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6.bin" ContentType="application/vnd.openxmlformats-officedocument.spreadsheetml.printerSettings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REST2-168401\Divulgações\1000\"/>
    </mc:Choice>
  </mc:AlternateContent>
  <xr:revisionPtr revIDLastSave="0" documentId="13_ncr:1_{5D515EB8-EB3E-444B-A8C9-14D79479FDD8}" xr6:coauthVersionLast="47" xr6:coauthVersionMax="47" xr10:uidLastSave="{00000000-0000-0000-0000-000000000000}"/>
  <bookViews>
    <workbookView xWindow="28680" yWindow="-120" windowWidth="29040" windowHeight="15720" tabRatio="779" activeTab="9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SCE'!$O$263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2" i="10" l="1"/>
  <c r="S22" i="10"/>
  <c r="Q22" i="10"/>
  <c r="O22" i="10"/>
  <c r="M22" i="10"/>
  <c r="K22" i="10"/>
  <c r="I22" i="10"/>
  <c r="G22" i="10"/>
  <c r="E22" i="10"/>
  <c r="C22" i="10"/>
  <c r="C71" i="8" l="1"/>
  <c r="C65" i="8"/>
  <c r="C52" i="8"/>
  <c r="C32" i="8"/>
  <c r="C22" i="8"/>
  <c r="F28" i="7"/>
  <c r="F21" i="7"/>
  <c r="F14" i="7"/>
  <c r="F8" i="7"/>
  <c r="F80" i="6"/>
  <c r="F82" i="6" s="1"/>
  <c r="F69" i="6"/>
  <c r="F54" i="6"/>
  <c r="F22" i="6"/>
  <c r="F36" i="6" s="1"/>
  <c r="F19" i="6"/>
  <c r="C57" i="5"/>
  <c r="C52" i="5"/>
  <c r="C42" i="5"/>
  <c r="C25" i="5"/>
  <c r="C17" i="5"/>
  <c r="F24" i="2"/>
  <c r="F17" i="2"/>
  <c r="F10" i="2"/>
  <c r="F12" i="2" s="1"/>
  <c r="F69" i="1"/>
  <c r="F58" i="1"/>
  <c r="F47" i="1"/>
  <c r="F18" i="1"/>
  <c r="F30" i="1" s="1"/>
  <c r="F15" i="1"/>
  <c r="D7" i="12"/>
  <c r="B7" i="12"/>
  <c r="U46" i="10"/>
  <c r="S46" i="10"/>
  <c r="Q46" i="10"/>
  <c r="O46" i="10"/>
  <c r="M46" i="10"/>
  <c r="K46" i="10"/>
  <c r="I46" i="10"/>
  <c r="E46" i="10"/>
  <c r="C46" i="10"/>
  <c r="G46" i="10"/>
  <c r="G63" i="8"/>
  <c r="G70" i="8"/>
  <c r="G69" i="8"/>
  <c r="G66" i="8"/>
  <c r="G62" i="8"/>
  <c r="G61" i="8"/>
  <c r="G60" i="8"/>
  <c r="G59" i="8"/>
  <c r="G58" i="8"/>
  <c r="G57" i="8"/>
  <c r="G56" i="8"/>
  <c r="G55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5" i="8"/>
  <c r="G34" i="8"/>
  <c r="G31" i="8"/>
  <c r="G30" i="8"/>
  <c r="G29" i="8"/>
  <c r="G28" i="8"/>
  <c r="G27" i="8"/>
  <c r="G26" i="8"/>
  <c r="G25" i="8"/>
  <c r="G24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Q20" i="8"/>
  <c r="E71" i="8"/>
  <c r="E65" i="8"/>
  <c r="E52" i="8"/>
  <c r="E32" i="8"/>
  <c r="E22" i="8"/>
  <c r="J36" i="7"/>
  <c r="J35" i="7"/>
  <c r="J32" i="7"/>
  <c r="J31" i="7"/>
  <c r="J27" i="7"/>
  <c r="J28" i="7" s="1"/>
  <c r="J26" i="7"/>
  <c r="J20" i="7"/>
  <c r="J19" i="7"/>
  <c r="J13" i="7"/>
  <c r="J12" i="7"/>
  <c r="J11" i="7"/>
  <c r="J10" i="7"/>
  <c r="J7" i="7"/>
  <c r="J8" i="7" s="1"/>
  <c r="J6" i="7"/>
  <c r="H28" i="7"/>
  <c r="H21" i="7"/>
  <c r="H14" i="7"/>
  <c r="H8" i="7"/>
  <c r="G56" i="5"/>
  <c r="G55" i="5"/>
  <c r="G51" i="5"/>
  <c r="G50" i="5"/>
  <c r="G49" i="5"/>
  <c r="G48" i="5"/>
  <c r="G47" i="5"/>
  <c r="G46" i="5"/>
  <c r="G45" i="5"/>
  <c r="G52" i="5" s="1"/>
  <c r="G41" i="5"/>
  <c r="G40" i="5"/>
  <c r="G39" i="5"/>
  <c r="G38" i="5"/>
  <c r="G37" i="5"/>
  <c r="G36" i="5"/>
  <c r="G35" i="5"/>
  <c r="G34" i="5"/>
  <c r="G33" i="5"/>
  <c r="G32" i="5"/>
  <c r="G28" i="5"/>
  <c r="G27" i="5"/>
  <c r="G24" i="5"/>
  <c r="G23" i="5"/>
  <c r="G22" i="5"/>
  <c r="G21" i="5"/>
  <c r="G20" i="5"/>
  <c r="G19" i="5"/>
  <c r="G16" i="5"/>
  <c r="G15" i="5"/>
  <c r="G14" i="5"/>
  <c r="G13" i="5"/>
  <c r="G12" i="5"/>
  <c r="G11" i="5"/>
  <c r="G10" i="5"/>
  <c r="G9" i="5"/>
  <c r="G8" i="5"/>
  <c r="H80" i="6"/>
  <c r="H82" i="6" s="1"/>
  <c r="H69" i="6"/>
  <c r="H54" i="6"/>
  <c r="H22" i="6"/>
  <c r="H36" i="6" s="1"/>
  <c r="H19" i="6"/>
  <c r="E57" i="5"/>
  <c r="E52" i="5"/>
  <c r="E42" i="5"/>
  <c r="E25" i="5"/>
  <c r="E17" i="5"/>
  <c r="J30" i="2"/>
  <c r="J29" i="2"/>
  <c r="J23" i="2"/>
  <c r="J22" i="2"/>
  <c r="J16" i="2"/>
  <c r="J15" i="2"/>
  <c r="J9" i="2"/>
  <c r="J8" i="2"/>
  <c r="J7" i="2"/>
  <c r="H24" i="2"/>
  <c r="H17" i="2"/>
  <c r="H10" i="2"/>
  <c r="J24" i="2"/>
  <c r="J17" i="2"/>
  <c r="J10" i="2"/>
  <c r="H69" i="1"/>
  <c r="H58" i="1"/>
  <c r="H47" i="1"/>
  <c r="H18" i="1"/>
  <c r="H30" i="1" s="1"/>
  <c r="H15" i="1"/>
  <c r="BR36" i="7"/>
  <c r="BH36" i="7"/>
  <c r="AX36" i="7"/>
  <c r="X36" i="7"/>
  <c r="T36" i="7" s="1"/>
  <c r="BR35" i="7"/>
  <c r="BH35" i="7"/>
  <c r="AX35" i="7"/>
  <c r="T35" i="7"/>
  <c r="BR30" i="2"/>
  <c r="BH30" i="2"/>
  <c r="AX30" i="2"/>
  <c r="X30" i="2"/>
  <c r="T30" i="2" s="1"/>
  <c r="BR29" i="2"/>
  <c r="BH29" i="2"/>
  <c r="AX29" i="2"/>
  <c r="T29" i="2"/>
  <c r="C33" i="8" l="1"/>
  <c r="C36" i="8" s="1"/>
  <c r="C67" i="8" s="1"/>
  <c r="F16" i="7"/>
  <c r="J21" i="7"/>
  <c r="F38" i="6"/>
  <c r="F71" i="6"/>
  <c r="F84" i="6" s="1"/>
  <c r="C26" i="5"/>
  <c r="C29" i="5" s="1"/>
  <c r="C53" i="5" s="1"/>
  <c r="G25" i="5"/>
  <c r="G57" i="5"/>
  <c r="G42" i="5"/>
  <c r="G17" i="5"/>
  <c r="G26" i="5" s="1"/>
  <c r="G29" i="5" s="1"/>
  <c r="G53" i="5" s="1"/>
  <c r="F19" i="2"/>
  <c r="F26" i="2" s="1"/>
  <c r="F60" i="1"/>
  <c r="F71" i="1" s="1"/>
  <c r="F32" i="1"/>
  <c r="J14" i="7"/>
  <c r="J16" i="7" s="1"/>
  <c r="J23" i="7" s="1"/>
  <c r="J30" i="7" s="1"/>
  <c r="G71" i="8"/>
  <c r="G22" i="8"/>
  <c r="E33" i="8"/>
  <c r="E36" i="8" s="1"/>
  <c r="E67" i="8" s="1"/>
  <c r="G52" i="8"/>
  <c r="G65" i="8"/>
  <c r="G32" i="8"/>
  <c r="H16" i="7"/>
  <c r="H23" i="7" s="1"/>
  <c r="H30" i="7" s="1"/>
  <c r="H38" i="6"/>
  <c r="H71" i="6"/>
  <c r="H84" i="6" s="1"/>
  <c r="E26" i="5"/>
  <c r="E29" i="5" s="1"/>
  <c r="E53" i="5" s="1"/>
  <c r="H12" i="2"/>
  <c r="H19" i="2" s="1"/>
  <c r="H26" i="2" s="1"/>
  <c r="J12" i="2"/>
  <c r="J19" i="2" s="1"/>
  <c r="J26" i="2" s="1"/>
  <c r="H32" i="1"/>
  <c r="H60" i="1"/>
  <c r="H71" i="1" s="1"/>
  <c r="H36" i="12"/>
  <c r="F36" i="12"/>
  <c r="D36" i="12"/>
  <c r="B36" i="12"/>
  <c r="B20" i="12"/>
  <c r="D20" i="12"/>
  <c r="F23" i="7" l="1"/>
  <c r="F30" i="7" s="1"/>
  <c r="G33" i="8"/>
  <c r="G36" i="8" s="1"/>
  <c r="G67" i="8" s="1"/>
  <c r="L28" i="7"/>
  <c r="L21" i="7"/>
  <c r="L14" i="7"/>
  <c r="L8" i="7"/>
  <c r="L16" i="7" l="1"/>
  <c r="L23" i="7" s="1"/>
  <c r="I71" i="8"/>
  <c r="I65" i="8"/>
  <c r="I52" i="8"/>
  <c r="I32" i="8"/>
  <c r="I22" i="8"/>
  <c r="L30" i="7" l="1"/>
  <c r="I33" i="8"/>
  <c r="I36" i="8" s="1"/>
  <c r="I67" i="8" s="1"/>
  <c r="I57" i="5" l="1"/>
  <c r="I52" i="5"/>
  <c r="I42" i="5"/>
  <c r="I25" i="5"/>
  <c r="I17" i="5"/>
  <c r="I26" i="5" l="1"/>
  <c r="I29" i="5" s="1"/>
  <c r="I53" i="5" s="1"/>
  <c r="L24" i="2" l="1"/>
  <c r="L17" i="2"/>
  <c r="L10" i="2"/>
  <c r="J80" i="6"/>
  <c r="J82" i="6" s="1"/>
  <c r="J69" i="6"/>
  <c r="J54" i="6"/>
  <c r="J22" i="6"/>
  <c r="J36" i="6" s="1"/>
  <c r="J19" i="6"/>
  <c r="L12" i="2" l="1"/>
  <c r="J38" i="6"/>
  <c r="J71" i="6"/>
  <c r="J84" i="6" s="1"/>
  <c r="L19" i="2" l="1"/>
  <c r="L26" i="2" s="1"/>
  <c r="J18" i="1"/>
  <c r="J30" i="1" s="1"/>
  <c r="J69" i="1"/>
  <c r="J58" i="1"/>
  <c r="J47" i="1"/>
  <c r="J15" i="1"/>
  <c r="J60" i="1" l="1"/>
  <c r="J71" i="1" s="1"/>
  <c r="J32" i="1"/>
  <c r="U91" i="10" l="1"/>
  <c r="S91" i="10"/>
  <c r="Q91" i="10"/>
  <c r="O91" i="10"/>
  <c r="M91" i="10"/>
  <c r="K91" i="10"/>
  <c r="I91" i="10"/>
  <c r="G91" i="10"/>
  <c r="E91" i="10"/>
  <c r="C91" i="10"/>
  <c r="E18" i="11"/>
  <c r="C18" i="11"/>
  <c r="E16" i="11"/>
  <c r="C16" i="11"/>
  <c r="I16" i="11"/>
  <c r="G16" i="11"/>
  <c r="I18" i="11"/>
  <c r="G18" i="11"/>
  <c r="H39" i="12"/>
  <c r="F39" i="12"/>
  <c r="D39" i="12"/>
  <c r="B39" i="12"/>
  <c r="H32" i="12"/>
  <c r="F32" i="12"/>
  <c r="D32" i="12"/>
  <c r="B32" i="12"/>
  <c r="H27" i="12"/>
  <c r="F27" i="12"/>
  <c r="D27" i="12"/>
  <c r="B27" i="12"/>
  <c r="H20" i="12"/>
  <c r="H13" i="12"/>
  <c r="H7" i="12"/>
  <c r="F20" i="12"/>
  <c r="F7" i="12"/>
  <c r="F13" i="12"/>
  <c r="D13" i="12"/>
  <c r="D17" i="12" s="1"/>
  <c r="D19" i="12" s="1"/>
  <c r="D24" i="12" s="1"/>
  <c r="B13" i="12"/>
  <c r="B17" i="12" s="1"/>
  <c r="B19" i="12" s="1"/>
  <c r="B24" i="12" s="1"/>
  <c r="K71" i="8"/>
  <c r="K65" i="8"/>
  <c r="K52" i="8"/>
  <c r="K32" i="8"/>
  <c r="K22" i="8"/>
  <c r="N28" i="7"/>
  <c r="N21" i="7"/>
  <c r="N14" i="7"/>
  <c r="N8" i="7"/>
  <c r="L80" i="6"/>
  <c r="L82" i="6" s="1"/>
  <c r="L69" i="6"/>
  <c r="L54" i="6"/>
  <c r="L22" i="6"/>
  <c r="L36" i="6" s="1"/>
  <c r="L19" i="6"/>
  <c r="K57" i="5"/>
  <c r="K52" i="5"/>
  <c r="K42" i="5"/>
  <c r="K25" i="5"/>
  <c r="K17" i="5"/>
  <c r="N24" i="2"/>
  <c r="N17" i="2"/>
  <c r="N10" i="2"/>
  <c r="N12" i="2" s="1"/>
  <c r="L69" i="1"/>
  <c r="L58" i="1"/>
  <c r="L47" i="1"/>
  <c r="L18" i="1"/>
  <c r="L30" i="1" s="1"/>
  <c r="L15" i="1"/>
  <c r="L38" i="6" l="1"/>
  <c r="H26" i="12"/>
  <c r="F26" i="12"/>
  <c r="D26" i="12"/>
  <c r="B26" i="12"/>
  <c r="F17" i="12"/>
  <c r="F19" i="12" s="1"/>
  <c r="F24" i="12" s="1"/>
  <c r="N19" i="2"/>
  <c r="N26" i="2" s="1"/>
  <c r="L60" i="1"/>
  <c r="L71" i="1" s="1"/>
  <c r="H17" i="12"/>
  <c r="H19" i="12" s="1"/>
  <c r="H24" i="12" s="1"/>
  <c r="K33" i="8"/>
  <c r="K36" i="8" s="1"/>
  <c r="K67" i="8" s="1"/>
  <c r="K26" i="5"/>
  <c r="K29" i="5" s="1"/>
  <c r="K53" i="5" s="1"/>
  <c r="N16" i="7"/>
  <c r="N23" i="7" s="1"/>
  <c r="L71" i="6"/>
  <c r="L84" i="6" s="1"/>
  <c r="L32" i="1"/>
  <c r="N30" i="7" l="1"/>
  <c r="M32" i="8" l="1"/>
  <c r="M71" i="8"/>
  <c r="M65" i="8"/>
  <c r="M52" i="8"/>
  <c r="M22" i="8"/>
  <c r="P28" i="7"/>
  <c r="P21" i="7"/>
  <c r="P14" i="7"/>
  <c r="P8" i="7"/>
  <c r="N80" i="6"/>
  <c r="N82" i="6" s="1"/>
  <c r="N69" i="6"/>
  <c r="N54" i="6"/>
  <c r="N22" i="6"/>
  <c r="N36" i="6" s="1"/>
  <c r="N19" i="6"/>
  <c r="M33" i="8" l="1"/>
  <c r="M36" i="8" s="1"/>
  <c r="M67" i="8" s="1"/>
  <c r="P16" i="7"/>
  <c r="P23" i="7" s="1"/>
  <c r="P30" i="7" s="1"/>
  <c r="N71" i="6"/>
  <c r="N84" i="6" s="1"/>
  <c r="N38" i="6"/>
  <c r="M57" i="5" l="1"/>
  <c r="M52" i="5"/>
  <c r="M42" i="5"/>
  <c r="M25" i="5"/>
  <c r="M17" i="5"/>
  <c r="P24" i="2"/>
  <c r="P17" i="2"/>
  <c r="P10" i="2"/>
  <c r="N69" i="1"/>
  <c r="N58" i="1"/>
  <c r="N47" i="1"/>
  <c r="N18" i="1"/>
  <c r="N30" i="1" s="1"/>
  <c r="N15" i="1"/>
  <c r="O65" i="8"/>
  <c r="N32" i="1" l="1"/>
  <c r="M26" i="5"/>
  <c r="M29" i="5" s="1"/>
  <c r="M53" i="5" s="1"/>
  <c r="P12" i="2"/>
  <c r="P19" i="2" s="1"/>
  <c r="N60" i="1"/>
  <c r="N71" i="1" s="1"/>
  <c r="P26" i="2" l="1"/>
  <c r="Q70" i="8"/>
  <c r="Q69" i="8"/>
  <c r="Q66" i="8"/>
  <c r="Q62" i="8"/>
  <c r="Q61" i="8"/>
  <c r="Q60" i="8"/>
  <c r="Q59" i="8"/>
  <c r="Q58" i="8"/>
  <c r="Q57" i="8"/>
  <c r="Q56" i="8"/>
  <c r="Q55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5" i="8"/>
  <c r="Q34" i="8"/>
  <c r="Q31" i="8"/>
  <c r="Q30" i="8"/>
  <c r="Q29" i="8"/>
  <c r="Q28" i="8"/>
  <c r="Q27" i="8"/>
  <c r="Q26" i="8"/>
  <c r="Q25" i="8"/>
  <c r="Q24" i="8"/>
  <c r="Q21" i="8"/>
  <c r="Q19" i="8"/>
  <c r="Q18" i="8"/>
  <c r="Q17" i="8"/>
  <c r="Q16" i="8"/>
  <c r="Q15" i="8"/>
  <c r="Q14" i="8"/>
  <c r="Q13" i="8"/>
  <c r="Q12" i="8"/>
  <c r="Q11" i="8"/>
  <c r="Q10" i="8"/>
  <c r="Q9" i="8"/>
  <c r="O52" i="8"/>
  <c r="Q8" i="8"/>
  <c r="O71" i="8"/>
  <c r="O32" i="8"/>
  <c r="O22" i="8"/>
  <c r="T32" i="7"/>
  <c r="T31" i="7"/>
  <c r="T27" i="7"/>
  <c r="T26" i="7"/>
  <c r="T20" i="7"/>
  <c r="T19" i="7"/>
  <c r="T13" i="7"/>
  <c r="T12" i="7"/>
  <c r="T11" i="7"/>
  <c r="T10" i="7"/>
  <c r="T7" i="7"/>
  <c r="T6" i="7"/>
  <c r="R28" i="7"/>
  <c r="R21" i="7"/>
  <c r="R14" i="7"/>
  <c r="R8" i="7"/>
  <c r="P19" i="6"/>
  <c r="T21" i="7" l="1"/>
  <c r="T8" i="7"/>
  <c r="T28" i="7"/>
  <c r="Q71" i="8"/>
  <c r="T14" i="7"/>
  <c r="Q52" i="8"/>
  <c r="Q65" i="8"/>
  <c r="Q32" i="8"/>
  <c r="Q22" i="8"/>
  <c r="O33" i="8"/>
  <c r="O36" i="8" s="1"/>
  <c r="O67" i="8" s="1"/>
  <c r="R16" i="7"/>
  <c r="T16" i="7" l="1"/>
  <c r="T23" i="7" s="1"/>
  <c r="T30" i="7" s="1"/>
  <c r="Q33" i="8"/>
  <c r="Q36" i="8" s="1"/>
  <c r="Q67" i="8" s="1"/>
  <c r="R23" i="7"/>
  <c r="R30" i="7" s="1"/>
  <c r="P80" i="6" l="1"/>
  <c r="P82" i="6" s="1"/>
  <c r="P69" i="6"/>
  <c r="P54" i="6"/>
  <c r="P22" i="6"/>
  <c r="P36" i="6" s="1"/>
  <c r="Q56" i="5"/>
  <c r="Q55" i="5"/>
  <c r="Q51" i="5"/>
  <c r="Q50" i="5"/>
  <c r="Q49" i="5"/>
  <c r="Q48" i="5"/>
  <c r="Q47" i="5"/>
  <c r="Q46" i="5"/>
  <c r="Q45" i="5"/>
  <c r="Q41" i="5"/>
  <c r="Q40" i="5"/>
  <c r="Q39" i="5"/>
  <c r="Q38" i="5"/>
  <c r="Q37" i="5"/>
  <c r="Q36" i="5"/>
  <c r="Q35" i="5"/>
  <c r="Q34" i="5"/>
  <c r="Q33" i="5"/>
  <c r="Q32" i="5"/>
  <c r="Q28" i="5"/>
  <c r="Q27" i="5"/>
  <c r="Q24" i="5"/>
  <c r="Q23" i="5"/>
  <c r="Q22" i="5"/>
  <c r="Q21" i="5"/>
  <c r="Q20" i="5"/>
  <c r="Q19" i="5"/>
  <c r="Q16" i="5"/>
  <c r="Q15" i="5"/>
  <c r="Q14" i="5"/>
  <c r="Q13" i="5"/>
  <c r="Q12" i="5"/>
  <c r="Q11" i="5"/>
  <c r="Q10" i="5"/>
  <c r="Q9" i="5"/>
  <c r="Q8" i="5"/>
  <c r="O57" i="5"/>
  <c r="O52" i="5"/>
  <c r="O42" i="5"/>
  <c r="O25" i="5"/>
  <c r="O17" i="5"/>
  <c r="T9" i="2"/>
  <c r="T8" i="2"/>
  <c r="T7" i="2"/>
  <c r="T23" i="2"/>
  <c r="T22" i="2"/>
  <c r="T24" i="2" s="1"/>
  <c r="T16" i="2"/>
  <c r="T15" i="2"/>
  <c r="T17" i="2" s="1"/>
  <c r="R24" i="2"/>
  <c r="R17" i="2"/>
  <c r="R10" i="2"/>
  <c r="P38" i="6" l="1"/>
  <c r="P71" i="6"/>
  <c r="P84" i="6" s="1"/>
  <c r="Q52" i="5"/>
  <c r="Q57" i="5"/>
  <c r="Q42" i="5"/>
  <c r="Q25" i="5"/>
  <c r="O26" i="5"/>
  <c r="O29" i="5" s="1"/>
  <c r="O53" i="5" s="1"/>
  <c r="Q17" i="5"/>
  <c r="T10" i="2"/>
  <c r="R12" i="2"/>
  <c r="R19" i="2" s="1"/>
  <c r="P18" i="1"/>
  <c r="P30" i="1" s="1"/>
  <c r="P69" i="1"/>
  <c r="P58" i="1"/>
  <c r="P47" i="1"/>
  <c r="P15" i="1"/>
  <c r="R22" i="6"/>
  <c r="R18" i="1"/>
  <c r="V10" i="2"/>
  <c r="V12" i="2" s="1"/>
  <c r="V17" i="2"/>
  <c r="V24" i="2"/>
  <c r="Q26" i="5" l="1"/>
  <c r="Q29" i="5" s="1"/>
  <c r="Q53" i="5" s="1"/>
  <c r="T12" i="2"/>
  <c r="T19" i="2" s="1"/>
  <c r="R26" i="2"/>
  <c r="P32" i="1"/>
  <c r="P60" i="1"/>
  <c r="P71" i="1" s="1"/>
  <c r="V19" i="2"/>
  <c r="V26" i="2" s="1"/>
  <c r="T26" i="2" l="1"/>
  <c r="S71" i="8"/>
  <c r="S65" i="8"/>
  <c r="S32" i="8"/>
  <c r="S22" i="8"/>
  <c r="V28" i="7"/>
  <c r="V21" i="7"/>
  <c r="V14" i="7"/>
  <c r="V8" i="7"/>
  <c r="R80" i="6"/>
  <c r="R82" i="6" s="1"/>
  <c r="R69" i="6"/>
  <c r="R54" i="6"/>
  <c r="R36" i="6"/>
  <c r="R19" i="6"/>
  <c r="S57" i="5"/>
  <c r="S52" i="5"/>
  <c r="S42" i="5"/>
  <c r="S25" i="5"/>
  <c r="S17" i="5"/>
  <c r="R69" i="1"/>
  <c r="R58" i="1"/>
  <c r="R47" i="1"/>
  <c r="R30" i="1"/>
  <c r="R15" i="1"/>
  <c r="U71" i="8"/>
  <c r="U65" i="8"/>
  <c r="U52" i="8"/>
  <c r="U32" i="8"/>
  <c r="U22" i="8"/>
  <c r="X28" i="7"/>
  <c r="X21" i="7"/>
  <c r="X14" i="7"/>
  <c r="X8" i="7"/>
  <c r="U57" i="5"/>
  <c r="U52" i="5"/>
  <c r="U42" i="5"/>
  <c r="U25" i="5"/>
  <c r="U17" i="5"/>
  <c r="X24" i="2"/>
  <c r="X17" i="2"/>
  <c r="X10" i="2"/>
  <c r="X12" i="2" s="1"/>
  <c r="T80" i="6"/>
  <c r="T82" i="6" s="1"/>
  <c r="T69" i="6"/>
  <c r="T54" i="6"/>
  <c r="T22" i="6"/>
  <c r="T36" i="6" s="1"/>
  <c r="T19" i="6"/>
  <c r="T69" i="1"/>
  <c r="T58" i="1"/>
  <c r="T47" i="1"/>
  <c r="T18" i="1"/>
  <c r="T30" i="1" s="1"/>
  <c r="T15" i="1"/>
  <c r="T60" i="1" l="1"/>
  <c r="T71" i="6"/>
  <c r="T84" i="6" s="1"/>
  <c r="U26" i="5"/>
  <c r="U29" i="5" s="1"/>
  <c r="U53" i="5" s="1"/>
  <c r="S33" i="8"/>
  <c r="S36" i="8" s="1"/>
  <c r="S67" i="8" s="1"/>
  <c r="R38" i="6"/>
  <c r="S26" i="5"/>
  <c r="S29" i="5" s="1"/>
  <c r="S53" i="5" s="1"/>
  <c r="U33" i="8"/>
  <c r="U36" i="8" s="1"/>
  <c r="U67" i="8" s="1"/>
  <c r="V16" i="7"/>
  <c r="R71" i="6"/>
  <c r="R84" i="6" s="1"/>
  <c r="T32" i="1"/>
  <c r="R32" i="1"/>
  <c r="R60" i="1"/>
  <c r="R71" i="1" s="1"/>
  <c r="X16" i="7"/>
  <c r="X23" i="7" s="1"/>
  <c r="X19" i="2"/>
  <c r="X26" i="2" s="1"/>
  <c r="T38" i="6"/>
  <c r="T71" i="1"/>
  <c r="AE11" i="5"/>
  <c r="BJ80" i="6"/>
  <c r="BJ82" i="6" s="1"/>
  <c r="BH80" i="6"/>
  <c r="BH82" i="6" s="1"/>
  <c r="BF77" i="6"/>
  <c r="BJ69" i="6"/>
  <c r="BH69" i="6"/>
  <c r="BF69" i="6"/>
  <c r="BJ54" i="6"/>
  <c r="BH54" i="6"/>
  <c r="BF54" i="6"/>
  <c r="BF32" i="6"/>
  <c r="BF22" i="6" s="1"/>
  <c r="BJ22" i="6"/>
  <c r="BJ36" i="6" s="1"/>
  <c r="BH22" i="6"/>
  <c r="BH36" i="6" s="1"/>
  <c r="BJ19" i="6"/>
  <c r="BH19" i="6"/>
  <c r="BF19" i="6"/>
  <c r="W71" i="8"/>
  <c r="W65" i="8"/>
  <c r="W52" i="8"/>
  <c r="W32" i="8"/>
  <c r="W22" i="8"/>
  <c r="Z28" i="7"/>
  <c r="Z21" i="7"/>
  <c r="Z14" i="7"/>
  <c r="Z8" i="7"/>
  <c r="V80" i="6"/>
  <c r="V82" i="6" s="1"/>
  <c r="V69" i="6"/>
  <c r="V54" i="6"/>
  <c r="V22" i="6"/>
  <c r="V36" i="6" s="1"/>
  <c r="V19" i="6"/>
  <c r="W57" i="5"/>
  <c r="W52" i="5"/>
  <c r="W42" i="5"/>
  <c r="W25" i="5"/>
  <c r="W17" i="5"/>
  <c r="Z24" i="2"/>
  <c r="Z17" i="2"/>
  <c r="Z10" i="2"/>
  <c r="V69" i="1"/>
  <c r="V58" i="1"/>
  <c r="V47" i="1"/>
  <c r="V18" i="1"/>
  <c r="V30" i="1" s="1"/>
  <c r="V15" i="1"/>
  <c r="BF71" i="6" l="1"/>
  <c r="BH71" i="6"/>
  <c r="BH84" i="6" s="1"/>
  <c r="V23" i="7"/>
  <c r="V30" i="7" s="1"/>
  <c r="V38" i="6"/>
  <c r="BJ71" i="6"/>
  <c r="BJ84" i="6" s="1"/>
  <c r="X30" i="7"/>
  <c r="BJ38" i="6"/>
  <c r="BH38" i="6"/>
  <c r="W26" i="5"/>
  <c r="W29" i="5" s="1"/>
  <c r="W53" i="5" s="1"/>
  <c r="W33" i="8"/>
  <c r="W36" i="8" s="1"/>
  <c r="W67" i="8" s="1"/>
  <c r="V32" i="1"/>
  <c r="BF36" i="6"/>
  <c r="BF38" i="6" s="1"/>
  <c r="BF80" i="6"/>
  <c r="V71" i="6"/>
  <c r="V84" i="6" s="1"/>
  <c r="Z16" i="7"/>
  <c r="Z23" i="7" s="1"/>
  <c r="Z12" i="2"/>
  <c r="V60" i="1"/>
  <c r="V71" i="1" s="1"/>
  <c r="BF82" i="6" l="1"/>
  <c r="BF84" i="6" s="1"/>
  <c r="Z30" i="7"/>
  <c r="Z19" i="2"/>
  <c r="Z26" i="2" s="1"/>
  <c r="X18" i="1" l="1"/>
  <c r="AG15" i="5"/>
  <c r="AG11" i="5" s="1"/>
  <c r="X69" i="1" l="1"/>
  <c r="X58" i="1"/>
  <c r="X47" i="1"/>
  <c r="X15" i="1"/>
  <c r="AB24" i="2"/>
  <c r="AD23" i="2"/>
  <c r="AD22" i="2"/>
  <c r="AB17" i="2"/>
  <c r="AD16" i="2"/>
  <c r="AD15" i="2"/>
  <c r="AB10" i="2"/>
  <c r="AB12" i="2" s="1"/>
  <c r="AD9" i="2"/>
  <c r="AD8" i="2"/>
  <c r="AD7" i="2"/>
  <c r="Y57" i="5"/>
  <c r="Y52" i="5"/>
  <c r="Y42" i="5"/>
  <c r="Y25" i="5"/>
  <c r="Y17" i="5"/>
  <c r="AA17" i="5"/>
  <c r="AA25" i="5"/>
  <c r="AA42" i="5"/>
  <c r="AA52" i="5"/>
  <c r="AA57" i="5"/>
  <c r="AD17" i="2" l="1"/>
  <c r="AD24" i="2"/>
  <c r="AD10" i="2"/>
  <c r="AD12" i="2" s="1"/>
  <c r="AA26" i="5"/>
  <c r="AA29" i="5" s="1"/>
  <c r="AA53" i="5" s="1"/>
  <c r="Y26" i="5"/>
  <c r="Y29" i="5" s="1"/>
  <c r="Y53" i="5" s="1"/>
  <c r="X60" i="1"/>
  <c r="X71" i="1" s="1"/>
  <c r="X30" i="1"/>
  <c r="X32" i="1" s="1"/>
  <c r="AB19" i="2"/>
  <c r="AB26" i="2" s="1"/>
  <c r="AD19" i="2" l="1"/>
  <c r="AD26" i="2" s="1"/>
  <c r="X80" i="6"/>
  <c r="X82" i="6" s="1"/>
  <c r="X69" i="6"/>
  <c r="X54" i="6"/>
  <c r="X22" i="6"/>
  <c r="X36" i="6" s="1"/>
  <c r="X19" i="6"/>
  <c r="AD32" i="7"/>
  <c r="AD31" i="7"/>
  <c r="AB28" i="7"/>
  <c r="AD27" i="7"/>
  <c r="AD26" i="7"/>
  <c r="AB21" i="7"/>
  <c r="AD20" i="7"/>
  <c r="AD19" i="7"/>
  <c r="AB14" i="7"/>
  <c r="AD13" i="7"/>
  <c r="AD12" i="7"/>
  <c r="AD11" i="7"/>
  <c r="AD10" i="7"/>
  <c r="AB8" i="7"/>
  <c r="AD7" i="7"/>
  <c r="AD6" i="7"/>
  <c r="Y71" i="8"/>
  <c r="Y65" i="8"/>
  <c r="Y52" i="8"/>
  <c r="Y32" i="8"/>
  <c r="Y22" i="8"/>
  <c r="AD28" i="7" l="1"/>
  <c r="AD21" i="7"/>
  <c r="X71" i="6"/>
  <c r="X84" i="6" s="1"/>
  <c r="X38" i="6"/>
  <c r="Y33" i="8"/>
  <c r="Y36" i="8" s="1"/>
  <c r="Y67" i="8" s="1"/>
  <c r="AD14" i="7"/>
  <c r="AD8" i="7"/>
  <c r="AB16" i="7"/>
  <c r="AB23" i="7" s="1"/>
  <c r="AB30" i="7" s="1"/>
  <c r="AA71" i="8"/>
  <c r="AA65" i="8"/>
  <c r="AA52" i="8"/>
  <c r="AA32" i="8"/>
  <c r="AA22" i="8"/>
  <c r="AF8" i="7"/>
  <c r="AF14" i="7"/>
  <c r="AF21" i="7"/>
  <c r="AF28" i="7"/>
  <c r="Z80" i="6"/>
  <c r="Z82" i="6" s="1"/>
  <c r="Z69" i="6"/>
  <c r="Z54" i="6"/>
  <c r="Z22" i="6"/>
  <c r="Z36" i="6" s="1"/>
  <c r="Z19" i="6"/>
  <c r="AA33" i="8" l="1"/>
  <c r="AA36" i="8" s="1"/>
  <c r="AA67" i="8" s="1"/>
  <c r="Z38" i="6"/>
  <c r="AD16" i="7"/>
  <c r="AF16" i="7"/>
  <c r="Z71" i="6"/>
  <c r="Z84" i="6" s="1"/>
  <c r="AF23" i="7" l="1"/>
  <c r="AF30" i="7" s="1"/>
  <c r="AD23" i="7"/>
  <c r="AD30" i="7" s="1"/>
  <c r="AF24" i="2"/>
  <c r="AF17" i="2"/>
  <c r="AF10" i="2"/>
  <c r="Z69" i="1"/>
  <c r="Z58" i="1"/>
  <c r="Z47" i="1"/>
  <c r="Z18" i="1"/>
  <c r="Z30" i="1" s="1"/>
  <c r="Z15" i="1"/>
  <c r="AM11" i="8"/>
  <c r="AK11" i="8"/>
  <c r="AI11" i="8"/>
  <c r="AG11" i="8"/>
  <c r="AE11" i="8"/>
  <c r="AC11" i="8"/>
  <c r="Z60" i="1" l="1"/>
  <c r="Z71" i="1" s="1"/>
  <c r="Z32" i="1"/>
  <c r="AF12" i="2"/>
  <c r="AF19" i="2" s="1"/>
  <c r="AF26" i="2" s="1"/>
  <c r="AM11" i="5"/>
  <c r="AK11" i="5"/>
  <c r="AI11" i="5"/>
  <c r="AC11" i="5"/>
  <c r="E512" i="10" l="1"/>
  <c r="E486" i="10"/>
  <c r="E492" i="10" s="1"/>
  <c r="E477" i="10"/>
  <c r="E456" i="10"/>
  <c r="E462" i="10" s="1"/>
  <c r="AR69" i="1" l="1"/>
  <c r="AP69" i="1"/>
  <c r="AN69" i="1"/>
  <c r="AL69" i="1"/>
  <c r="AJ69" i="1"/>
  <c r="AH69" i="1"/>
  <c r="AF69" i="1"/>
  <c r="AD69" i="1"/>
  <c r="AB69" i="1"/>
  <c r="AR58" i="1"/>
  <c r="AP58" i="1"/>
  <c r="AN58" i="1"/>
  <c r="AL58" i="1"/>
  <c r="AJ58" i="1"/>
  <c r="AH58" i="1"/>
  <c r="AF58" i="1"/>
  <c r="AD58" i="1"/>
  <c r="AB58" i="1"/>
  <c r="AR47" i="1"/>
  <c r="AP47" i="1"/>
  <c r="AN47" i="1"/>
  <c r="AL47" i="1"/>
  <c r="AJ47" i="1"/>
  <c r="AH47" i="1"/>
  <c r="AF47" i="1"/>
  <c r="AD47" i="1"/>
  <c r="AB47" i="1"/>
  <c r="AR18" i="1"/>
  <c r="AR30" i="1" s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AR15" i="1"/>
  <c r="AP15" i="1"/>
  <c r="AN15" i="1"/>
  <c r="AL15" i="1"/>
  <c r="AJ15" i="1"/>
  <c r="AH15" i="1"/>
  <c r="AF15" i="1"/>
  <c r="AD15" i="1"/>
  <c r="AB15" i="1"/>
  <c r="AC71" i="8"/>
  <c r="AC65" i="8"/>
  <c r="AC52" i="8"/>
  <c r="AC32" i="8"/>
  <c r="AC22" i="8"/>
  <c r="AH28" i="7"/>
  <c r="AH21" i="7"/>
  <c r="AH14" i="7"/>
  <c r="AH8" i="7"/>
  <c r="AB80" i="6"/>
  <c r="AB82" i="6" s="1"/>
  <c r="AB69" i="6"/>
  <c r="AB54" i="6"/>
  <c r="AB22" i="6"/>
  <c r="AB36" i="6" s="1"/>
  <c r="AB19" i="6"/>
  <c r="AC57" i="5"/>
  <c r="AC52" i="5"/>
  <c r="AC42" i="5"/>
  <c r="AC25" i="5"/>
  <c r="AC17" i="5"/>
  <c r="AH24" i="2"/>
  <c r="AH17" i="2"/>
  <c r="AH10" i="2"/>
  <c r="AH12" i="2" s="1"/>
  <c r="T512" i="10"/>
  <c r="R512" i="10"/>
  <c r="P512" i="10"/>
  <c r="N512" i="10"/>
  <c r="L512" i="10"/>
  <c r="K512" i="10"/>
  <c r="J512" i="10"/>
  <c r="H512" i="10"/>
  <c r="G512" i="10"/>
  <c r="U506" i="10"/>
  <c r="S506" i="10"/>
  <c r="Q506" i="10"/>
  <c r="O506" i="10"/>
  <c r="M506" i="10"/>
  <c r="M512" i="10" s="1"/>
  <c r="U495" i="10"/>
  <c r="S495" i="10"/>
  <c r="Q495" i="10"/>
  <c r="O495" i="10"/>
  <c r="I495" i="10"/>
  <c r="I512" i="10" s="1"/>
  <c r="C495" i="10"/>
  <c r="C512" i="10" s="1"/>
  <c r="U486" i="10"/>
  <c r="T486" i="10"/>
  <c r="T492" i="10" s="1"/>
  <c r="S486" i="10"/>
  <c r="R486" i="10"/>
  <c r="R492" i="10" s="1"/>
  <c r="Q486" i="10"/>
  <c r="P486" i="10"/>
  <c r="P492" i="10" s="1"/>
  <c r="O486" i="10"/>
  <c r="N486" i="10"/>
  <c r="N492" i="10" s="1"/>
  <c r="M486" i="10"/>
  <c r="L486" i="10"/>
  <c r="L492" i="10" s="1"/>
  <c r="K486" i="10"/>
  <c r="J486" i="10"/>
  <c r="J492" i="10" s="1"/>
  <c r="I486" i="10"/>
  <c r="H486" i="10"/>
  <c r="H492" i="10" s="1"/>
  <c r="G486" i="10"/>
  <c r="C486" i="10"/>
  <c r="U480" i="10"/>
  <c r="S480" i="10"/>
  <c r="Q480" i="10"/>
  <c r="O480" i="10"/>
  <c r="M480" i="10"/>
  <c r="K480" i="10"/>
  <c r="I480" i="10"/>
  <c r="G480" i="10"/>
  <c r="C480" i="10"/>
  <c r="Q476" i="10"/>
  <c r="Q475" i="10"/>
  <c r="Q473" i="10"/>
  <c r="Q472" i="10"/>
  <c r="U471" i="10"/>
  <c r="T471" i="10"/>
  <c r="T477" i="10" s="1"/>
  <c r="S471" i="10"/>
  <c r="R471" i="10"/>
  <c r="R477" i="10" s="1"/>
  <c r="P471" i="10"/>
  <c r="P477" i="10" s="1"/>
  <c r="O471" i="10"/>
  <c r="N471" i="10"/>
  <c r="N477" i="10" s="1"/>
  <c r="M471" i="10"/>
  <c r="L471" i="10"/>
  <c r="L477" i="10" s="1"/>
  <c r="K471" i="10"/>
  <c r="J471" i="10"/>
  <c r="J477" i="10" s="1"/>
  <c r="I471" i="10"/>
  <c r="H471" i="10"/>
  <c r="H477" i="10" s="1"/>
  <c r="G471" i="10"/>
  <c r="C471" i="10"/>
  <c r="Q470" i="10"/>
  <c r="Q469" i="10"/>
  <c r="Q468" i="10"/>
  <c r="Q467" i="10"/>
  <c r="Q466" i="10"/>
  <c r="U465" i="10"/>
  <c r="S465" i="10"/>
  <c r="O465" i="10"/>
  <c r="M465" i="10"/>
  <c r="K465" i="10"/>
  <c r="I465" i="10"/>
  <c r="G465" i="10"/>
  <c r="C465" i="10"/>
  <c r="Q461" i="10"/>
  <c r="Q460" i="10"/>
  <c r="Q459" i="10"/>
  <c r="Q458" i="10"/>
  <c r="Q457" i="10"/>
  <c r="U456" i="10"/>
  <c r="T456" i="10"/>
  <c r="S456" i="10"/>
  <c r="R456" i="10"/>
  <c r="P456" i="10"/>
  <c r="O456" i="10"/>
  <c r="N456" i="10"/>
  <c r="M456" i="10"/>
  <c r="L456" i="10"/>
  <c r="K456" i="10"/>
  <c r="J456" i="10"/>
  <c r="I456" i="10"/>
  <c r="H456" i="10"/>
  <c r="G456" i="10"/>
  <c r="C456" i="10"/>
  <c r="Q455" i="10"/>
  <c r="Q454" i="10"/>
  <c r="Q453" i="10"/>
  <c r="Q452" i="10"/>
  <c r="Q451" i="10"/>
  <c r="U450" i="10"/>
  <c r="S450" i="10"/>
  <c r="O450" i="10"/>
  <c r="M450" i="10"/>
  <c r="K450" i="10"/>
  <c r="I450" i="10"/>
  <c r="G450" i="10"/>
  <c r="C450" i="10"/>
  <c r="AB60" i="1" l="1"/>
  <c r="AB71" i="1" s="1"/>
  <c r="AP32" i="1"/>
  <c r="AN32" i="1"/>
  <c r="K492" i="10"/>
  <c r="AL32" i="1"/>
  <c r="AL60" i="1"/>
  <c r="AL71" i="1" s="1"/>
  <c r="AN60" i="1"/>
  <c r="AN71" i="1" s="1"/>
  <c r="O512" i="10"/>
  <c r="Q471" i="10"/>
  <c r="AH16" i="7"/>
  <c r="AH23" i="7" s="1"/>
  <c r="AH30" i="7" s="1"/>
  <c r="AB32" i="1"/>
  <c r="AH60" i="1"/>
  <c r="AH71" i="1" s="1"/>
  <c r="AH32" i="1"/>
  <c r="AJ32" i="1"/>
  <c r="AD60" i="1"/>
  <c r="AD71" i="1" s="1"/>
  <c r="AF60" i="1"/>
  <c r="AF71" i="1" s="1"/>
  <c r="AJ60" i="1"/>
  <c r="AJ71" i="1" s="1"/>
  <c r="Q512" i="10"/>
  <c r="Q492" i="10"/>
  <c r="C462" i="10"/>
  <c r="AB71" i="6"/>
  <c r="AB84" i="6" s="1"/>
  <c r="AB38" i="6"/>
  <c r="M477" i="10"/>
  <c r="O477" i="10"/>
  <c r="M462" i="10"/>
  <c r="AC33" i="8"/>
  <c r="AC36" i="8" s="1"/>
  <c r="AC67" i="8" s="1"/>
  <c r="AC26" i="5"/>
  <c r="AC29" i="5" s="1"/>
  <c r="AC53" i="5" s="1"/>
  <c r="AD32" i="1"/>
  <c r="AF32" i="1"/>
  <c r="AP60" i="1"/>
  <c r="AP71" i="1" s="1"/>
  <c r="AR60" i="1"/>
  <c r="AR71" i="1" s="1"/>
  <c r="AR32" i="1"/>
  <c r="S477" i="10"/>
  <c r="Q450" i="10"/>
  <c r="U512" i="10"/>
  <c r="G477" i="10"/>
  <c r="M492" i="10"/>
  <c r="AH19" i="2"/>
  <c r="AH26" i="2" s="1"/>
  <c r="O492" i="10"/>
  <c r="U477" i="10"/>
  <c r="S512" i="10"/>
  <c r="O462" i="10"/>
  <c r="G492" i="10"/>
  <c r="U492" i="10"/>
  <c r="Q456" i="10"/>
  <c r="K462" i="10"/>
  <c r="Q465" i="10"/>
  <c r="C477" i="10"/>
  <c r="I477" i="10"/>
  <c r="S492" i="10"/>
  <c r="K477" i="10"/>
  <c r="C492" i="10"/>
  <c r="I492" i="10"/>
  <c r="S462" i="10"/>
  <c r="U462" i="10"/>
  <c r="G462" i="10"/>
  <c r="I462" i="10"/>
  <c r="Q477" i="10" l="1"/>
  <c r="Q462" i="10"/>
  <c r="CB30" i="2"/>
  <c r="CB29" i="2"/>
  <c r="CH24" i="2"/>
  <c r="CF24" i="2"/>
  <c r="CD24" i="2"/>
  <c r="BZ24" i="2"/>
  <c r="BX24" i="2"/>
  <c r="BV24" i="2"/>
  <c r="BT24" i="2"/>
  <c r="BP24" i="2"/>
  <c r="BN24" i="2"/>
  <c r="BL24" i="2"/>
  <c r="BJ24" i="2"/>
  <c r="BF24" i="2"/>
  <c r="BD24" i="2"/>
  <c r="BB24" i="2"/>
  <c r="AZ24" i="2"/>
  <c r="AV24" i="2"/>
  <c r="AT24" i="2"/>
  <c r="AR24" i="2"/>
  <c r="AP24" i="2"/>
  <c r="AL24" i="2"/>
  <c r="AJ24" i="2"/>
  <c r="CB23" i="2"/>
  <c r="BR23" i="2"/>
  <c r="BH23" i="2"/>
  <c r="AX23" i="2"/>
  <c r="AN23" i="2"/>
  <c r="CB22" i="2"/>
  <c r="BR22" i="2"/>
  <c r="BH22" i="2"/>
  <c r="AX22" i="2"/>
  <c r="AN22" i="2"/>
  <c r="CH17" i="2"/>
  <c r="CF17" i="2"/>
  <c r="CD17" i="2"/>
  <c r="BZ17" i="2"/>
  <c r="BX17" i="2"/>
  <c r="BV17" i="2"/>
  <c r="BT17" i="2"/>
  <c r="BP17" i="2"/>
  <c r="BN17" i="2"/>
  <c r="BL17" i="2"/>
  <c r="BJ17" i="2"/>
  <c r="BF17" i="2"/>
  <c r="BD17" i="2"/>
  <c r="BB17" i="2"/>
  <c r="AZ17" i="2"/>
  <c r="AV17" i="2"/>
  <c r="AT17" i="2"/>
  <c r="AR17" i="2"/>
  <c r="AP17" i="2"/>
  <c r="AL17" i="2"/>
  <c r="AJ17" i="2"/>
  <c r="CB16" i="2"/>
  <c r="BR16" i="2"/>
  <c r="BH16" i="2"/>
  <c r="AX16" i="2"/>
  <c r="AN16" i="2"/>
  <c r="CB15" i="2"/>
  <c r="BR15" i="2"/>
  <c r="BH15" i="2"/>
  <c r="AX15" i="2"/>
  <c r="AN15" i="2"/>
  <c r="BI12" i="2"/>
  <c r="BG12" i="2"/>
  <c r="BZ10" i="2"/>
  <c r="BP10" i="2"/>
  <c r="BN10" i="2"/>
  <c r="BN12" i="2" s="1"/>
  <c r="BL10" i="2"/>
  <c r="BL12" i="2" s="1"/>
  <c r="BJ10" i="2"/>
  <c r="BJ12" i="2" s="1"/>
  <c r="BF10" i="2"/>
  <c r="BD10" i="2"/>
  <c r="BD12" i="2" s="1"/>
  <c r="BB10" i="2"/>
  <c r="BB12" i="2" s="1"/>
  <c r="AZ10" i="2"/>
  <c r="AZ12" i="2" s="1"/>
  <c r="AV10" i="2"/>
  <c r="AV12" i="2" s="1"/>
  <c r="AT10" i="2"/>
  <c r="AT12" i="2" s="1"/>
  <c r="AR10" i="2"/>
  <c r="AR12" i="2" s="1"/>
  <c r="AP10" i="2"/>
  <c r="AL10" i="2"/>
  <c r="AJ10" i="2"/>
  <c r="AJ12" i="2" s="1"/>
  <c r="CH9" i="2"/>
  <c r="CH10" i="2" s="1"/>
  <c r="CH12" i="2" s="1"/>
  <c r="CF9" i="2"/>
  <c r="CF10" i="2" s="1"/>
  <c r="CD9" i="2"/>
  <c r="BX9" i="2"/>
  <c r="BV9" i="2"/>
  <c r="BV10" i="2" s="1"/>
  <c r="BV12" i="2" s="1"/>
  <c r="BT9" i="2"/>
  <c r="BT10" i="2" s="1"/>
  <c r="BH9" i="2"/>
  <c r="AX9" i="2"/>
  <c r="AN9" i="2"/>
  <c r="CB8" i="2"/>
  <c r="BR8" i="2"/>
  <c r="BH8" i="2"/>
  <c r="AX8" i="2"/>
  <c r="AN8" i="2"/>
  <c r="CB7" i="2"/>
  <c r="BR7" i="2"/>
  <c r="BH7" i="2"/>
  <c r="AX7" i="2"/>
  <c r="AN7" i="2"/>
  <c r="BL69" i="1"/>
  <c r="BJ69" i="1"/>
  <c r="BH69" i="1"/>
  <c r="BD69" i="1"/>
  <c r="BB69" i="1"/>
  <c r="AZ69" i="1"/>
  <c r="AX69" i="1"/>
  <c r="AV69" i="1"/>
  <c r="AT69" i="1"/>
  <c r="BF66" i="1"/>
  <c r="BF69" i="1" s="1"/>
  <c r="BL58" i="1"/>
  <c r="BJ58" i="1"/>
  <c r="BH58" i="1"/>
  <c r="BF58" i="1"/>
  <c r="BD58" i="1"/>
  <c r="BB58" i="1"/>
  <c r="AZ58" i="1"/>
  <c r="AX58" i="1"/>
  <c r="AV58" i="1"/>
  <c r="AT58" i="1"/>
  <c r="BL47" i="1"/>
  <c r="BJ47" i="1"/>
  <c r="BH47" i="1"/>
  <c r="BF47" i="1"/>
  <c r="BD47" i="1"/>
  <c r="BB47" i="1"/>
  <c r="AZ47" i="1"/>
  <c r="AX47" i="1"/>
  <c r="AV47" i="1"/>
  <c r="AT47" i="1"/>
  <c r="BL18" i="1"/>
  <c r="BJ18" i="1"/>
  <c r="BH18" i="1"/>
  <c r="BF18" i="1"/>
  <c r="BD18" i="1"/>
  <c r="BD30" i="1" s="1"/>
  <c r="BB18" i="1"/>
  <c r="BB30" i="1" s="1"/>
  <c r="AZ18" i="1"/>
  <c r="AZ30" i="1" s="1"/>
  <c r="AX18" i="1"/>
  <c r="AX30" i="1" s="1"/>
  <c r="AV18" i="1"/>
  <c r="AV30" i="1" s="1"/>
  <c r="AT18" i="1"/>
  <c r="AT30" i="1" s="1"/>
  <c r="BL15" i="1"/>
  <c r="BJ15" i="1"/>
  <c r="BH15" i="1"/>
  <c r="BF15" i="1"/>
  <c r="BD15" i="1"/>
  <c r="BB15" i="1"/>
  <c r="AZ15" i="1"/>
  <c r="AX15" i="1"/>
  <c r="AV15" i="1"/>
  <c r="AT15" i="1"/>
  <c r="BA52" i="5"/>
  <c r="BM71" i="8"/>
  <c r="BM65" i="8"/>
  <c r="BM52" i="8"/>
  <c r="BM32" i="8"/>
  <c r="BM22" i="8"/>
  <c r="AG52" i="8"/>
  <c r="BD19" i="2" l="1"/>
  <c r="BD26" i="2" s="1"/>
  <c r="BB60" i="1"/>
  <c r="BB71" i="1" s="1"/>
  <c r="CB9" i="2"/>
  <c r="CB10" i="2" s="1"/>
  <c r="CB12" i="2" s="1"/>
  <c r="BR24" i="2"/>
  <c r="AN17" i="2"/>
  <c r="AT19" i="2"/>
  <c r="AT26" i="2" s="1"/>
  <c r="AR19" i="2"/>
  <c r="AR26" i="2" s="1"/>
  <c r="CB24" i="2"/>
  <c r="BH17" i="2"/>
  <c r="CB17" i="2"/>
  <c r="AX17" i="2"/>
  <c r="BB19" i="2"/>
  <c r="BB26" i="2" s="1"/>
  <c r="BH10" i="2"/>
  <c r="CH19" i="2"/>
  <c r="CH26" i="2" s="1"/>
  <c r="AN24" i="2"/>
  <c r="BP12" i="2"/>
  <c r="BP19" i="2" s="1"/>
  <c r="BP26" i="2" s="1"/>
  <c r="BZ12" i="2"/>
  <c r="AJ19" i="2"/>
  <c r="AJ26" i="2" s="1"/>
  <c r="BL19" i="2"/>
  <c r="BL26" i="2" s="1"/>
  <c r="AX24" i="2"/>
  <c r="AX10" i="2"/>
  <c r="AX12" i="2" s="1"/>
  <c r="AP12" i="2"/>
  <c r="AP19" i="2" s="1"/>
  <c r="BJ19" i="2"/>
  <c r="BJ26" i="2" s="1"/>
  <c r="BN19" i="2"/>
  <c r="BN26" i="2" s="1"/>
  <c r="BF12" i="2"/>
  <c r="BF19" i="2" s="1"/>
  <c r="BR17" i="2"/>
  <c r="BH24" i="2"/>
  <c r="AT60" i="1"/>
  <c r="AT71" i="1" s="1"/>
  <c r="BF60" i="1"/>
  <c r="BF71" i="1" s="1"/>
  <c r="AZ60" i="1"/>
  <c r="AZ71" i="1" s="1"/>
  <c r="AZ32" i="1"/>
  <c r="BH60" i="1"/>
  <c r="BH71" i="1" s="1"/>
  <c r="AX32" i="1"/>
  <c r="BB32" i="1"/>
  <c r="AT32" i="1"/>
  <c r="BD60" i="1"/>
  <c r="BD71" i="1" s="1"/>
  <c r="AV32" i="1"/>
  <c r="BM33" i="8"/>
  <c r="BM36" i="8" s="1"/>
  <c r="BV19" i="2"/>
  <c r="BV26" i="2" s="1"/>
  <c r="AN10" i="2"/>
  <c r="AN12" i="2" s="1"/>
  <c r="AV19" i="2"/>
  <c r="AV26" i="2" s="1"/>
  <c r="AL12" i="2"/>
  <c r="BR9" i="2"/>
  <c r="BR10" i="2" s="1"/>
  <c r="CF12" i="2"/>
  <c r="CF19" i="2" s="1"/>
  <c r="CF26" i="2" s="1"/>
  <c r="AZ19" i="2"/>
  <c r="AZ26" i="2" s="1"/>
  <c r="BX10" i="2"/>
  <c r="BX12" i="2" s="1"/>
  <c r="CD10" i="2"/>
  <c r="CD12" i="2" s="1"/>
  <c r="BT12" i="2"/>
  <c r="BT19" i="2" s="1"/>
  <c r="BT26" i="2" s="1"/>
  <c r="BD32" i="1"/>
  <c r="BF30" i="1"/>
  <c r="BF32" i="1" s="1"/>
  <c r="AX60" i="1"/>
  <c r="AX71" i="1" s="1"/>
  <c r="BH30" i="1"/>
  <c r="BH32" i="1" s="1"/>
  <c r="BL60" i="1"/>
  <c r="BL71" i="1" s="1"/>
  <c r="AV60" i="1"/>
  <c r="AV71" i="1" s="1"/>
  <c r="BJ30" i="1"/>
  <c r="BJ32" i="1" s="1"/>
  <c r="BL30" i="1"/>
  <c r="BL32" i="1" s="1"/>
  <c r="BJ60" i="1"/>
  <c r="BJ71" i="1" s="1"/>
  <c r="AE32" i="8"/>
  <c r="CB19" i="2" l="1"/>
  <c r="CB26" i="2" s="1"/>
  <c r="BH12" i="2"/>
  <c r="BH19" i="2" s="1"/>
  <c r="BH26" i="2" s="1"/>
  <c r="AP26" i="2"/>
  <c r="BZ19" i="2"/>
  <c r="BZ26" i="2" s="1"/>
  <c r="BR12" i="2"/>
  <c r="BR19" i="2" s="1"/>
  <c r="BR26" i="2" s="1"/>
  <c r="BF26" i="2"/>
  <c r="AN19" i="2"/>
  <c r="AN26" i="2" s="1"/>
  <c r="AX19" i="2"/>
  <c r="AX26" i="2" s="1"/>
  <c r="CD19" i="2"/>
  <c r="CD26" i="2" s="1"/>
  <c r="AL19" i="2"/>
  <c r="AL26" i="2" s="1"/>
  <c r="BX19" i="2"/>
  <c r="BX26" i="2" s="1"/>
  <c r="AM65" i="8"/>
  <c r="AM52" i="8"/>
  <c r="AM32" i="8"/>
  <c r="AU52" i="8"/>
  <c r="AU22" i="8"/>
  <c r="AM22" i="8" l="1"/>
  <c r="AK65" i="8"/>
  <c r="AK22" i="8"/>
  <c r="AK17" i="5"/>
  <c r="AG65" i="8" l="1"/>
  <c r="AG36" i="8" l="1"/>
  <c r="AO25" i="5"/>
  <c r="AG32" i="8" l="1"/>
  <c r="AG22" i="8"/>
  <c r="AO17" i="5"/>
  <c r="AO26" i="5" s="1"/>
  <c r="AO52" i="5"/>
  <c r="AO42" i="5"/>
  <c r="BA52" i="8" l="1"/>
  <c r="BA32" i="8"/>
  <c r="BA22" i="8"/>
  <c r="BI65" i="8"/>
  <c r="BI52" i="8"/>
  <c r="BI32" i="8"/>
  <c r="BI22" i="8"/>
  <c r="BI57" i="5"/>
  <c r="BI52" i="5"/>
  <c r="BI42" i="5"/>
  <c r="BA25" i="5"/>
  <c r="BA17" i="5"/>
  <c r="BG52" i="5"/>
  <c r="BG42" i="5"/>
  <c r="BG17" i="5"/>
  <c r="BI33" i="8" l="1"/>
  <c r="BI36" i="8" s="1"/>
  <c r="BG53" i="5"/>
  <c r="BC22" i="8"/>
  <c r="BK65" i="8"/>
  <c r="BK32" i="8"/>
  <c r="BK22" i="8"/>
  <c r="BE57" i="5"/>
  <c r="BM42" i="5"/>
  <c r="BK33" i="8" l="1"/>
  <c r="BK36" i="8" s="1"/>
  <c r="AN32" i="7"/>
  <c r="AN31" i="7"/>
  <c r="AN30" i="7"/>
  <c r="AN28" i="7"/>
  <c r="AN27" i="7"/>
  <c r="AN26" i="7"/>
  <c r="AN23" i="7"/>
  <c r="AN21" i="7"/>
  <c r="AN20" i="7"/>
  <c r="AN19" i="7"/>
  <c r="AN16" i="7"/>
  <c r="AN14" i="7"/>
  <c r="AN13" i="7"/>
  <c r="AN12" i="7"/>
  <c r="AN11" i="7"/>
  <c r="AN10" i="7"/>
  <c r="AN8" i="7"/>
  <c r="AN7" i="7"/>
  <c r="AN6" i="7"/>
  <c r="AV28" i="7"/>
  <c r="AX28" i="7" s="1"/>
  <c r="AV21" i="7"/>
  <c r="AX21" i="7" s="1"/>
  <c r="AV14" i="7"/>
  <c r="AX14" i="7" s="1"/>
  <c r="AV8" i="7"/>
  <c r="BF28" i="7"/>
  <c r="BF21" i="7"/>
  <c r="BF14" i="7"/>
  <c r="BF8" i="7"/>
  <c r="AX32" i="7"/>
  <c r="AX31" i="7"/>
  <c r="AX27" i="7"/>
  <c r="AX26" i="7"/>
  <c r="AX20" i="7"/>
  <c r="AX19" i="7"/>
  <c r="AX13" i="7"/>
  <c r="AX12" i="7"/>
  <c r="AX11" i="7"/>
  <c r="AX10" i="7"/>
  <c r="AX7" i="7"/>
  <c r="AX6" i="7"/>
  <c r="BH32" i="7"/>
  <c r="BH31" i="7"/>
  <c r="BH27" i="7"/>
  <c r="BH26" i="7"/>
  <c r="BH20" i="7"/>
  <c r="BH19" i="7"/>
  <c r="BH13" i="7"/>
  <c r="BH12" i="7"/>
  <c r="BH11" i="7"/>
  <c r="BH10" i="7"/>
  <c r="BH7" i="7"/>
  <c r="BH6" i="7"/>
  <c r="BJ28" i="7"/>
  <c r="BJ21" i="7"/>
  <c r="BJ14" i="7"/>
  <c r="BJ8" i="7"/>
  <c r="BP28" i="7"/>
  <c r="BP21" i="7"/>
  <c r="BP14" i="7"/>
  <c r="BP8" i="7"/>
  <c r="CB36" i="7"/>
  <c r="CB35" i="7"/>
  <c r="BZ28" i="7"/>
  <c r="BZ21" i="7"/>
  <c r="BZ14" i="7"/>
  <c r="BZ8" i="7"/>
  <c r="BR32" i="7"/>
  <c r="BR31" i="7"/>
  <c r="BR27" i="7"/>
  <c r="BR26" i="7"/>
  <c r="BR20" i="7"/>
  <c r="BR19" i="7"/>
  <c r="BR12" i="7"/>
  <c r="BR11" i="7"/>
  <c r="BR10" i="7"/>
  <c r="BR7" i="7"/>
  <c r="BR6" i="7"/>
  <c r="CB32" i="7"/>
  <c r="CB31" i="7"/>
  <c r="CB27" i="7"/>
  <c r="CB26" i="7"/>
  <c r="CB20" i="7"/>
  <c r="CB19" i="7"/>
  <c r="CB12" i="7"/>
  <c r="CB11" i="7"/>
  <c r="CB10" i="7"/>
  <c r="CB7" i="7"/>
  <c r="CB6" i="7"/>
  <c r="BT13" i="7"/>
  <c r="CD28" i="7"/>
  <c r="CD21" i="7"/>
  <c r="CD14" i="7"/>
  <c r="CD8" i="7"/>
  <c r="BT28" i="7"/>
  <c r="BT21" i="7"/>
  <c r="BT8" i="7"/>
  <c r="BV13" i="7"/>
  <c r="BV14" i="7" s="1"/>
  <c r="BV28" i="7"/>
  <c r="BV21" i="7"/>
  <c r="BV8" i="7"/>
  <c r="CF13" i="7"/>
  <c r="CF28" i="7"/>
  <c r="CF21" i="7"/>
  <c r="CF8" i="7"/>
  <c r="BX13" i="7"/>
  <c r="BX14" i="7" s="1"/>
  <c r="BX28" i="7"/>
  <c r="BX21" i="7"/>
  <c r="BX8" i="7"/>
  <c r="CH28" i="7"/>
  <c r="CH21" i="7"/>
  <c r="CH13" i="7"/>
  <c r="CH14" i="7" s="1"/>
  <c r="CH8" i="7"/>
  <c r="CB13" i="7" l="1"/>
  <c r="BH8" i="7"/>
  <c r="CB8" i="7"/>
  <c r="BJ16" i="7"/>
  <c r="BJ23" i="7" s="1"/>
  <c r="BJ30" i="7" s="1"/>
  <c r="BR13" i="7"/>
  <c r="BF16" i="7"/>
  <c r="CH16" i="7"/>
  <c r="CH23" i="7" s="1"/>
  <c r="CH30" i="7" s="1"/>
  <c r="BT14" i="7"/>
  <c r="BT16" i="7" s="1"/>
  <c r="BT23" i="7" s="1"/>
  <c r="BT30" i="7" s="1"/>
  <c r="BP16" i="7"/>
  <c r="BP23" i="7" s="1"/>
  <c r="BP30" i="7" s="1"/>
  <c r="BR28" i="7"/>
  <c r="CF14" i="7"/>
  <c r="CB14" i="7" s="1"/>
  <c r="BH14" i="7"/>
  <c r="BH21" i="7"/>
  <c r="CB21" i="7"/>
  <c r="CB28" i="7"/>
  <c r="CD16" i="7"/>
  <c r="CD23" i="7" s="1"/>
  <c r="CD30" i="7" s="1"/>
  <c r="BR8" i="7"/>
  <c r="AV16" i="7"/>
  <c r="AX16" i="7" s="1"/>
  <c r="AX8" i="7"/>
  <c r="BH28" i="7"/>
  <c r="BR21" i="7"/>
  <c r="BZ16" i="7"/>
  <c r="BV16" i="7"/>
  <c r="BV23" i="7" s="1"/>
  <c r="BV30" i="7" s="1"/>
  <c r="BX16" i="7"/>
  <c r="BX23" i="7" s="1"/>
  <c r="BX30" i="7" s="1"/>
  <c r="BH16" i="7" l="1"/>
  <c r="BR14" i="7"/>
  <c r="BF23" i="7"/>
  <c r="BH23" i="7" s="1"/>
  <c r="CF16" i="7"/>
  <c r="CF23" i="7" s="1"/>
  <c r="CF30" i="7" s="1"/>
  <c r="AV23" i="7"/>
  <c r="AX23" i="7" s="1"/>
  <c r="BR30" i="7"/>
  <c r="BR16" i="7"/>
  <c r="BR23" i="7"/>
  <c r="BZ23" i="7"/>
  <c r="BF30" i="7" l="1"/>
  <c r="BH30" i="7" s="1"/>
  <c r="CB16" i="7"/>
  <c r="AV30" i="7"/>
  <c r="AX30" i="7" s="1"/>
  <c r="CB23" i="7"/>
  <c r="BZ30" i="7"/>
  <c r="CB30" i="7" s="1"/>
</calcChain>
</file>

<file path=xl/sharedStrings.xml><?xml version="1.0" encoding="utf-8"?>
<sst xmlns="http://schemas.openxmlformats.org/spreadsheetml/2006/main" count="1032" uniqueCount="340">
  <si>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</si>
  <si>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</si>
  <si>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</si>
  <si>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</si>
  <si>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</si>
  <si>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</si>
  <si>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</si>
  <si>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</si>
  <si>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</si>
  <si>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</si>
  <si>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</si>
  <si>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</si>
  <si>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</si>
  <si>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</si>
  <si>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</si>
  <si>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</si>
  <si>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</si>
  <si>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</si>
  <si>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</si>
  <si>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</si>
  <si>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</si>
  <si>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</si>
  <si>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</si>
  <si>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</si>
  <si>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</si>
  <si>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</si>
  <si>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</si>
  <si>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</si>
  <si>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</si>
  <si>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</si>
  <si>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</si>
  <si>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</si>
  <si>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</si>
  <si>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</si>
  <si>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</si>
  <si>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</si>
  <si>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</si>
  <si>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</si>
  <si>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</si>
  <si>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</si>
  <si>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</si>
  <si>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</si>
  <si>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</si>
  <si>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</si>
  <si>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</si>
  <si>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</si>
  <si>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</si>
  <si>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</si>
  <si>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</si>
  <si>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</si>
  <si>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</si>
  <si>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</si>
  <si>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</si>
  <si>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</si>
  <si>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</si>
  <si>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</si>
  <si>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</si>
  <si>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</si>
  <si>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</si>
  <si>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</si>
  <si>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</si>
  <si>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</si>
  <si>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</si>
  <si>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</si>
  <si>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</si>
  <si>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</si>
  <si>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</si>
  <si>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</si>
  <si>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</si>
  <si>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</si>
  <si>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</si>
  <si>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</si>
  <si>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</si>
  <si>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</si>
  <si>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</si>
  <si>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</si>
  <si>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</si>
  <si>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</si>
  <si>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</si>
  <si>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</si>
  <si>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</si>
  <si>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</si>
  <si>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</si>
  <si>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</si>
  <si>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</si>
  <si>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</si>
  <si>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</si>
  <si>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</si>
  <si>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</si>
  <si>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</si>
  <si>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</si>
  <si>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</si>
  <si>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</si>
  <si>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</si>
  <si>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</si>
  <si>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</si>
  <si>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</si>
  <si>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</si>
  <si>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</si>
  <si>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</si>
  <si>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</si>
  <si>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</si>
  <si>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</si>
  <si>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</si>
  <si>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</si>
  <si>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</si>
  <si>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</si>
  <si>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</si>
  <si>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</si>
  <si>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</si>
  <si>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</si>
  <si>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</si>
  <si>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</si>
  <si>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</si>
  <si>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</si>
  <si>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</si>
  <si>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</si>
  <si>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</si>
  <si>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</si>
  <si>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</si>
  <si>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</si>
  <si>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</si>
  <si>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</si>
  <si>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</si>
  <si>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</si>
  <si>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</si>
  <si>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</si>
  <si>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</si>
  <si>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</si>
  <si>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</si>
  <si>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</si>
  <si>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</si>
  <si>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</si>
  <si>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</si>
  <si>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</si>
  <si>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</si>
  <si>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</si>
  <si>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</si>
  <si>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</si>
  <si>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</si>
  <si>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</si>
  <si>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</si>
  <si>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</si>
  <si>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</si>
  <si>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</si>
  <si>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</si>
  <si>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</si>
  <si>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</si>
  <si>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</si>
  <si>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</si>
  <si>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</si>
  <si>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</si>
  <si>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</si>
  <si>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</si>
  <si>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</si>
  <si>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</si>
  <si>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</si>
  <si>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</si>
  <si>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</si>
  <si>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</si>
  <si>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</si>
  <si>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</si>
  <si>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</si>
  <si>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</si>
  <si>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</si>
  <si>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</si>
  <si>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</si>
  <si>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</si>
  <si>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</si>
  <si>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</si>
  <si>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</si>
  <si>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</si>
  <si>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</si>
  <si>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</si>
  <si>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</si>
  <si>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</si>
  <si>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</si>
  <si>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</si>
  <si>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</si>
  <si>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</si>
  <si>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</si>
  <si>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</si>
  <si>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</si>
  <si>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</si>
  <si>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</si>
  <si>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</si>
  <si>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</si>
  <si>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</si>
  <si>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</si>
  <si>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</si>
  <si>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</si>
  <si>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</si>
  <si>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</si>
  <si>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</si>
  <si>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</si>
  <si>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</si>
  <si>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</si>
  <si>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</si>
  <si>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</si>
  <si>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</si>
  <si>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</si>
  <si>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</si>
  <si>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</si>
  <si>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</si>
  <si>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</si>
  <si>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</si>
  <si>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</si>
  <si>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</si>
  <si>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</si>
  <si>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</si>
  <si>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</si>
  <si>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</si>
  <si>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</si>
  <si>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</si>
  <si>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</si>
  <si>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</si>
  <si>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</si>
  <si>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</si>
  <si>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</si>
  <si>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</si>
  <si>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</si>
  <si>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</si>
  <si>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</si>
  <si>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</si>
  <si>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</si>
  <si>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</si>
  <si>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</si>
  <si>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</si>
  <si>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</si>
  <si>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</si>
  <si>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</si>
  <si>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</si>
  <si>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</si>
  <si>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</si>
  <si>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</si>
  <si>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</si>
  <si>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</si>
  <si>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</si>
  <si>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</si>
  <si>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</si>
  <si>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</si>
  <si>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</si>
  <si>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</si>
  <si>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Hedge</t>
  </si>
  <si>
    <t>Foreign exchange variation on foreign investments</t>
  </si>
  <si>
    <t>Items that will not be reclassified to profit or loss (net of taxes)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</si>
  <si>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</si>
  <si>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</si>
  <si>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</si>
  <si>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</si>
  <si>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</si>
  <si>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</si>
  <si>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</si>
  <si>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</si>
  <si>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</si>
  <si>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</si>
  <si>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</si>
  <si>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</si>
  <si>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</si>
  <si>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</si>
  <si>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</si>
  <si>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</si>
  <si>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</si>
  <si>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</si>
  <si>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</si>
  <si>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</si>
  <si>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</si>
  <si>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</si>
  <si>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</si>
  <si>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</si>
  <si>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</si>
  <si>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</si>
  <si>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</si>
  <si>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</si>
  <si>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</si>
  <si>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</si>
  <si>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</si>
  <si>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</si>
  <si>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</si>
  <si>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</si>
  <si>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</si>
  <si>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</si>
  <si>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</si>
  <si>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</si>
  <si>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</si>
  <si>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</si>
  <si>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</si>
  <si>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</si>
  <si>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</si>
  <si>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</si>
  <si>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</si>
  <si>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</si>
  <si>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</si>
  <si>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</si>
  <si>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</si>
  <si>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</si>
  <si>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</si>
  <si>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</si>
  <si>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</si>
  <si>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Balance on September 30, 2024</t>
  </si>
  <si>
    <t xml:space="preserve">Total Consolidated </t>
  </si>
  <si>
    <t>Financial Investments</t>
  </si>
  <si>
    <t>12/31/2024</t>
  </si>
  <si>
    <t>10/01 to 12/31/2024</t>
  </si>
  <si>
    <t>Allowance for estimated losses on doubtufl accounts</t>
  </si>
  <si>
    <t>Derivatives</t>
  </si>
  <si>
    <t>Balance on December 31, 2024</t>
  </si>
  <si>
    <t>Receipt on partial sale of subsidiary to non-controlling interests</t>
  </si>
  <si>
    <t>03/31/2025</t>
  </si>
  <si>
    <t>01/01 to 03/31/2025</t>
  </si>
  <si>
    <t>Balance on March 31, 2025</t>
  </si>
  <si>
    <t>Impairment of assets</t>
  </si>
  <si>
    <t>06/30/2025</t>
  </si>
  <si>
    <t>04/01 to 06/30/2025</t>
  </si>
  <si>
    <t>01/01 to 06/30/2025</t>
  </si>
  <si>
    <t>Balance on June 31, 2025</t>
  </si>
  <si>
    <t>Goodwill on issuance of shares</t>
  </si>
  <si>
    <t>09/30/2025</t>
  </si>
  <si>
    <t>07/01 to 09/30/2025</t>
  </si>
  <si>
    <t>01/01 to 09/30/2025</t>
  </si>
  <si>
    <t/>
  </si>
  <si>
    <t>Rentals</t>
  </si>
  <si>
    <t>Long Term Incentive Plan – LTIP</t>
  </si>
  <si>
    <t>Equity in the earnings of investees arising from investees stockholders equity</t>
  </si>
  <si>
    <t>Equity in the earnings of investees arising from investees prior years adjustments</t>
  </si>
  <si>
    <t>Interest on capital proposed</t>
  </si>
  <si>
    <t>Balance on September 30, 2025</t>
  </si>
  <si>
    <t>12/31/2025</t>
  </si>
  <si>
    <t>10/01 to 12/31/2025</t>
  </si>
  <si>
    <t>Impairment</t>
  </si>
  <si>
    <t>Capital increase of non-controlling interests</t>
  </si>
  <si>
    <t>Balance on December 31, 2025</t>
  </si>
  <si>
    <t>Gain on changes in ownerships interests in investees</t>
  </si>
  <si>
    <t xml:space="preserve">Proceeds from the sale of investments, property, plant and equipment and intangible </t>
  </si>
  <si>
    <t>Increase (decrease) in Financial investments</t>
  </si>
  <si>
    <t>Revenues related to the construction of own assets</t>
  </si>
  <si>
    <t>03/31/2026</t>
  </si>
  <si>
    <t>01/01 to 03/31/2026</t>
  </si>
  <si>
    <t>Balance on March 31, 2026</t>
  </si>
  <si>
    <t>Loss on changes in ownerships interests in investees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</si>
</sst>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  <numFmt numFmtId="170" formatCode="_(&quot;R$ &quot;* #,##0.00_);_(&quot;R$ &quot;* \(#,##0.00\);_(&quot;R$ &quot;* &quot;-&quot;??_);_(@_)"/>
    <numFmt numFmtId="171" formatCode="_(* #,##0.00000_);_(* \(#,##0.00000\);_(* &quot;-&quot;??_);_(@_)"/>
  </numFmts>
  <fonts count="74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rgb="FF0057A7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0056A7"/>
      <name val="Arial"/>
      <family val="2"/>
    </font>
    <font>
      <sz val="8"/>
      <color rgb="FF0056A7"/>
      <name val="Arial"/>
      <family val="2"/>
    </font>
    <font>
      <i/>
      <sz val="9"/>
      <color theme="0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i/>
      <sz val="8"/>
      <color rgb="FF4D4D4D"/>
      <name val="Arial"/>
      <family val="2"/>
    </font>
    <font>
      <sz val="9"/>
      <color theme="0"/>
      <name val="Arial"/>
      <family val="2"/>
    </font>
    <font>
      <sz val="10"/>
      <color rgb="FF0057A7"/>
      <name val="Arial"/>
      <family val="2"/>
    </font>
    <font>
      <b/>
      <sz val="8"/>
      <color rgb="FF0057A7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b/>
      <sz val="8"/>
      <color rgb="FF262626"/>
      <name val="Arial"/>
      <family val="2"/>
    </font>
    <font>
      <sz val="8"/>
      <color rgb="FF262626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9"/>
      <color rgb="FF4D4D4D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8"/>
      <color rgb="FF4D4D4D"/>
      <name val="Segoe UI"/>
      <family val="2"/>
    </font>
    <font>
      <sz val="9"/>
      <color rgb="FF4D4D4D"/>
      <name val="Arial"/>
      <family val="2"/>
    </font>
    <font>
      <b/>
      <sz val="8"/>
      <color rgb="FFFFFFFF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6C5F2"/>
        <bgColor rgb="FF000000"/>
      </patternFill>
    </fill>
    <fill>
      <patternFill patternType="solid">
        <fgColor rgb="FFF2F2F2"/>
        <bgColor rgb="FF000000"/>
      </patternFill>
    </fill>
  </fills>
  <borders count="27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73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9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3" fillId="41" borderId="0" applyNumberFormat="0" applyBorder="0" applyAlignment="0" applyProtection="0"/>
    <xf numFmtId="0" fontId="54" fillId="53" borderId="17" applyNumberFormat="0" applyAlignment="0" applyProtection="0"/>
    <xf numFmtId="0" fontId="55" fillId="54" borderId="18" applyNumberFormat="0" applyAlignment="0" applyProtection="0"/>
    <xf numFmtId="0" fontId="56" fillId="0" borderId="19" applyNumberFormat="0" applyFill="0" applyAlignment="0" applyProtection="0"/>
    <xf numFmtId="43" fontId="7" fillId="0" borderId="0" applyFont="0" applyFill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8" borderId="0" applyNumberFormat="0" applyBorder="0" applyAlignment="0" applyProtection="0"/>
    <xf numFmtId="0" fontId="57" fillId="44" borderId="17" applyNumberFormat="0" applyAlignment="0" applyProtection="0"/>
    <xf numFmtId="0" fontId="58" fillId="40" borderId="0" applyNumberFormat="0" applyBorder="0" applyAlignment="0" applyProtection="0"/>
    <xf numFmtId="0" fontId="59" fillId="59" borderId="0" applyNumberFormat="0" applyBorder="0" applyAlignment="0" applyProtection="0"/>
    <xf numFmtId="0" fontId="7" fillId="0" borderId="0">
      <alignment vertical="top"/>
    </xf>
    <xf numFmtId="0" fontId="7" fillId="60" borderId="20" applyNumberFormat="0" applyFont="0" applyAlignment="0" applyProtection="0"/>
    <xf numFmtId="0" fontId="60" fillId="53" borderId="21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2" applyNumberFormat="0" applyFill="0" applyAlignment="0" applyProtection="0"/>
    <xf numFmtId="0" fontId="65" fillId="0" borderId="23" applyNumberFormat="0" applyFill="0" applyAlignment="0" applyProtection="0"/>
    <xf numFmtId="0" fontId="66" fillId="0" borderId="2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5" applyNumberFormat="0" applyFill="0" applyAlignment="0" applyProtection="0"/>
    <xf numFmtId="0" fontId="1" fillId="0" borderId="0"/>
    <xf numFmtId="43" fontId="70" fillId="0" borderId="0" applyFill="0" applyBorder="0" applyAlignment="0" applyProtection="0"/>
    <xf numFmtId="0" fontId="68" fillId="0" borderId="0" applyNumberFormat="0" applyFill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8" borderId="0" applyNumberFormat="0" applyBorder="0" applyAlignment="0" applyProtection="0"/>
    <xf numFmtId="0" fontId="41" fillId="9" borderId="0" applyNumberFormat="0" applyBorder="0" applyAlignment="0" applyProtection="0"/>
    <xf numFmtId="0" fontId="69" fillId="10" borderId="0" applyNumberFormat="0" applyBorder="0" applyAlignment="0" applyProtection="0"/>
    <xf numFmtId="0" fontId="42" fillId="11" borderId="11" applyNumberFormat="0" applyAlignment="0" applyProtection="0"/>
    <xf numFmtId="0" fontId="43" fillId="12" borderId="12" applyNumberFormat="0" applyAlignment="0" applyProtection="0"/>
    <xf numFmtId="0" fontId="44" fillId="12" borderId="11" applyNumberFormat="0" applyAlignment="0" applyProtection="0"/>
    <xf numFmtId="0" fontId="45" fillId="0" borderId="13" applyNumberFormat="0" applyFill="0" applyAlignment="0" applyProtection="0"/>
    <xf numFmtId="0" fontId="46" fillId="13" borderId="14" applyNumberFormat="0" applyAlignment="0" applyProtection="0"/>
    <xf numFmtId="0" fontId="47" fillId="0" borderId="0" applyNumberFormat="0" applyFill="0" applyBorder="0" applyAlignment="0" applyProtection="0"/>
    <xf numFmtId="0" fontId="1" fillId="14" borderId="15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5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0" fillId="38" borderId="0" applyNumberFormat="0" applyBorder="0" applyAlignment="0" applyProtection="0"/>
    <xf numFmtId="0" fontId="51" fillId="0" borderId="0"/>
    <xf numFmtId="43" fontId="70" fillId="0" borderId="0" applyFill="0" applyBorder="0" applyAlignment="0" applyProtection="0"/>
    <xf numFmtId="0" fontId="7" fillId="0" borderId="0">
      <alignment vertical="top"/>
    </xf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0" fillId="0" borderId="0" applyFill="0" applyBorder="0" applyAlignment="0" applyProtection="0"/>
    <xf numFmtId="43" fontId="70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308">
    <xf numFmtId="0" fontId="0" fillId="0" borderId="0" xfId="0"/>
    <xf numFmtId="0" fontId="0" fillId="3" borderId="0" xfId="0" applyFill="1"/>
    <xf numFmtId="0" fontId="10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0" borderId="0" xfId="0" applyFont="1"/>
    <xf numFmtId="0" fontId="12" fillId="5" borderId="0" xfId="0" applyFont="1" applyFill="1"/>
    <xf numFmtId="164" fontId="13" fillId="5" borderId="0" xfId="2" applyNumberFormat="1" applyFont="1" applyFill="1" applyAlignment="1">
      <alignment horizontal="right"/>
    </xf>
    <xf numFmtId="0" fontId="15" fillId="5" borderId="0" xfId="0" applyFont="1" applyFill="1"/>
    <xf numFmtId="164" fontId="16" fillId="5" borderId="0" xfId="2" applyNumberFormat="1" applyFont="1" applyFill="1" applyAlignment="1">
      <alignment horizontal="left" vertical="center" indent="1"/>
    </xf>
    <xf numFmtId="0" fontId="17" fillId="0" borderId="0" xfId="0" applyFont="1"/>
    <xf numFmtId="164" fontId="20" fillId="5" borderId="0" xfId="2" applyNumberFormat="1" applyFont="1" applyFill="1" applyAlignment="1">
      <alignment horizontal="left" vertical="center" indent="1"/>
    </xf>
    <xf numFmtId="164" fontId="17" fillId="0" borderId="0" xfId="2" applyNumberFormat="1" applyFont="1" applyAlignment="1">
      <alignment horizontal="left"/>
    </xf>
    <xf numFmtId="14" fontId="17" fillId="5" borderId="1" xfId="2" applyNumberFormat="1" applyFont="1" applyFill="1" applyBorder="1" applyAlignment="1">
      <alignment horizontal="center" vertical="center" wrapText="1"/>
    </xf>
    <xf numFmtId="164" fontId="17" fillId="5" borderId="0" xfId="2" applyNumberFormat="1" applyFont="1" applyFill="1" applyAlignment="1">
      <alignment horizontal="left"/>
    </xf>
    <xf numFmtId="14" fontId="17" fillId="5" borderId="0" xfId="2" applyNumberFormat="1" applyFont="1" applyFill="1" applyAlignment="1">
      <alignment horizontal="center" vertical="center" wrapText="1"/>
    </xf>
    <xf numFmtId="164" fontId="21" fillId="4" borderId="0" xfId="2" applyNumberFormat="1" applyFont="1" applyFill="1" applyAlignment="1">
      <alignment horizontal="left"/>
    </xf>
    <xf numFmtId="164" fontId="21" fillId="0" borderId="0" xfId="2" applyNumberFormat="1" applyFont="1" applyAlignment="1">
      <alignment horizontal="left"/>
    </xf>
    <xf numFmtId="164" fontId="21" fillId="2" borderId="0" xfId="2" applyNumberFormat="1" applyFont="1" applyFill="1" applyAlignment="1">
      <alignment horizontal="left"/>
    </xf>
    <xf numFmtId="0" fontId="22" fillId="0" borderId="0" xfId="0" applyFont="1"/>
    <xf numFmtId="165" fontId="21" fillId="4" borderId="0" xfId="1" applyFont="1" applyFill="1" applyAlignment="1" applyProtection="1">
      <alignment horizontal="left"/>
    </xf>
    <xf numFmtId="0" fontId="22" fillId="4" borderId="0" xfId="0" applyFont="1" applyFill="1"/>
    <xf numFmtId="3" fontId="22" fillId="0" borderId="0" xfId="0" applyNumberFormat="1" applyFont="1"/>
    <xf numFmtId="166" fontId="22" fillId="4" borderId="0" xfId="0" applyNumberFormat="1" applyFont="1" applyFill="1" applyAlignment="1">
      <alignment horizontal="right" vertical="center"/>
    </xf>
    <xf numFmtId="166" fontId="22" fillId="0" borderId="0" xfId="0" applyNumberFormat="1" applyFont="1" applyAlignment="1">
      <alignment horizontal="right" vertical="center"/>
    </xf>
    <xf numFmtId="166" fontId="22" fillId="2" borderId="0" xfId="0" applyNumberFormat="1" applyFont="1" applyFill="1" applyAlignment="1">
      <alignment horizontal="right" vertical="center"/>
    </xf>
    <xf numFmtId="166" fontId="22" fillId="0" borderId="0" xfId="0" applyNumberFormat="1" applyFont="1"/>
    <xf numFmtId="165" fontId="17" fillId="6" borderId="6" xfId="1" applyFont="1" applyFill="1" applyBorder="1" applyAlignment="1" applyProtection="1">
      <alignment horizontal="left"/>
    </xf>
    <xf numFmtId="0" fontId="12" fillId="6" borderId="6" xfId="0" applyFont="1" applyFill="1" applyBorder="1"/>
    <xf numFmtId="3" fontId="12" fillId="0" borderId="6" xfId="0" applyNumberFormat="1" applyFont="1" applyBorder="1"/>
    <xf numFmtId="166" fontId="17" fillId="6" borderId="6" xfId="3" applyNumberFormat="1" applyFont="1" applyFill="1" applyBorder="1" applyAlignment="1" applyProtection="1">
      <alignment horizontal="right" vertical="center"/>
    </xf>
    <xf numFmtId="166" fontId="21" fillId="2" borderId="0" xfId="2" applyNumberFormat="1" applyFont="1" applyFill="1" applyAlignment="1">
      <alignment horizontal="right" vertical="center"/>
    </xf>
    <xf numFmtId="166" fontId="21" fillId="4" borderId="0" xfId="2" applyNumberFormat="1" applyFont="1" applyFill="1" applyAlignment="1">
      <alignment horizontal="right" vertical="center"/>
    </xf>
    <xf numFmtId="3" fontId="21" fillId="0" borderId="0" xfId="2" applyNumberFormat="1" applyFont="1" applyAlignment="1">
      <alignment horizontal="left"/>
    </xf>
    <xf numFmtId="166" fontId="21" fillId="0" borderId="0" xfId="2" applyNumberFormat="1" applyFont="1" applyAlignment="1">
      <alignment horizontal="left"/>
    </xf>
    <xf numFmtId="0" fontId="22" fillId="4" borderId="0" xfId="0" quotePrefix="1" applyFont="1" applyFill="1"/>
    <xf numFmtId="37" fontId="22" fillId="4" borderId="0" xfId="4" applyNumberFormat="1" applyFont="1" applyFill="1" applyAlignment="1"/>
    <xf numFmtId="3" fontId="21" fillId="0" borderId="0" xfId="4" applyNumberFormat="1" applyFont="1" applyAlignment="1">
      <alignment horizontal="right"/>
    </xf>
    <xf numFmtId="166" fontId="21" fillId="0" borderId="0" xfId="4" applyNumberFormat="1" applyFont="1" applyAlignment="1">
      <alignment horizontal="right"/>
    </xf>
    <xf numFmtId="166" fontId="21" fillId="2" borderId="0" xfId="3" applyNumberFormat="1" applyFont="1" applyFill="1" applyBorder="1" applyAlignment="1" applyProtection="1">
      <alignment horizontal="right" vertical="center"/>
    </xf>
    <xf numFmtId="166" fontId="21" fillId="4" borderId="0" xfId="3" applyNumberFormat="1" applyFont="1" applyFill="1" applyBorder="1" applyAlignment="1" applyProtection="1">
      <alignment horizontal="right" vertical="center"/>
    </xf>
    <xf numFmtId="166" fontId="22" fillId="2" borderId="0" xfId="0" applyNumberFormat="1" applyFont="1" applyFill="1"/>
    <xf numFmtId="166" fontId="22" fillId="4" borderId="0" xfId="0" applyNumberFormat="1" applyFont="1" applyFill="1"/>
    <xf numFmtId="166" fontId="21" fillId="2" borderId="0" xfId="2" applyNumberFormat="1" applyFont="1" applyFill="1" applyAlignment="1">
      <alignment horizontal="center" vertical="center" wrapText="1"/>
    </xf>
    <xf numFmtId="166" fontId="21" fillId="4" borderId="0" xfId="2" applyNumberFormat="1" applyFont="1" applyFill="1" applyAlignment="1">
      <alignment horizontal="center" vertical="center" wrapText="1"/>
    </xf>
    <xf numFmtId="166" fontId="21" fillId="2" borderId="0" xfId="2" applyNumberFormat="1" applyFont="1" applyFill="1" applyAlignment="1">
      <alignment horizontal="left"/>
    </xf>
    <xf numFmtId="166" fontId="21" fillId="4" borderId="0" xfId="2" applyNumberFormat="1" applyFont="1" applyFill="1" applyAlignment="1">
      <alignment horizontal="left"/>
    </xf>
    <xf numFmtId="166" fontId="22" fillId="2" borderId="0" xfId="0" applyNumberFormat="1" applyFont="1" applyFill="1" applyAlignment="1">
      <alignment vertical="center"/>
    </xf>
    <xf numFmtId="166" fontId="22" fillId="4" borderId="0" xfId="0" applyNumberFormat="1" applyFont="1" applyFill="1" applyAlignment="1">
      <alignment vertical="center"/>
    </xf>
    <xf numFmtId="0" fontId="23" fillId="0" borderId="0" xfId="0" applyFont="1" applyAlignment="1">
      <alignment horizontal="left"/>
    </xf>
    <xf numFmtId="0" fontId="15" fillId="0" borderId="0" xfId="0" applyFont="1"/>
    <xf numFmtId="166" fontId="15" fillId="0" borderId="0" xfId="0" applyNumberFormat="1" applyFont="1"/>
    <xf numFmtId="0" fontId="24" fillId="5" borderId="0" xfId="0" applyFont="1" applyFill="1"/>
    <xf numFmtId="164" fontId="13" fillId="5" borderId="0" xfId="2" applyNumberFormat="1" applyFont="1" applyFill="1" applyAlignment="1">
      <alignment horizontal="left"/>
    </xf>
    <xf numFmtId="164" fontId="13" fillId="5" borderId="0" xfId="2" applyNumberFormat="1" applyFont="1" applyFill="1" applyAlignment="1">
      <alignment horizontal="left" vertical="center" indent="1"/>
    </xf>
    <xf numFmtId="0" fontId="17" fillId="5" borderId="1" xfId="2" applyFont="1" applyFill="1" applyBorder="1" applyAlignment="1">
      <alignment horizontal="center" vertical="center" wrapText="1"/>
    </xf>
    <xf numFmtId="0" fontId="17" fillId="5" borderId="0" xfId="2" applyFont="1" applyFill="1" applyAlignment="1">
      <alignment horizontal="center" vertical="center" wrapText="1"/>
    </xf>
    <xf numFmtId="0" fontId="17" fillId="5" borderId="0" xfId="2" applyFont="1" applyFill="1" applyAlignment="1">
      <alignment horizontal="left" vertical="center"/>
    </xf>
    <xf numFmtId="0" fontId="17" fillId="5" borderId="0" xfId="2" applyFont="1" applyFill="1" applyAlignment="1">
      <alignment horizontal="left" vertical="center" wrapText="1"/>
    </xf>
    <xf numFmtId="0" fontId="27" fillId="0" borderId="0" xfId="0" applyFont="1"/>
    <xf numFmtId="0" fontId="27" fillId="4" borderId="0" xfId="0" applyFont="1" applyFill="1"/>
    <xf numFmtId="0" fontId="21" fillId="0" borderId="0" xfId="2" applyFont="1" applyAlignment="1">
      <alignment horizontal="left"/>
    </xf>
    <xf numFmtId="0" fontId="21" fillId="0" borderId="0" xfId="2" applyFont="1" applyAlignment="1">
      <alignment horizontal="left" wrapText="1"/>
    </xf>
    <xf numFmtId="0" fontId="21" fillId="2" borderId="0" xfId="2" applyFont="1" applyFill="1" applyAlignment="1">
      <alignment horizontal="center" wrapText="1"/>
    </xf>
    <xf numFmtId="3" fontId="21" fillId="0" borderId="0" xfId="0" applyNumberFormat="1" applyFont="1"/>
    <xf numFmtId="0" fontId="23" fillId="0" borderId="3" xfId="0" applyFont="1" applyBorder="1"/>
    <xf numFmtId="3" fontId="23" fillId="0" borderId="3" xfId="0" applyNumberFormat="1" applyFont="1" applyBorder="1"/>
    <xf numFmtId="166" fontId="23" fillId="0" borderId="3" xfId="0" applyNumberFormat="1" applyFont="1" applyBorder="1" applyAlignment="1">
      <alignment horizontal="right" vertical="center"/>
    </xf>
    <xf numFmtId="166" fontId="22" fillId="0" borderId="3" xfId="0" applyNumberFormat="1" applyFont="1" applyBorder="1"/>
    <xf numFmtId="166" fontId="22" fillId="0" borderId="3" xfId="0" applyNumberFormat="1" applyFont="1" applyBorder="1" applyAlignment="1">
      <alignment horizontal="right" vertical="center"/>
    </xf>
    <xf numFmtId="3" fontId="15" fillId="0" borderId="0" xfId="0" applyNumberFormat="1" applyFont="1"/>
    <xf numFmtId="166" fontId="15" fillId="0" borderId="0" xfId="0" applyNumberFormat="1" applyFont="1" applyAlignment="1">
      <alignment horizontal="right" vertical="center"/>
    </xf>
    <xf numFmtId="0" fontId="10" fillId="0" borderId="0" xfId="0" applyFont="1"/>
    <xf numFmtId="0" fontId="21" fillId="4" borderId="0" xfId="1" applyNumberFormat="1" applyFont="1" applyFill="1" applyAlignment="1" applyProtection="1">
      <alignment horizontal="left"/>
    </xf>
    <xf numFmtId="167" fontId="22" fillId="4" borderId="0" xfId="0" applyNumberFormat="1" applyFont="1" applyFill="1" applyAlignment="1">
      <alignment horizontal="right" vertical="center"/>
    </xf>
    <xf numFmtId="0" fontId="12" fillId="5" borderId="0" xfId="7" applyFont="1" applyFill="1"/>
    <xf numFmtId="0" fontId="19" fillId="0" borderId="0" xfId="7" applyFont="1"/>
    <xf numFmtId="164" fontId="16" fillId="5" borderId="0" xfId="2" applyNumberFormat="1" applyFont="1" applyFill="1" applyAlignment="1">
      <alignment horizontal="left" indent="1"/>
    </xf>
    <xf numFmtId="14" fontId="17" fillId="5" borderId="0" xfId="7" applyNumberFormat="1" applyFont="1" applyFill="1" applyAlignment="1">
      <alignment horizontal="center"/>
    </xf>
    <xf numFmtId="0" fontId="15" fillId="0" borderId="0" xfId="7" applyFont="1"/>
    <xf numFmtId="0" fontId="32" fillId="0" borderId="0" xfId="7" applyFont="1"/>
    <xf numFmtId="0" fontId="21" fillId="0" borderId="0" xfId="8" applyFont="1"/>
    <xf numFmtId="0" fontId="22" fillId="4" borderId="0" xfId="7" applyFont="1" applyFill="1"/>
    <xf numFmtId="0" fontId="22" fillId="0" borderId="0" xfId="7" applyFont="1"/>
    <xf numFmtId="0" fontId="21" fillId="4" borderId="0" xfId="8" applyFont="1" applyFill="1"/>
    <xf numFmtId="0" fontId="22" fillId="2" borderId="0" xfId="7" applyFont="1" applyFill="1"/>
    <xf numFmtId="0" fontId="21" fillId="0" borderId="0" xfId="7" applyFont="1" applyAlignment="1">
      <alignment horizontal="left" indent="1"/>
    </xf>
    <xf numFmtId="0" fontId="21" fillId="4" borderId="0" xfId="7" applyFont="1" applyFill="1"/>
    <xf numFmtId="0" fontId="21" fillId="0" borderId="0" xfId="7" applyFont="1"/>
    <xf numFmtId="0" fontId="21" fillId="4" borderId="0" xfId="7" applyFont="1" applyFill="1" applyAlignment="1">
      <alignment horizontal="left" indent="1"/>
    </xf>
    <xf numFmtId="166" fontId="21" fillId="0" borderId="0" xfId="7" applyNumberFormat="1" applyFont="1"/>
    <xf numFmtId="0" fontId="21" fillId="2" borderId="0" xfId="7" applyFont="1" applyFill="1"/>
    <xf numFmtId="0" fontId="22" fillId="0" borderId="0" xfId="8" applyFont="1" applyAlignment="1">
      <alignment horizontal="left" indent="2"/>
    </xf>
    <xf numFmtId="166" fontId="22" fillId="4" borderId="0" xfId="7" applyNumberFormat="1" applyFont="1" applyFill="1" applyAlignment="1">
      <alignment horizontal="right" vertical="center"/>
    </xf>
    <xf numFmtId="166" fontId="22" fillId="0" borderId="0" xfId="7" applyNumberFormat="1" applyFont="1" applyAlignment="1">
      <alignment horizontal="right" vertical="center"/>
    </xf>
    <xf numFmtId="166" fontId="22" fillId="2" borderId="0" xfId="7" applyNumberFormat="1" applyFont="1" applyFill="1" applyAlignment="1">
      <alignment horizontal="right" vertical="center"/>
    </xf>
    <xf numFmtId="0" fontId="22" fillId="0" borderId="0" xfId="7" applyFont="1" applyAlignment="1">
      <alignment horizontal="left" indent="2"/>
    </xf>
    <xf numFmtId="0" fontId="22" fillId="0" borderId="0" xfId="7" applyFont="1" applyAlignment="1">
      <alignment horizontal="left" wrapText="1" indent="2"/>
    </xf>
    <xf numFmtId="0" fontId="22" fillId="0" borderId="0" xfId="9" applyFont="1" applyAlignment="1">
      <alignment horizontal="left" indent="2"/>
    </xf>
    <xf numFmtId="0" fontId="22" fillId="0" borderId="0" xfId="9" applyFont="1" applyAlignment="1">
      <alignment horizontal="left" indent="1"/>
    </xf>
    <xf numFmtId="0" fontId="22" fillId="0" borderId="0" xfId="7" applyFont="1" applyAlignment="1">
      <alignment horizontal="left" indent="1"/>
    </xf>
    <xf numFmtId="166" fontId="22" fillId="4" borderId="0" xfId="7" applyNumberFormat="1" applyFont="1" applyFill="1"/>
    <xf numFmtId="166" fontId="22" fillId="2" borderId="0" xfId="7" applyNumberFormat="1" applyFont="1" applyFill="1"/>
    <xf numFmtId="0" fontId="22" fillId="0" borderId="0" xfId="9" applyFont="1" applyAlignment="1">
      <alignment horizontal="left"/>
    </xf>
    <xf numFmtId="0" fontId="12" fillId="0" borderId="0" xfId="7" applyFont="1"/>
    <xf numFmtId="0" fontId="12" fillId="0" borderId="6" xfId="0" applyFont="1" applyBorder="1"/>
    <xf numFmtId="0" fontId="17" fillId="6" borderId="6" xfId="0" applyFont="1" applyFill="1" applyBorder="1"/>
    <xf numFmtId="0" fontId="17" fillId="0" borderId="6" xfId="0" applyFont="1" applyBorder="1"/>
    <xf numFmtId="3" fontId="17" fillId="0" borderId="6" xfId="0" applyNumberFormat="1" applyFont="1" applyBorder="1"/>
    <xf numFmtId="166" fontId="21" fillId="0" borderId="0" xfId="0" applyNumberFormat="1" applyFont="1"/>
    <xf numFmtId="0" fontId="21" fillId="0" borderId="0" xfId="0" applyFont="1"/>
    <xf numFmtId="166" fontId="17" fillId="0" borderId="6" xfId="3" applyNumberFormat="1" applyFont="1" applyFill="1" applyBorder="1" applyAlignment="1" applyProtection="1">
      <alignment horizontal="right" vertical="center"/>
    </xf>
    <xf numFmtId="166" fontId="17" fillId="0" borderId="6" xfId="3" applyNumberFormat="1" applyFont="1" applyFill="1" applyBorder="1" applyAlignment="1">
      <alignment horizontal="right" vertical="center"/>
    </xf>
    <xf numFmtId="0" fontId="11" fillId="0" borderId="0" xfId="0" applyFont="1"/>
    <xf numFmtId="0" fontId="17" fillId="5" borderId="0" xfId="0" applyFont="1" applyFill="1"/>
    <xf numFmtId="0" fontId="19" fillId="0" borderId="0" xfId="0" applyFont="1"/>
    <xf numFmtId="0" fontId="31" fillId="0" borderId="0" xfId="0" applyFont="1" applyAlignment="1">
      <alignment horizontal="left"/>
    </xf>
    <xf numFmtId="165" fontId="21" fillId="0" borderId="0" xfId="1" applyFont="1" applyAlignment="1" applyProtection="1">
      <alignment horizontal="left"/>
    </xf>
    <xf numFmtId="166" fontId="22" fillId="2" borderId="0" xfId="0" quotePrefix="1" applyNumberFormat="1" applyFont="1" applyFill="1" applyAlignment="1">
      <alignment horizontal="right" vertical="center"/>
    </xf>
    <xf numFmtId="37" fontId="22" fillId="0" borderId="0" xfId="4" applyNumberFormat="1" applyFont="1" applyAlignment="1"/>
    <xf numFmtId="0" fontId="18" fillId="0" borderId="0" xfId="0" applyFont="1"/>
    <xf numFmtId="164" fontId="18" fillId="0" borderId="0" xfId="2" applyNumberFormat="1" applyFont="1" applyAlignment="1">
      <alignment horizontal="left"/>
    </xf>
    <xf numFmtId="0" fontId="25" fillId="0" borderId="0" xfId="0" applyFont="1"/>
    <xf numFmtId="0" fontId="26" fillId="0" borderId="0" xfId="0" applyFont="1"/>
    <xf numFmtId="0" fontId="26" fillId="0" borderId="0" xfId="2" applyFont="1" applyAlignment="1">
      <alignment horizontal="left" wrapText="1"/>
    </xf>
    <xf numFmtId="167" fontId="22" fillId="0" borderId="0" xfId="0" applyNumberFormat="1" applyFont="1" applyAlignment="1">
      <alignment horizontal="right" vertical="center"/>
    </xf>
    <xf numFmtId="0" fontId="28" fillId="0" borderId="0" xfId="0" applyFont="1"/>
    <xf numFmtId="0" fontId="17" fillId="5" borderId="0" xfId="2" applyFont="1" applyFill="1" applyAlignment="1">
      <alignment horizontal="left"/>
    </xf>
    <xf numFmtId="169" fontId="15" fillId="0" borderId="0" xfId="1" applyNumberFormat="1" applyFont="1" applyAlignment="1">
      <alignment horizontal="right" vertical="center"/>
    </xf>
    <xf numFmtId="164" fontId="17" fillId="5" borderId="0" xfId="2" applyNumberFormat="1" applyFont="1" applyFill="1" applyAlignment="1">
      <alignment horizontal="left" indent="1"/>
    </xf>
    <xf numFmtId="169" fontId="15" fillId="0" borderId="0" xfId="1" applyNumberFormat="1" applyFont="1"/>
    <xf numFmtId="0" fontId="34" fillId="0" borderId="0" xfId="0" applyFont="1"/>
    <xf numFmtId="0" fontId="22" fillId="2" borderId="0" xfId="0" applyFont="1" applyFill="1"/>
    <xf numFmtId="166" fontId="32" fillId="0" borderId="0" xfId="7" applyNumberFormat="1" applyFont="1"/>
    <xf numFmtId="165" fontId="22" fillId="4" borderId="0" xfId="1" applyFont="1" applyFill="1"/>
    <xf numFmtId="0" fontId="22" fillId="4" borderId="0" xfId="8" applyFont="1" applyFill="1" applyAlignment="1">
      <alignment horizontal="left" indent="2"/>
    </xf>
    <xf numFmtId="0" fontId="22" fillId="4" borderId="0" xfId="7" applyFont="1" applyFill="1" applyAlignment="1">
      <alignment horizontal="left" indent="2"/>
    </xf>
    <xf numFmtId="0" fontId="22" fillId="4" borderId="0" xfId="7" applyFont="1" applyFill="1" applyAlignment="1">
      <alignment horizontal="left" wrapText="1" indent="2"/>
    </xf>
    <xf numFmtId="0" fontId="22" fillId="4" borderId="0" xfId="9" applyFont="1" applyFill="1" applyAlignment="1">
      <alignment horizontal="left" indent="2"/>
    </xf>
    <xf numFmtId="0" fontId="22" fillId="4" borderId="0" xfId="9" applyFont="1" applyFill="1" applyAlignment="1">
      <alignment horizontal="left" indent="1"/>
    </xf>
    <xf numFmtId="166" fontId="17" fillId="6" borderId="0" xfId="3" applyNumberFormat="1" applyFont="1" applyFill="1" applyBorder="1" applyAlignment="1" applyProtection="1">
      <alignment horizontal="right" vertical="center"/>
    </xf>
    <xf numFmtId="4" fontId="24" fillId="5" borderId="0" xfId="0" applyNumberFormat="1" applyFont="1" applyFill="1"/>
    <xf numFmtId="0" fontId="35" fillId="0" borderId="0" xfId="0" applyFont="1"/>
    <xf numFmtId="164" fontId="16" fillId="5" borderId="0" xfId="2" applyNumberFormat="1" applyFont="1" applyFill="1" applyAlignment="1">
      <alignment horizontal="left"/>
    </xf>
    <xf numFmtId="0" fontId="16" fillId="5" borderId="0" xfId="0" applyFont="1" applyFill="1" applyAlignment="1">
      <alignment horizontal="center"/>
    </xf>
    <xf numFmtId="164" fontId="20" fillId="5" borderId="0" xfId="2" applyNumberFormat="1" applyFont="1" applyFill="1" applyAlignment="1">
      <alignment horizontal="left" vertical="center"/>
    </xf>
    <xf numFmtId="0" fontId="17" fillId="6" borderId="0" xfId="1" applyNumberFormat="1" applyFont="1" applyFill="1" applyAlignment="1" applyProtection="1">
      <alignment horizontal="left"/>
    </xf>
    <xf numFmtId="0" fontId="21" fillId="4" borderId="0" xfId="0" applyFont="1" applyFill="1" applyAlignment="1">
      <alignment horizontal="left" indent="1"/>
    </xf>
    <xf numFmtId="0" fontId="22" fillId="4" borderId="0" xfId="0" applyFont="1" applyFill="1" applyAlignment="1">
      <alignment horizontal="left" indent="2"/>
    </xf>
    <xf numFmtId="0" fontId="15" fillId="0" borderId="1" xfId="0" applyFont="1" applyBorder="1"/>
    <xf numFmtId="166" fontId="15" fillId="0" borderId="1" xfId="0" applyNumberFormat="1" applyFont="1" applyBorder="1"/>
    <xf numFmtId="0" fontId="31" fillId="0" borderId="0" xfId="0" applyFont="1"/>
    <xf numFmtId="4" fontId="15" fillId="0" borderId="0" xfId="0" applyNumberFormat="1" applyFont="1"/>
    <xf numFmtId="0" fontId="12" fillId="5" borderId="0" xfId="5" applyFont="1" applyFill="1"/>
    <xf numFmtId="0" fontId="19" fillId="0" borderId="0" xfId="5" applyFont="1"/>
    <xf numFmtId="0" fontId="29" fillId="0" borderId="0" xfId="15" applyFont="1"/>
    <xf numFmtId="0" fontId="30" fillId="0" borderId="0" xfId="15" applyFont="1"/>
    <xf numFmtId="0" fontId="19" fillId="0" borderId="0" xfId="15" applyFont="1"/>
    <xf numFmtId="0" fontId="32" fillId="0" borderId="0" xfId="15" applyFont="1"/>
    <xf numFmtId="0" fontId="15" fillId="0" borderId="0" xfId="15" applyFont="1"/>
    <xf numFmtId="0" fontId="22" fillId="0" borderId="0" xfId="5" applyFont="1"/>
    <xf numFmtId="166" fontId="22" fillId="0" borderId="0" xfId="6" applyNumberFormat="1" applyFont="1" applyFill="1" applyBorder="1" applyAlignment="1" applyProtection="1">
      <alignment wrapText="1"/>
    </xf>
    <xf numFmtId="0" fontId="12" fillId="5" borderId="0" xfId="10" applyFont="1" applyFill="1"/>
    <xf numFmtId="0" fontId="19" fillId="0" borderId="0" xfId="10" applyFont="1"/>
    <xf numFmtId="0" fontId="17" fillId="5" borderId="0" xfId="10" applyFont="1" applyFill="1"/>
    <xf numFmtId="0" fontId="17" fillId="5" borderId="0" xfId="10" applyFont="1" applyFill="1" applyAlignment="1">
      <alignment horizontal="center"/>
    </xf>
    <xf numFmtId="0" fontId="17" fillId="5" borderId="0" xfId="10" applyFont="1" applyFill="1" applyAlignment="1">
      <alignment wrapText="1"/>
    </xf>
    <xf numFmtId="0" fontId="17" fillId="5" borderId="5" xfId="10" applyFont="1" applyFill="1" applyBorder="1" applyAlignment="1">
      <alignment horizontal="center" wrapText="1"/>
    </xf>
    <xf numFmtId="0" fontId="17" fillId="5" borderId="0" xfId="10" applyFont="1" applyFill="1" applyAlignment="1">
      <alignment horizontal="center" wrapText="1"/>
    </xf>
    <xf numFmtId="0" fontId="18" fillId="0" borderId="0" xfId="10" applyFont="1" applyAlignment="1">
      <alignment wrapText="1"/>
    </xf>
    <xf numFmtId="0" fontId="21" fillId="0" borderId="0" xfId="10" applyFont="1" applyAlignment="1">
      <alignment wrapText="1"/>
    </xf>
    <xf numFmtId="166" fontId="21" fillId="0" borderId="0" xfId="6" applyNumberFormat="1" applyFont="1" applyFill="1" applyBorder="1" applyAlignment="1">
      <alignment wrapText="1"/>
    </xf>
    <xf numFmtId="0" fontId="22" fillId="4" borderId="0" xfId="5" applyFont="1" applyFill="1"/>
    <xf numFmtId="166" fontId="22" fillId="0" borderId="0" xfId="6" applyNumberFormat="1" applyFont="1" applyFill="1" applyAlignment="1">
      <alignment wrapText="1"/>
    </xf>
    <xf numFmtId="164" fontId="22" fillId="4" borderId="0" xfId="2" applyNumberFormat="1" applyFont="1" applyFill="1" applyAlignment="1">
      <alignment horizontal="left" vertical="center" indent="1"/>
    </xf>
    <xf numFmtId="164" fontId="22" fillId="4" borderId="0" xfId="2" applyNumberFormat="1" applyFont="1" applyFill="1" applyAlignment="1">
      <alignment horizontal="left" vertical="center"/>
    </xf>
    <xf numFmtId="168" fontId="21" fillId="4" borderId="0" xfId="5" applyNumberFormat="1" applyFont="1" applyFill="1" applyAlignment="1">
      <alignment horizontal="left" wrapText="1"/>
    </xf>
    <xf numFmtId="166" fontId="21" fillId="0" borderId="0" xfId="3" applyNumberFormat="1" applyFont="1" applyFill="1" applyBorder="1" applyAlignment="1">
      <alignment horizontal="right" vertical="center"/>
    </xf>
    <xf numFmtId="0" fontId="21" fillId="4" borderId="0" xfId="10" applyFont="1" applyFill="1" applyAlignment="1">
      <alignment horizontal="center" wrapText="1"/>
    </xf>
    <xf numFmtId="166" fontId="22" fillId="0" borderId="0" xfId="6" applyNumberFormat="1" applyFont="1" applyFill="1" applyBorder="1" applyAlignment="1">
      <alignment wrapText="1"/>
    </xf>
    <xf numFmtId="0" fontId="22" fillId="4" borderId="0" xfId="5" applyFont="1" applyFill="1" applyAlignment="1">
      <alignment horizontal="left" indent="1"/>
    </xf>
    <xf numFmtId="0" fontId="22" fillId="4" borderId="0" xfId="10" applyFont="1" applyFill="1"/>
    <xf numFmtId="0" fontId="22" fillId="2" borderId="0" xfId="10" applyFont="1" applyFill="1"/>
    <xf numFmtId="0" fontId="22" fillId="0" borderId="0" xfId="10" applyFont="1"/>
    <xf numFmtId="166" fontId="22" fillId="0" borderId="0" xfId="6" applyNumberFormat="1" applyFont="1" applyFill="1" applyAlignment="1" applyProtection="1">
      <alignment wrapText="1"/>
    </xf>
    <xf numFmtId="0" fontId="22" fillId="4" borderId="0" xfId="10" applyFont="1" applyFill="1" applyAlignment="1">
      <alignment horizontal="left" indent="1"/>
    </xf>
    <xf numFmtId="0" fontId="22" fillId="4" borderId="0" xfId="10" applyFont="1" applyFill="1" applyAlignment="1">
      <alignment horizontal="left" wrapText="1" indent="1"/>
    </xf>
    <xf numFmtId="0" fontId="22" fillId="4" borderId="0" xfId="5" applyFont="1" applyFill="1" applyAlignment="1">
      <alignment horizontal="left" wrapText="1" indent="1"/>
    </xf>
    <xf numFmtId="0" fontId="22" fillId="4" borderId="0" xfId="19" applyFont="1" applyFill="1" applyAlignment="1">
      <alignment horizontal="left" indent="1"/>
    </xf>
    <xf numFmtId="0" fontId="22" fillId="4" borderId="0" xfId="19" applyFont="1" applyFill="1"/>
    <xf numFmtId="0" fontId="22" fillId="4" borderId="0" xfId="19" applyFont="1" applyFill="1" applyAlignment="1">
      <alignment horizontal="left" wrapText="1" indent="1"/>
    </xf>
    <xf numFmtId="0" fontId="22" fillId="4" borderId="0" xfId="0" applyFont="1" applyFill="1" applyAlignment="1">
      <alignment horizontal="left" indent="1"/>
    </xf>
    <xf numFmtId="0" fontId="22" fillId="4" borderId="0" xfId="0" applyFont="1" applyFill="1" applyAlignment="1">
      <alignment horizontal="left" wrapText="1" indent="1"/>
    </xf>
    <xf numFmtId="0" fontId="15" fillId="0" borderId="0" xfId="10" applyFont="1"/>
    <xf numFmtId="166" fontId="22" fillId="4" borderId="0" xfId="6" applyNumberFormat="1" applyFont="1" applyFill="1" applyAlignment="1">
      <alignment wrapText="1"/>
    </xf>
    <xf numFmtId="166" fontId="22" fillId="4" borderId="0" xfId="6" applyNumberFormat="1" applyFont="1" applyFill="1" applyBorder="1" applyAlignment="1">
      <alignment wrapText="1"/>
    </xf>
    <xf numFmtId="166" fontId="22" fillId="4" borderId="0" xfId="6" applyNumberFormat="1" applyFont="1" applyFill="1" applyBorder="1" applyAlignment="1" applyProtection="1">
      <alignment wrapText="1"/>
    </xf>
    <xf numFmtId="166" fontId="22" fillId="4" borderId="0" xfId="6" applyNumberFormat="1" applyFont="1" applyFill="1" applyAlignment="1" applyProtection="1">
      <alignment wrapText="1"/>
    </xf>
    <xf numFmtId="166" fontId="22" fillId="4" borderId="0" xfId="40" applyNumberFormat="1" applyFont="1" applyFill="1" applyBorder="1" applyAlignment="1"/>
    <xf numFmtId="0" fontId="22" fillId="0" borderId="0" xfId="10" applyFont="1" applyAlignment="1">
      <alignment horizontal="left" indent="1"/>
    </xf>
    <xf numFmtId="0" fontId="22" fillId="0" borderId="0" xfId="5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21" fillId="0" borderId="0" xfId="10" applyFont="1" applyAlignment="1">
      <alignment horizontal="center" wrapText="1"/>
    </xf>
    <xf numFmtId="166" fontId="17" fillId="6" borderId="0" xfId="3" applyNumberFormat="1" applyFont="1" applyFill="1" applyBorder="1" applyAlignment="1">
      <alignment horizontal="right" vertical="center"/>
    </xf>
    <xf numFmtId="0" fontId="19" fillId="7" borderId="0" xfId="0" applyFont="1" applyFill="1"/>
    <xf numFmtId="166" fontId="17" fillId="6" borderId="6" xfId="12" applyNumberFormat="1" applyFont="1" applyFill="1" applyBorder="1" applyAlignment="1" applyProtection="1">
      <alignment horizontal="right" vertical="center"/>
    </xf>
    <xf numFmtId="166" fontId="71" fillId="0" borderId="0" xfId="14" applyNumberFormat="1" applyFont="1" applyFill="1" applyBorder="1" applyAlignment="1">
      <alignment wrapText="1"/>
    </xf>
    <xf numFmtId="0" fontId="21" fillId="0" borderId="0" xfId="44" applyFont="1" applyAlignment="1">
      <alignment wrapText="1"/>
    </xf>
    <xf numFmtId="166" fontId="22" fillId="4" borderId="0" xfId="14" applyNumberFormat="1" applyFont="1" applyFill="1" applyAlignment="1">
      <alignment wrapText="1"/>
    </xf>
    <xf numFmtId="166" fontId="22" fillId="0" borderId="0" xfId="14" applyNumberFormat="1" applyFont="1" applyFill="1" applyAlignment="1">
      <alignment wrapText="1"/>
    </xf>
    <xf numFmtId="166" fontId="36" fillId="4" borderId="0" xfId="5" applyNumberFormat="1" applyFont="1" applyFill="1"/>
    <xf numFmtId="166" fontId="72" fillId="4" borderId="0" xfId="14" applyNumberFormat="1" applyFont="1" applyFill="1" applyAlignment="1" applyProtection="1">
      <alignment wrapText="1"/>
    </xf>
    <xf numFmtId="166" fontId="72" fillId="4" borderId="0" xfId="6" applyNumberFormat="1" applyFont="1" applyFill="1" applyBorder="1" applyAlignment="1" applyProtection="1">
      <alignment wrapText="1"/>
    </xf>
    <xf numFmtId="166" fontId="36" fillId="4" borderId="0" xfId="6" applyNumberFormat="1" applyFont="1" applyFill="1" applyBorder="1" applyAlignment="1" applyProtection="1">
      <alignment wrapText="1"/>
    </xf>
    <xf numFmtId="166" fontId="33" fillId="6" borderId="6" xfId="3" applyNumberFormat="1" applyFont="1" applyFill="1" applyBorder="1" applyAlignment="1" applyProtection="1">
      <alignment horizontal="right" vertical="center"/>
    </xf>
    <xf numFmtId="0" fontId="72" fillId="0" borderId="0" xfId="15" applyFont="1"/>
    <xf numFmtId="166" fontId="36" fillId="0" borderId="0" xfId="6" applyNumberFormat="1" applyFont="1" applyFill="1" applyBorder="1" applyAlignment="1" applyProtection="1">
      <alignment wrapText="1"/>
    </xf>
    <xf numFmtId="166" fontId="72" fillId="0" borderId="0" xfId="6" applyNumberFormat="1" applyFont="1" applyFill="1" applyBorder="1" applyAlignment="1" applyProtection="1">
      <alignment wrapText="1"/>
    </xf>
    <xf numFmtId="166" fontId="72" fillId="0" borderId="0" xfId="14" applyNumberFormat="1" applyFont="1" applyFill="1" applyBorder="1" applyAlignment="1" applyProtection="1">
      <alignment wrapText="1"/>
    </xf>
    <xf numFmtId="0" fontId="36" fillId="0" borderId="0" xfId="15" applyFont="1"/>
    <xf numFmtId="0" fontId="17" fillId="0" borderId="0" xfId="1" applyNumberFormat="1" applyFont="1" applyFill="1" applyAlignment="1" applyProtection="1">
      <alignment horizontal="left"/>
    </xf>
    <xf numFmtId="0" fontId="21" fillId="0" borderId="0" xfId="1" applyNumberFormat="1" applyFont="1" applyFill="1" applyAlignment="1" applyProtection="1">
      <alignment horizontal="left"/>
    </xf>
    <xf numFmtId="0" fontId="21" fillId="0" borderId="0" xfId="0" applyFont="1" applyAlignment="1">
      <alignment horizontal="left" indent="1"/>
    </xf>
    <xf numFmtId="0" fontId="22" fillId="0" borderId="0" xfId="0" applyFont="1" applyAlignment="1">
      <alignment horizontal="left" indent="2"/>
    </xf>
    <xf numFmtId="164" fontId="13" fillId="0" borderId="0" xfId="2" applyNumberFormat="1" applyFont="1" applyAlignment="1">
      <alignment horizontal="left" vertical="center" indent="1"/>
    </xf>
    <xf numFmtId="0" fontId="17" fillId="0" borderId="0" xfId="10" applyFont="1" applyAlignment="1">
      <alignment wrapText="1"/>
    </xf>
    <xf numFmtId="0" fontId="17" fillId="0" borderId="0" xfId="10" applyFont="1" applyAlignment="1">
      <alignment horizontal="center" wrapText="1"/>
    </xf>
    <xf numFmtId="166" fontId="71" fillId="0" borderId="0" xfId="6" applyNumberFormat="1" applyFont="1" applyFill="1" applyBorder="1" applyAlignment="1">
      <alignment wrapText="1"/>
    </xf>
    <xf numFmtId="166" fontId="21" fillId="0" borderId="0" xfId="2" applyNumberFormat="1" applyFont="1" applyAlignment="1">
      <alignment horizontal="right" vertical="center"/>
    </xf>
    <xf numFmtId="166" fontId="21" fillId="0" borderId="0" xfId="3" applyNumberFormat="1" applyFont="1" applyFill="1" applyBorder="1" applyAlignment="1" applyProtection="1">
      <alignment horizontal="right" vertical="center"/>
    </xf>
    <xf numFmtId="166" fontId="21" fillId="0" borderId="0" xfId="2" applyNumberFormat="1" applyFont="1" applyAlignment="1">
      <alignment horizontal="center" vertical="center" wrapText="1"/>
    </xf>
    <xf numFmtId="166" fontId="22" fillId="0" borderId="0" xfId="0" applyNumberFormat="1" applyFont="1" applyAlignment="1">
      <alignment vertical="center"/>
    </xf>
    <xf numFmtId="166" fontId="22" fillId="0" borderId="0" xfId="7" applyNumberFormat="1" applyFont="1"/>
    <xf numFmtId="166" fontId="22" fillId="0" borderId="0" xfId="0" quotePrefix="1" applyNumberFormat="1" applyFont="1" applyAlignment="1">
      <alignment horizontal="right" vertical="center"/>
    </xf>
    <xf numFmtId="165" fontId="22" fillId="0" borderId="0" xfId="1" applyFont="1" applyFill="1"/>
    <xf numFmtId="164" fontId="14" fillId="5" borderId="0" xfId="2" applyNumberFormat="1" applyFont="1" applyFill="1" applyAlignment="1">
      <alignment vertical="center"/>
    </xf>
    <xf numFmtId="164" fontId="16" fillId="5" borderId="0" xfId="2" applyNumberFormat="1" applyFont="1" applyFill="1" applyAlignment="1">
      <alignment vertical="center"/>
    </xf>
    <xf numFmtId="164" fontId="17" fillId="5" borderId="0" xfId="2" quotePrefix="1" applyNumberFormat="1" applyFont="1" applyFill="1" applyAlignment="1">
      <alignment horizontal="left"/>
    </xf>
    <xf numFmtId="166" fontId="72" fillId="4" borderId="0" xfId="6" applyNumberFormat="1" applyFont="1" applyFill="1" applyAlignment="1" applyProtection="1">
      <alignment wrapText="1"/>
    </xf>
    <xf numFmtId="0" fontId="72" fillId="0" borderId="0" xfId="44" applyFont="1"/>
    <xf numFmtId="0" fontId="36" fillId="0" borderId="0" xfId="44" applyFont="1"/>
    <xf numFmtId="166" fontId="36" fillId="4" borderId="0" xfId="44" applyNumberFormat="1" applyFont="1" applyFill="1"/>
    <xf numFmtId="166" fontId="33" fillId="6" borderId="6" xfId="12" applyNumberFormat="1" applyFont="1" applyFill="1" applyBorder="1" applyAlignment="1" applyProtection="1">
      <alignment horizontal="right" vertical="center"/>
    </xf>
    <xf numFmtId="0" fontId="24" fillId="0" borderId="6" xfId="44" applyFont="1" applyBorder="1"/>
    <xf numFmtId="171" fontId="22" fillId="4" borderId="0" xfId="1" applyNumberFormat="1" applyFont="1" applyFill="1" applyAlignment="1">
      <alignment horizontal="right" vertical="center"/>
    </xf>
    <xf numFmtId="171" fontId="22" fillId="0" borderId="0" xfId="1" applyNumberFormat="1" applyFont="1"/>
    <xf numFmtId="171" fontId="22" fillId="0" borderId="0" xfId="1" applyNumberFormat="1" applyFont="1" applyAlignment="1">
      <alignment horizontal="right" vertical="center"/>
    </xf>
    <xf numFmtId="171" fontId="21" fillId="0" borderId="0" xfId="1" applyNumberFormat="1" applyFont="1" applyAlignment="1">
      <alignment horizontal="right"/>
    </xf>
    <xf numFmtId="171" fontId="22" fillId="2" borderId="0" xfId="1" applyNumberFormat="1" applyFont="1" applyFill="1" applyAlignment="1">
      <alignment horizontal="right" vertical="center"/>
    </xf>
    <xf numFmtId="3" fontId="12" fillId="0" borderId="0" xfId="0" applyNumberFormat="1" applyFont="1"/>
    <xf numFmtId="0" fontId="73" fillId="61" borderId="26" xfId="0" applyFont="1" applyFill="1" applyBorder="1"/>
    <xf numFmtId="0" fontId="22" fillId="62" borderId="0" xfId="5" applyFont="1" applyFill="1"/>
    <xf numFmtId="166" fontId="73" fillId="61" borderId="26" xfId="3" applyNumberFormat="1" applyFont="1" applyFill="1" applyBorder="1" applyAlignment="1">
      <alignment horizontal="right"/>
    </xf>
    <xf numFmtId="166" fontId="21" fillId="0" borderId="26" xfId="6" applyNumberFormat="1" applyFont="1" applyFill="1" applyBorder="1" applyAlignment="1">
      <alignment wrapText="1"/>
    </xf>
    <xf numFmtId="166" fontId="22" fillId="62" borderId="0" xfId="6" applyNumberFormat="1" applyFont="1" applyFill="1" applyBorder="1" applyAlignment="1">
      <alignment wrapText="1"/>
    </xf>
    <xf numFmtId="0" fontId="12" fillId="0" borderId="0" xfId="5" applyFont="1"/>
    <xf numFmtId="0" fontId="17" fillId="0" borderId="0" xfId="5" applyFont="1" applyAlignment="1">
      <alignment horizontal="center" vertical="center"/>
    </xf>
    <xf numFmtId="171" fontId="22" fillId="0" borderId="0" xfId="1" applyNumberFormat="1" applyFont="1" applyFill="1" applyAlignment="1">
      <alignment horizontal="right" vertical="center"/>
    </xf>
    <xf numFmtId="171" fontId="22" fillId="0" borderId="0" xfId="1" applyNumberFormat="1" applyFont="1" applyFill="1"/>
    <xf numFmtId="171" fontId="21" fillId="0" borderId="0" xfId="1" applyNumberFormat="1" applyFont="1" applyFill="1" applyAlignment="1">
      <alignment horizontal="right"/>
    </xf>
    <xf numFmtId="0" fontId="22" fillId="0" borderId="0" xfId="49" applyFont="1"/>
    <xf numFmtId="0" fontId="23" fillId="0" borderId="4" xfId="49" applyFont="1" applyBorder="1"/>
    <xf numFmtId="0" fontId="22" fillId="0" borderId="4" xfId="49" applyFont="1" applyBorder="1"/>
    <xf numFmtId="0" fontId="34" fillId="0" borderId="0" xfId="0" quotePrefix="1" applyFont="1"/>
    <xf numFmtId="166" fontId="21" fillId="0" borderId="0" xfId="50" applyNumberFormat="1" applyFont="1"/>
    <xf numFmtId="0" fontId="30" fillId="0" borderId="0" xfId="50" applyFont="1"/>
    <xf numFmtId="0" fontId="23" fillId="0" borderId="4" xfId="50" applyFont="1" applyBorder="1"/>
    <xf numFmtId="0" fontId="23" fillId="0" borderId="4" xfId="50" applyFont="1" applyBorder="1" applyAlignment="1">
      <alignment horizontal="center"/>
    </xf>
    <xf numFmtId="3" fontId="23" fillId="0" borderId="4" xfId="50" applyNumberFormat="1" applyFont="1" applyBorder="1"/>
    <xf numFmtId="166" fontId="23" fillId="0" borderId="4" xfId="50" applyNumberFormat="1" applyFont="1" applyBorder="1" applyAlignment="1">
      <alignment horizontal="right" vertical="center"/>
    </xf>
    <xf numFmtId="166" fontId="22" fillId="0" borderId="4" xfId="50" applyNumberFormat="1" applyFont="1" applyBorder="1"/>
    <xf numFmtId="166" fontId="22" fillId="0" borderId="4" xfId="50" applyNumberFormat="1" applyFont="1" applyBorder="1" applyAlignment="1">
      <alignment horizontal="right" vertical="center"/>
    </xf>
    <xf numFmtId="0" fontId="32" fillId="0" borderId="0" xfId="50" applyFont="1"/>
    <xf numFmtId="164" fontId="20" fillId="5" borderId="0" xfId="2" applyNumberFormat="1" applyFont="1" applyFill="1" applyAlignment="1">
      <alignment horizontal="left"/>
    </xf>
    <xf numFmtId="0" fontId="33" fillId="5" borderId="2" xfId="2" applyFont="1" applyFill="1" applyBorder="1" applyAlignment="1">
      <alignment horizontal="center" vertical="center" wrapText="1"/>
    </xf>
    <xf numFmtId="0" fontId="36" fillId="0" borderId="3" xfId="2" applyFont="1" applyBorder="1" applyAlignment="1">
      <alignment horizontal="center" vertical="center" wrapText="1"/>
    </xf>
    <xf numFmtId="0" fontId="36" fillId="0" borderId="0" xfId="15" applyFont="1" applyAlignment="1">
      <alignment horizontal="center" wrapText="1"/>
    </xf>
    <xf numFmtId="0" fontId="36" fillId="4" borderId="0" xfId="50" applyFont="1" applyFill="1"/>
    <xf numFmtId="0" fontId="72" fillId="4" borderId="0" xfId="50" applyFont="1" applyFill="1" applyAlignment="1">
      <alignment horizontal="left" indent="1"/>
    </xf>
    <xf numFmtId="0" fontId="36" fillId="4" borderId="0" xfId="9" applyFont="1" applyFill="1" applyAlignment="1">
      <alignment horizontal="left" wrapText="1"/>
    </xf>
    <xf numFmtId="0" fontId="72" fillId="4" borderId="0" xfId="9" applyFont="1" applyFill="1" applyAlignment="1">
      <alignment horizontal="left" indent="1"/>
    </xf>
    <xf numFmtId="0" fontId="36" fillId="4" borderId="0" xfId="9" applyFont="1" applyFill="1"/>
    <xf numFmtId="0" fontId="72" fillId="4" borderId="0" xfId="9" applyFont="1" applyFill="1"/>
    <xf numFmtId="0" fontId="72" fillId="4" borderId="0" xfId="9" applyFont="1" applyFill="1" applyAlignment="1">
      <alignment horizontal="left" vertical="center" wrapText="1" indent="1"/>
    </xf>
    <xf numFmtId="166" fontId="33" fillId="6" borderId="6" xfId="12" applyNumberFormat="1" applyFont="1" applyFill="1" applyBorder="1" applyAlignment="1" applyProtection="1">
      <alignment horizontal="left" vertical="center"/>
    </xf>
    <xf numFmtId="0" fontId="36" fillId="0" borderId="0" xfId="9" applyFont="1"/>
    <xf numFmtId="0" fontId="33" fillId="6" borderId="6" xfId="9" applyFont="1" applyFill="1" applyBorder="1"/>
    <xf numFmtId="0" fontId="36" fillId="4" borderId="0" xfId="9" applyFont="1" applyFill="1" applyAlignment="1">
      <alignment horizontal="left" indent="1"/>
    </xf>
    <xf numFmtId="0" fontId="72" fillId="4" borderId="0" xfId="9" applyFont="1" applyFill="1" applyAlignment="1">
      <alignment horizontal="left" indent="2"/>
    </xf>
    <xf numFmtId="0" fontId="36" fillId="4" borderId="0" xfId="44" applyFont="1" applyFill="1" applyAlignment="1">
      <alignment horizontal="left" indent="1"/>
    </xf>
    <xf numFmtId="0" fontId="72" fillId="4" borderId="0" xfId="44" applyFont="1" applyFill="1" applyAlignment="1">
      <alignment horizontal="left" indent="2"/>
    </xf>
    <xf numFmtId="0" fontId="36" fillId="4" borderId="0" xfId="50" applyFont="1" applyFill="1" applyAlignment="1">
      <alignment horizontal="left" indent="1"/>
    </xf>
    <xf numFmtId="0" fontId="72" fillId="4" borderId="0" xfId="50" applyFont="1" applyFill="1" applyAlignment="1">
      <alignment horizontal="left" indent="2"/>
    </xf>
    <xf numFmtId="164" fontId="20" fillId="5" borderId="0" xfId="2" applyNumberFormat="1" applyFont="1" applyFill="1" applyAlignment="1">
      <alignment horizontal="right"/>
    </xf>
    <xf numFmtId="0" fontId="36" fillId="5" borderId="0" xfId="2" applyFont="1" applyFill="1" applyAlignment="1">
      <alignment horizontal="center" vertical="center" wrapText="1"/>
    </xf>
    <xf numFmtId="4" fontId="24" fillId="0" borderId="0" xfId="0" applyNumberFormat="1" applyFont="1"/>
    <xf numFmtId="0" fontId="24" fillId="0" borderId="0" xfId="0" applyFont="1"/>
    <xf numFmtId="0" fontId="17" fillId="0" borderId="0" xfId="0" applyFont="1" applyAlignment="1">
      <alignment horizontal="center"/>
    </xf>
    <xf numFmtId="0" fontId="17" fillId="0" borderId="7" xfId="0" applyFont="1" applyBorder="1" applyAlignment="1">
      <alignment horizontal="center"/>
    </xf>
    <xf numFmtId="0" fontId="36" fillId="0" borderId="0" xfId="2" applyFont="1" applyAlignment="1">
      <alignment horizontal="center" vertical="center" wrapText="1"/>
    </xf>
    <xf numFmtId="14" fontId="33" fillId="5" borderId="0" xfId="2" applyNumberFormat="1" applyFont="1" applyFill="1" applyAlignment="1">
      <alignment vertical="center" wrapText="1"/>
    </xf>
    <xf numFmtId="0" fontId="17" fillId="5" borderId="0" xfId="0" applyFont="1" applyFill="1" applyAlignment="1">
      <alignment horizontal="center"/>
    </xf>
    <xf numFmtId="164" fontId="16" fillId="5" borderId="0" xfId="2" applyNumberFormat="1" applyFont="1" applyFill="1" applyAlignment="1">
      <alignment horizontal="left" vertical="center" indent="1"/>
    </xf>
    <xf numFmtId="0" fontId="33" fillId="5" borderId="0" xfId="0" applyFont="1" applyFill="1" applyAlignment="1">
      <alignment horizontal="center"/>
    </xf>
    <xf numFmtId="0" fontId="33" fillId="5" borderId="0" xfId="7" applyFont="1" applyFill="1" applyAlignment="1">
      <alignment horizontal="center"/>
    </xf>
    <xf numFmtId="14" fontId="33" fillId="5" borderId="7" xfId="2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17" fillId="5" borderId="1" xfId="5" applyFont="1" applyFill="1" applyBorder="1" applyAlignment="1">
      <alignment horizontal="center" vertical="center"/>
    </xf>
  </cellXfs>
  <cellStyles count="173">
    <cellStyle name="20% - Ênfase1 2" xfId="115" xr:uid="{DE75791A-9A43-4665-8BA1-5C28DD4F221B}"/>
    <cellStyle name="20% - Ênfase1 3" xfId="52" xr:uid="{51FDD8AF-3FE4-4050-A4B3-FB4B84B6FED4}"/>
    <cellStyle name="20% - Ênfase2 2" xfId="119" xr:uid="{57CEF31D-9D47-4D4F-AE25-64CD196575D1}"/>
    <cellStyle name="20% - Ênfase2 3" xfId="53" xr:uid="{E87B94AC-C1E5-4A74-9B05-E8C30BD3B52D}"/>
    <cellStyle name="20% - Ênfase3 2" xfId="123" xr:uid="{48677B15-7601-49D6-B959-A38AA6373A03}"/>
    <cellStyle name="20% - Ênfase3 3" xfId="54" xr:uid="{6CA361C5-EB48-485E-A1EB-BD12B5259C74}"/>
    <cellStyle name="20% - Ênfase4 2" xfId="127" xr:uid="{687E21A2-04F2-42D0-A65C-8643D1898C35}"/>
    <cellStyle name="20% - Ênfase4 3" xfId="55" xr:uid="{21798F86-33DE-43B3-82C6-FE9A4634527C}"/>
    <cellStyle name="20% - Ênfase5 2" xfId="131" xr:uid="{20D61EDE-AF9F-438E-B232-6F2DBF566BAC}"/>
    <cellStyle name="20% - Ênfase5 3" xfId="56" xr:uid="{642DC80A-CB20-4E73-AE51-624484D9D3AC}"/>
    <cellStyle name="20% - Ênfase6 2" xfId="135" xr:uid="{C5901BBD-4C7F-42E5-AE4B-8AF1C5E23A05}"/>
    <cellStyle name="20% - Ênfase6 3" xfId="57" xr:uid="{EAE8901B-4758-442F-87B3-B0D3840DDD1C}"/>
    <cellStyle name="40% - Ênfase1 2" xfId="116" xr:uid="{7B09D78D-4563-447C-970E-3559727E60C3}"/>
    <cellStyle name="40% - Ênfase1 3" xfId="58" xr:uid="{5A6AFAA1-F76B-481E-9F60-85D667A94BF3}"/>
    <cellStyle name="40% - Ênfase2 2" xfId="120" xr:uid="{D4D768B1-D671-40A8-A5D6-66168EE01CBA}"/>
    <cellStyle name="40% - Ênfase2 3" xfId="59" xr:uid="{E8E65557-347D-49CB-8AAD-898B15DD81CB}"/>
    <cellStyle name="40% - Ênfase3 2" xfId="124" xr:uid="{58B537E5-42A6-41C3-9BF9-B851329050E1}"/>
    <cellStyle name="40% - Ênfase3 3" xfId="60" xr:uid="{62EDE674-241B-4B90-BFD6-AD9995C23993}"/>
    <cellStyle name="40% - Ênfase4 2" xfId="128" xr:uid="{60882AA9-001E-4532-9A3B-FD81A61B502E}"/>
    <cellStyle name="40% - Ênfase4 3" xfId="61" xr:uid="{5B28A3F0-58EE-4E18-8999-7E22806731A7}"/>
    <cellStyle name="40% - Ênfase5 2" xfId="132" xr:uid="{B35C83AF-B5CA-4C16-8BF0-1CF69E835191}"/>
    <cellStyle name="40% - Ênfase5 3" xfId="62" xr:uid="{534E3937-830E-4FC5-8613-FCE9C2882B54}"/>
    <cellStyle name="40% - Ênfase6 2" xfId="136" xr:uid="{F22B14BD-3C61-467C-90A8-708CB0059C9E}"/>
    <cellStyle name="40% - Ênfase6 3" xfId="63" xr:uid="{D602A83D-C514-4ECE-94D7-07D5FB8C523F}"/>
    <cellStyle name="60% - Ênfase1 2" xfId="117" xr:uid="{DE1E2FB6-CF31-4673-9EA1-534C96E22659}"/>
    <cellStyle name="60% - Ênfase1 3" xfId="64" xr:uid="{088F6FC3-4CD3-486E-A405-93BF26233096}"/>
    <cellStyle name="60% - Ênfase2 2" xfId="121" xr:uid="{2BE09695-8296-41DB-A193-888FF1224240}"/>
    <cellStyle name="60% - Ênfase2 3" xfId="65" xr:uid="{B077AD85-20D1-4D77-85ED-FE0B53C868EE}"/>
    <cellStyle name="60% - Ênfase3 2" xfId="125" xr:uid="{92B4DE1B-27F0-45CF-9E87-795F70AB46A0}"/>
    <cellStyle name="60% - Ênfase3 3" xfId="66" xr:uid="{95E79AE1-F54F-4DE7-9F78-143FC5A6E0A5}"/>
    <cellStyle name="60% - Ênfase4 2" xfId="129" xr:uid="{AA366040-F92D-41B2-BCB8-AC94E1AAFADA}"/>
    <cellStyle name="60% - Ênfase4 3" xfId="67" xr:uid="{C4F1EA6C-5511-4C98-BA23-F243D7CCFFE9}"/>
    <cellStyle name="60% - Ênfase5 2" xfId="133" xr:uid="{FC36A570-0A4E-4B3C-A612-6180FC3D3BE7}"/>
    <cellStyle name="60% - Ênfase5 3" xfId="68" xr:uid="{BAF54D6A-20A7-45CB-81F1-81C309180E24}"/>
    <cellStyle name="60% - Ênfase6 2" xfId="137" xr:uid="{455F4A61-D299-4045-B66C-95580675FC26}"/>
    <cellStyle name="60% - Ênfase6 3" xfId="69" xr:uid="{EC41E6D6-8888-45EC-AB9E-91C29A822765}"/>
    <cellStyle name="Bom 2" xfId="102" xr:uid="{7935C674-33D1-4B58-B189-C6D39C065346}"/>
    <cellStyle name="Bom 3" xfId="70" xr:uid="{1FB0EED1-56F4-4AAC-AB32-B115949039EB}"/>
    <cellStyle name="Cálculo 2" xfId="107" xr:uid="{5C8144D8-A7D2-418B-A96E-961965341166}"/>
    <cellStyle name="Cálculo 3" xfId="71" xr:uid="{E473F5A5-2473-4DE4-B293-1E5BFF63E11A}"/>
    <cellStyle name="Célula de Verificação 2" xfId="109" xr:uid="{6EF9CBA9-2898-4C2A-9782-306C8AE175D1}"/>
    <cellStyle name="Célula de Verificação 3" xfId="72" xr:uid="{1F2782BA-345C-45EC-9678-8A5FAF841EAC}"/>
    <cellStyle name="Célula Vinculada 2" xfId="108" xr:uid="{8190BCBD-7E4D-4479-8781-A9268B97D38A}"/>
    <cellStyle name="Célula Vinculada 3" xfId="73" xr:uid="{47AD855E-B85A-4CB9-B7B9-BE55EC0EDC15}"/>
    <cellStyle name="Comma 3" xfId="18" xr:uid="{B850AEF1-35A5-493B-B26C-3A1AE3566CA0}"/>
    <cellStyle name="Comma 3 2" xfId="40" xr:uid="{47D70D8D-C915-49B7-AA8E-728E9F4AB885}"/>
    <cellStyle name="Comma 3 2 2" xfId="74" xr:uid="{65B4A1E4-C853-4F88-A3C1-A00B4422573E}"/>
    <cellStyle name="Comma 3 2 3" xfId="167" xr:uid="{B6E340D4-D9D5-461C-9A4E-738EBBD3A786}"/>
    <cellStyle name="DC_DESCRICAO" xfId="38" xr:uid="{B62F4914-4F1A-475B-B357-C1DA451DB196}"/>
    <cellStyle name="Ênfase1 2" xfId="114" xr:uid="{BB07EC2C-368F-4C7F-ADC2-EF34C3BDEADC}"/>
    <cellStyle name="Ênfase1 3" xfId="75" xr:uid="{63FD188A-05E9-4AF4-A3EA-207B1592992F}"/>
    <cellStyle name="Ênfase2 2" xfId="118" xr:uid="{ABAD01B7-E97F-4E14-9BDB-93C17C1D3FB3}"/>
    <cellStyle name="Ênfase2 3" xfId="76" xr:uid="{26CE4DAE-58DE-4C90-85BC-8FFEB43694EA}"/>
    <cellStyle name="Ênfase3 2" xfId="122" xr:uid="{9BDB0D4E-AE5D-40A3-AD8E-C4782600CB2B}"/>
    <cellStyle name="Ênfase3 3" xfId="77" xr:uid="{062FE6D8-5026-4B9D-B4E2-2EC11B64CDE4}"/>
    <cellStyle name="Ênfase4 2" xfId="126" xr:uid="{EB9DA0EC-0E78-4CFC-879F-78A75CEA94F1}"/>
    <cellStyle name="Ênfase4 3" xfId="78" xr:uid="{F4CD7B7D-41EF-42F2-832B-22FFC32EB9B5}"/>
    <cellStyle name="Ênfase5 2" xfId="130" xr:uid="{EFD0C063-588C-44C6-A1A3-74C2E5F5A094}"/>
    <cellStyle name="Ênfase5 3" xfId="79" xr:uid="{03FEB5CC-B1D6-4875-A5CE-E47010AD2D8D}"/>
    <cellStyle name="Ênfase6 2" xfId="134" xr:uid="{29BA3FA3-9D2E-4894-9528-DB27E19A104D}"/>
    <cellStyle name="Ênfase6 3" xfId="80" xr:uid="{075FB7B5-3288-488A-BFE8-CD34149C7FF0}"/>
    <cellStyle name="Entrada 2" xfId="105" xr:uid="{853A2D95-C888-4D48-9B1D-AC4B967E0FD8}"/>
    <cellStyle name="Entrada 3" xfId="81" xr:uid="{CF6FD21A-D6CC-484A-AF7F-97AD78535CEE}"/>
    <cellStyle name="Estilo 1" xfId="25" xr:uid="{7B0E0057-90AD-48FF-8AB9-4B05ABC4200C}"/>
    <cellStyle name="Incorreto 2" xfId="103" xr:uid="{03A2194B-2D1C-4809-9E36-08FE1CAA23F5}"/>
    <cellStyle name="Moeda 2" xfId="141" xr:uid="{C554DCE5-D99C-4935-A9F1-338034DD06EA}"/>
    <cellStyle name="Neutra 2" xfId="104" xr:uid="{6EE4BCCE-E7DC-47AA-9C0D-49B865706486}"/>
    <cellStyle name="Neutro 2" xfId="83" xr:uid="{D1B1A6AF-2484-4502-9B67-10DC46F746D6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2 2" xfId="50" xr:uid="{A6989FE6-A827-41D8-A739-7152C8EF00E3}"/>
    <cellStyle name="Normal 18 2 2 3" xfId="156" xr:uid="{D96B0851-77EA-4790-828A-7EE7B6E68826}"/>
    <cellStyle name="Normal 18 2 3" xfId="21" xr:uid="{F069B210-084C-4CB5-88D6-6D0CF16903FF}"/>
    <cellStyle name="Normal 18 2 3 2" xfId="158" xr:uid="{40CB1ED9-6F4A-49F9-A050-DBE285D4F58D}"/>
    <cellStyle name="Normal 18 2 4" xfId="43" xr:uid="{340AB973-3B88-4689-92F1-93667328D4E1}"/>
    <cellStyle name="Normal 18 2 5" xfId="149" xr:uid="{C01A61E0-9E43-4979-82E5-0870BE9D33B3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46" xr:uid="{21024000-69F9-45A7-9C51-30E13A9E9CE0}"/>
    <cellStyle name="Normal 2 3 3" xfId="44" xr:uid="{4A3510AA-23F9-48EE-9404-75DEB9647572}"/>
    <cellStyle name="Normal 2 3 4" xfId="150" xr:uid="{632A8AD6-5B05-4AD4-8B89-566A793ED376}"/>
    <cellStyle name="Normal 2 4" xfId="13" xr:uid="{B2D4CB15-D8D8-4AC0-9C7A-18068A4A6221}"/>
    <cellStyle name="Normal 2 4 2" xfId="47" xr:uid="{2BA137DC-12D3-42F0-A1B8-C10A147F04DD}"/>
    <cellStyle name="Normal 2 4 3" xfId="153" xr:uid="{0573F90E-4345-4DA9-A162-37EE7BA3A65E}"/>
    <cellStyle name="Normal 2 5" xfId="19" xr:uid="{0E10FCE5-A9D3-451D-B502-EB8EF03F4BF1}"/>
    <cellStyle name="Normal 2 5 2" xfId="95" xr:uid="{A504207A-7AA2-485E-B6F1-FCE3339F0176}"/>
    <cellStyle name="Normal 2 6" xfId="27" xr:uid="{5849449A-E8DC-48A6-B5B0-8DCB5CBEA591}"/>
    <cellStyle name="Normal 2 7" xfId="41" xr:uid="{AA31A930-6B4B-4F08-A554-9B3357FA9049}"/>
    <cellStyle name="Normal 3" xfId="2" xr:uid="{C6780E3E-C90C-4474-BE8D-F9D5C09E4A4D}"/>
    <cellStyle name="Normal 3 2" xfId="30" xr:uid="{FA0402C9-41C6-4740-954C-CB880281C163}"/>
    <cellStyle name="Normal 3 2 2" xfId="138" xr:uid="{3237B39C-1F26-4042-9EA0-298D73DEEFE4}"/>
    <cellStyle name="Normal 3 2 3" xfId="162" xr:uid="{4578EC9C-8C71-4147-8F54-20BE4A956ECB}"/>
    <cellStyle name="Normal 3 3" xfId="29" xr:uid="{E1A7009D-5CD8-4B39-8892-3ED7D9B13579}"/>
    <cellStyle name="Normal 3 3 2" xfId="161" xr:uid="{FA2CE79D-82C2-406E-8301-37C59FA8035F}"/>
    <cellStyle name="Normal 4" xfId="7" xr:uid="{320F4566-AA6D-4B85-BB9A-B7040C08CDEE}"/>
    <cellStyle name="Normal 4 2" xfId="16" xr:uid="{A2C293BD-D4C6-4C54-9508-162607FC2A91}"/>
    <cellStyle name="Normal 4 2 2" xfId="49" xr:uid="{4634A8C1-73D7-43F0-BD5E-54470670BFCC}"/>
    <cellStyle name="Normal 4 2 3" xfId="155" xr:uid="{8552BF2C-785C-4A8B-9AAD-1DC34E8FD173}"/>
    <cellStyle name="Normal 4 3" xfId="20" xr:uid="{C11131D8-A022-4E03-9164-D4757580C28F}"/>
    <cellStyle name="Normal 4 3 2" xfId="84" xr:uid="{8C450096-79AF-4FD5-A082-F0775967E0C9}"/>
    <cellStyle name="Normal 4 3 3" xfId="157" xr:uid="{2F495927-B596-4C92-BA5B-787353097040}"/>
    <cellStyle name="Normal 4 4" xfId="39" xr:uid="{A993F9C3-7F90-421E-8400-42B1C0ABA8E7}"/>
    <cellStyle name="Normal 4 5" xfId="42" xr:uid="{5F354CCB-F687-43D3-93B4-C2EADABA9D07}"/>
    <cellStyle name="Normal 4 6" xfId="148" xr:uid="{327EB053-BB1A-4845-88C5-D092D29C744C}"/>
    <cellStyle name="Normal 5" xfId="24" xr:uid="{407AF921-C738-4124-9930-5ADAC0B59854}"/>
    <cellStyle name="Normal 5 2" xfId="140" xr:uid="{751927D6-C47A-4A5E-A5ED-CC69A5BF3A86}"/>
    <cellStyle name="Normal 6" xfId="143" xr:uid="{BA84B8AE-45FD-4A3C-9EEF-C49BB6058E20}"/>
    <cellStyle name="Normal 7" xfId="144" xr:uid="{FA01439F-09AF-4069-BF7C-D98F67502402}"/>
    <cellStyle name="Normal 8" xfId="51" xr:uid="{96C9D393-CE36-4167-A5AF-309334227A83}"/>
    <cellStyle name="Normal 8 2" xfId="168" xr:uid="{3633F728-01CB-4F29-85D4-A37214166DB3}"/>
    <cellStyle name="Normal_BCF  MAR_04" xfId="4" xr:uid="{B557E731-7E66-4C19-860C-0E92D0D48FF0}"/>
    <cellStyle name="Nota 2" xfId="111" xr:uid="{0E72B660-22B0-40D3-8FCB-5F974CFDA7DD}"/>
    <cellStyle name="Nota 3" xfId="85" xr:uid="{E2FFF28B-7C02-4E18-99B2-866A6022878B}"/>
    <cellStyle name="Porcentagem 2" xfId="28" xr:uid="{489D3AFF-EEF3-43FC-8652-84AAACAEC9B1}"/>
    <cellStyle name="Ruim 2" xfId="82" xr:uid="{7A792173-1191-4DF4-86AB-AC29999DD70C}"/>
    <cellStyle name="Saída 2" xfId="106" xr:uid="{0CA7FE56-B5C0-4024-8847-00EDA94966F0}"/>
    <cellStyle name="Saída 3" xfId="86" xr:uid="{8D6AFAA7-774C-4542-9C1D-0C19AD2D9717}"/>
    <cellStyle name="Separador de milhares" xfId="26" xr:uid="{E59A6F77-54C8-41CC-BC34-2E2E68A79E7B}"/>
    <cellStyle name="Separador de milhares 10" xfId="32" xr:uid="{BC9231D0-2CC6-487B-8D0E-15B70039F64E}"/>
    <cellStyle name="Separador de milhares 10 2" xfId="163" xr:uid="{9FDD2A66-F64A-4921-81A9-CA9D13ADD3F2}"/>
    <cellStyle name="Separador de milhares 10 2 2" xfId="37" xr:uid="{016833EC-4CB0-4A23-A3D9-E134866FBBD2}"/>
    <cellStyle name="Separador de milhares 10 2 2 2" xfId="166" xr:uid="{59654CC1-AAF1-401F-9E40-066E779E46BC}"/>
    <cellStyle name="Separador de milhares 10 3" xfId="36" xr:uid="{7F49012A-AFD2-4F70-91A3-8C9A19601075}"/>
    <cellStyle name="Separador de milhares 10 3 2" xfId="165" xr:uid="{AF9F7812-7C38-4921-9AF4-AB502D058B19}"/>
    <cellStyle name="Separador de milhares 13" xfId="33" xr:uid="{184F867E-D71B-4C91-839A-62DDC0A13322}"/>
    <cellStyle name="Separador de milhares 13 2" xfId="164" xr:uid="{BE05FFD5-6059-4CFF-B1F0-2A5A9D3D794C}"/>
    <cellStyle name="Separador de milhares 2" xfId="6" xr:uid="{4F76238F-3AAB-401E-9643-90BF000ECCE1}"/>
    <cellStyle name="Separador de milhares 2 2" xfId="14" xr:uid="{04183396-E869-44E1-9284-494787FEE922}"/>
    <cellStyle name="Separador de milhares 2 2 2" xfId="48" xr:uid="{F024D96B-FED8-4017-B1EF-8749F72E9A83}"/>
    <cellStyle name="Separador de milhares 2 2 3" xfId="154" xr:uid="{D8804D03-2C2A-47D8-B28D-2CDD6DCF32F4}"/>
    <cellStyle name="Separador de milhares 2 3" xfId="96" xr:uid="{1F6FEC12-E638-405E-80F0-12845E7AE40D}"/>
    <cellStyle name="Separador de milhares 2 3 2" xfId="169" xr:uid="{2687785B-AD48-409E-B182-FFBA17F1F9DB}"/>
    <cellStyle name="Separador de milhares 3" xfId="139" xr:uid="{103F0776-CC7F-43BA-8130-F4A6D9AB5BB2}"/>
    <cellStyle name="Separador de milhares 3 2" xfId="170" xr:uid="{59C839BA-47AD-4B2A-8E5F-BED79B4210FF}"/>
    <cellStyle name="Separador de milhares 4" xfId="142" xr:uid="{3C32128B-6021-49EF-A41B-E313CF218949}"/>
    <cellStyle name="Separador de milhares 4 2" xfId="171" xr:uid="{1797658C-BCC5-4E86-A5B8-66E71C134EA2}"/>
    <cellStyle name="Texto de Aviso 2" xfId="110" xr:uid="{DDA3D3D0-B776-4F16-A16E-8FC5553E0FD6}"/>
    <cellStyle name="Texto de Aviso 3" xfId="87" xr:uid="{2A098D9D-BF12-4B74-8BAB-E6EB2AEF3FDF}"/>
    <cellStyle name="Texto Explicativo 2" xfId="112" xr:uid="{F786DEF7-9AC5-4133-B31A-45236962F580}"/>
    <cellStyle name="Texto Explicativo 3" xfId="88" xr:uid="{568A222F-AF4D-4D96-AA74-26EC1EF14D7F}"/>
    <cellStyle name="Título 1 2" xfId="98" xr:uid="{901C1D85-F2E1-4F69-AC28-482E3504A226}"/>
    <cellStyle name="Título 1 3" xfId="90" xr:uid="{24700381-126B-4CA6-BF29-6CAB9E299431}"/>
    <cellStyle name="Título 2 2" xfId="99" xr:uid="{0DE0B4A0-3B45-4AB1-B6CB-E21F605AC1AA}"/>
    <cellStyle name="Título 2 3" xfId="91" xr:uid="{0E0F3D18-BD87-4894-97FB-2B4DB891CCE6}"/>
    <cellStyle name="Título 3 2" xfId="100" xr:uid="{486E3D1A-033A-4104-AB0B-AA9D7C05A6D1}"/>
    <cellStyle name="Título 3 3" xfId="92" xr:uid="{AD9B06CC-D9CA-4E77-9D94-42A4237B177F}"/>
    <cellStyle name="Título 4 2" xfId="101" xr:uid="{10846680-683F-442A-8C9C-A865F1EC07D0}"/>
    <cellStyle name="Título 4 3" xfId="93" xr:uid="{6808B17A-724E-4854-849A-701C202AC0C2}"/>
    <cellStyle name="Título 5" xfId="97" xr:uid="{D2CAA5CE-DF4D-442B-8BB6-3B59460351C1}"/>
    <cellStyle name="Título 6" xfId="89" xr:uid="{7AEA626A-8BB0-4F0A-B7C8-784658AF35D5}"/>
    <cellStyle name="Total 2" xfId="113" xr:uid="{21F009B4-CE28-4C8A-98BF-2B88DF2869A7}"/>
    <cellStyle name="Total 3" xfId="94" xr:uid="{599514E1-5DBD-4F4E-B3D7-8E58D0E1EE3A}"/>
    <cellStyle name="Vírgula" xfId="1" builtinId="3"/>
    <cellStyle name="Vírgula 2" xfId="3" xr:uid="{8E5ECABC-84C2-4FD3-A702-887C8B11526A}"/>
    <cellStyle name="Vírgula 2 2" xfId="12" xr:uid="{1DB4EE77-1DAF-4CDA-B683-21E3E4AB207E}"/>
    <cellStyle name="Vírgula 2 2 2" xfId="46" xr:uid="{37D7587C-C10D-444E-A1B0-164992FCF8C7}"/>
    <cellStyle name="Vírgula 2 2 3" xfId="152" xr:uid="{92DF9AD0-3A3F-461A-A432-62AB916BE59C}"/>
    <cellStyle name="Vírgula 3" xfId="11" xr:uid="{706A846D-5254-43AC-BD40-BFE099AF144E}"/>
    <cellStyle name="Vírgula 3 2" xfId="145" xr:uid="{FC241726-1B67-4BE4-B0DA-DB72646124D0}"/>
    <cellStyle name="Vírgula 3 2 2" xfId="172" xr:uid="{41C426F0-F1B9-4FE2-949D-C45C3E6C50C1}"/>
    <cellStyle name="Vírgula 3 3" xfId="45" xr:uid="{0DBB1A77-7984-4734-A4AB-09FE7967FAD3}"/>
    <cellStyle name="Vírgula 3 4" xfId="151" xr:uid="{FBA49BED-2F8D-4D88-9947-6E56345391D5}"/>
    <cellStyle name="Vírgula 4" xfId="22" xr:uid="{B5EA2BD2-36C6-4A45-8644-47C531EE6518}"/>
    <cellStyle name="Vírgula 4 2" xfId="147" xr:uid="{994DD845-D465-4B89-A3EE-66A8FC1D11E8}"/>
    <cellStyle name="Vírgula 4 3" xfId="159" xr:uid="{EBA652D5-8229-4E00-8470-45F26BC9B566}"/>
    <cellStyle name="Vírgula 5" xfId="23" xr:uid="{B0EFBD6A-BCEA-4591-8189-60AD1ADE05FB}"/>
    <cellStyle name="Vírgula 5 2" xfId="160" xr:uid="{F26A2873-E022-4BF3-8812-2741E08A5237}"/>
  </cellStyles>
  <dxfs count="209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6C5F2"/>
      <color rgb="FF4D4D4D"/>
      <color rgb="FF848687"/>
      <color rgb="FF014489"/>
      <color rgb="FFEEAA6F"/>
      <color rgb="FF9FC272"/>
      <color rgb="FF0056A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560230</xdr:colOff>
      <xdr:row>11</xdr:row>
      <xdr:rowOff>97007</xdr:rowOff>
    </xdr:from>
    <xdr:to>
      <xdr:col>8</xdr:col>
      <xdr:colOff>424983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46760" y="2006480"/>
          <a:ext cx="3015954" cy="436640"/>
          <a:chOff x="2374209" y="2011532"/>
          <a:chExt cx="2912165" cy="394896"/>
        </a:xfrm>
        <a:solidFill>
          <a:srgbClr val="46C5F2"/>
        </a:solidFill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374209" y="207955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1. Balance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Sheet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560230</xdr:colOff>
      <xdr:row>19</xdr:row>
      <xdr:rowOff>39857</xdr:rowOff>
    </xdr:from>
    <xdr:to>
      <xdr:col>8</xdr:col>
      <xdr:colOff>424983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46760" y="3344618"/>
          <a:ext cx="3015954" cy="418915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92575</xdr:colOff>
      <xdr:row>26</xdr:row>
      <xdr:rowOff>66456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915010" y="4154660"/>
          <a:ext cx="2994071" cy="432195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5020" y="3924300"/>
            <a:ext cx="2875602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915010" y="3632856"/>
          <a:ext cx="2989127" cy="427115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102079</xdr:colOff>
      <xdr:row>20</xdr:row>
      <xdr:rowOff>47407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915010" y="3099622"/>
          <a:ext cx="2995955" cy="42838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52433" y="2962275"/>
            <a:ext cx="283413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239155</xdr:colOff>
      <xdr:row>14</xdr:row>
      <xdr:rowOff>125585</xdr:rowOff>
    </xdr:from>
    <xdr:to>
      <xdr:col>14</xdr:col>
      <xdr:colOff>95250</xdr:colOff>
      <xdr:row>17</xdr:row>
      <xdr:rowOff>28356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906364" y="2562577"/>
          <a:ext cx="2997772" cy="420765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68234" y="2447925"/>
            <a:ext cx="284236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915010" y="2017911"/>
          <a:ext cx="2989127" cy="436640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560230</xdr:colOff>
      <xdr:row>22</xdr:row>
      <xdr:rowOff>144631</xdr:rowOff>
    </xdr:from>
    <xdr:to>
      <xdr:col>8</xdr:col>
      <xdr:colOff>424983</xdr:colOff>
      <xdr:row>25</xdr:row>
      <xdr:rowOff>74749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46760" y="3969291"/>
          <a:ext cx="3015954" cy="453828"/>
          <a:chOff x="2355831" y="3573632"/>
          <a:chExt cx="2940068" cy="394896"/>
        </a:xfrm>
        <a:solidFill>
          <a:srgbClr val="46C5F2"/>
        </a:solidFill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55831" y="3631305"/>
            <a:ext cx="2868180" cy="271790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560230</xdr:colOff>
      <xdr:row>15</xdr:row>
      <xdr:rowOff>68432</xdr:rowOff>
    </xdr:from>
    <xdr:to>
      <xdr:col>8</xdr:col>
      <xdr:colOff>424983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46760" y="2675549"/>
          <a:ext cx="3015954" cy="417010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30" name="Imagem 29" descr="Fundo preto com estrelas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1" b="7821"/>
        <a:stretch/>
      </xdr:blipFill>
      <xdr:spPr>
        <a:xfrm>
          <a:off x="0" y="0"/>
          <a:ext cx="10436087" cy="6294783"/>
        </a:xfrm>
        <a:custGeom>
          <a:avLst/>
          <a:gdLst>
            <a:gd name="connsiteX0" fmla="*/ 3441700 w 17557750"/>
            <a:gd name="connsiteY0" fmla="*/ 2786063 h 9874250"/>
            <a:gd name="connsiteX1" fmla="*/ 3441700 w 17557750"/>
            <a:gd name="connsiteY1" fmla="*/ 7088187 h 9874250"/>
            <a:gd name="connsiteX2" fmla="*/ 14116050 w 17557750"/>
            <a:gd name="connsiteY2" fmla="*/ 7088187 h 9874250"/>
            <a:gd name="connsiteX3" fmla="*/ 14116050 w 17557750"/>
            <a:gd name="connsiteY3" fmla="*/ 2786063 h 9874250"/>
            <a:gd name="connsiteX4" fmla="*/ 0 w 17557750"/>
            <a:gd name="connsiteY4" fmla="*/ 0 h 9874250"/>
            <a:gd name="connsiteX5" fmla="*/ 17557750 w 17557750"/>
            <a:gd name="connsiteY5" fmla="*/ 0 h 9874250"/>
            <a:gd name="connsiteX6" fmla="*/ 17557750 w 17557750"/>
            <a:gd name="connsiteY6" fmla="*/ 9874250 h 9874250"/>
            <a:gd name="connsiteX7" fmla="*/ 0 w 17557750"/>
            <a:gd name="connsiteY7" fmla="*/ 9874250 h 9874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7557750" h="9874250">
              <a:moveTo>
                <a:pt x="3441700" y="2786063"/>
              </a:moveTo>
              <a:lnTo>
                <a:pt x="3441700" y="7088187"/>
              </a:lnTo>
              <a:lnTo>
                <a:pt x="14116050" y="7088187"/>
              </a:lnTo>
              <a:lnTo>
                <a:pt x="14116050" y="2786063"/>
              </a:lnTo>
              <a:close/>
              <a:moveTo>
                <a:pt x="0" y="0"/>
              </a:moveTo>
              <a:lnTo>
                <a:pt x="17557750" y="0"/>
              </a:lnTo>
              <a:lnTo>
                <a:pt x="17557750" y="9874250"/>
              </a:lnTo>
              <a:lnTo>
                <a:pt x="0" y="9874250"/>
              </a:lnTo>
              <a:close/>
            </a:path>
          </a:pathLst>
        </a:custGeom>
      </xdr:spPr>
    </xdr:pic>
    <xdr:clientData/>
  </xdr:twoCellAnchor>
  <xdr:twoCellAnchor>
    <xdr:from>
      <xdr:col>13</xdr:col>
      <xdr:colOff>496955</xdr:colOff>
      <xdr:row>33</xdr:row>
      <xdr:rowOff>0</xdr:rowOff>
    </xdr:from>
    <xdr:to>
      <xdr:col>17</xdr:col>
      <xdr:colOff>516977</xdr:colOff>
      <xdr:row>36</xdr:row>
      <xdr:rowOff>86123</xdr:rowOff>
    </xdr:to>
    <xdr:grpSp>
      <xdr:nvGrpSpPr>
        <xdr:cNvPr id="4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/>
      </xdr:nvGrpSpPr>
      <xdr:grpSpPr>
        <a:xfrm>
          <a:off x="8680172" y="5739848"/>
          <a:ext cx="2534125" cy="609832"/>
          <a:chOff x="4926423" y="4475670"/>
          <a:chExt cx="2339152" cy="583079"/>
        </a:xfrm>
      </xdr:grpSpPr>
      <xdr:grpSp>
        <xdr:nvGrpSpPr>
          <xdr:cNvPr id="45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48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2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3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4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6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47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0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49605"/>
          <a:ext cx="800100" cy="26542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1097700</xdr:colOff>
      <xdr:row>2</xdr:row>
      <xdr:rowOff>46835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C941C3FC-9451-42E4-A7A0-628F71DEA345}"/>
            </a:ext>
          </a:extLst>
        </xdr:cNvPr>
        <xdr:cNvGrpSpPr>
          <a:grpSpLocks noChangeAspect="1"/>
        </xdr:cNvGrpSpPr>
      </xdr:nvGrpSpPr>
      <xdr:grpSpPr>
        <a:xfrm>
          <a:off x="201930" y="171450"/>
          <a:ext cx="893865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FBBD1AB7-CE00-6B9C-213A-4253E62192B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FFC27628-66F8-0B61-1A64-A321CC8BEE6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CABBBE3-BBC1-9702-CBE6-BD0183AEF23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B686B4-5062-E1B7-D5F8-960E3803F60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2F7E114-BB28-F31F-EE40-117C48CF2E0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E7F8F2E6-502D-31B4-ECDA-48D8D959455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BF72B1E-5782-F0EF-D027-5A60CD2E4589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58D91F0A-BE70-E3D7-EB1A-898B4C2E0BDE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B1689333-449B-6A17-35B3-6A27D14116C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C14EB373-EFCD-C4C5-797C-920C0F107CCF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2168" y="535306"/>
          <a:ext cx="766976" cy="29209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173355</xdr:colOff>
      <xdr:row>1</xdr:row>
      <xdr:rowOff>28583</xdr:rowOff>
    </xdr:from>
    <xdr:to>
      <xdr:col>3</xdr:col>
      <xdr:colOff>551600</xdr:colOff>
      <xdr:row>2</xdr:row>
      <xdr:rowOff>59543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4896683-8F15-432E-91D3-8022DFD459DF}"/>
            </a:ext>
          </a:extLst>
        </xdr:cNvPr>
        <xdr:cNvGrpSpPr>
          <a:grpSpLocks noChangeAspect="1"/>
        </xdr:cNvGrpSpPr>
      </xdr:nvGrpSpPr>
      <xdr:grpSpPr>
        <a:xfrm>
          <a:off x="169545" y="188603"/>
          <a:ext cx="928790" cy="200505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8ADB305-BB56-605E-EC89-B1D8CF1CCC3A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6" name="Freeform 27">
              <a:extLst>
                <a:ext uri="{FF2B5EF4-FFF2-40B4-BE49-F238E27FC236}">
                  <a16:creationId xmlns:a16="http://schemas.microsoft.com/office/drawing/2014/main" id="{2F354517-DCD9-822F-E16B-3DE44965F90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7" name="Freeform 28">
              <a:extLst>
                <a:ext uri="{FF2B5EF4-FFF2-40B4-BE49-F238E27FC236}">
                  <a16:creationId xmlns:a16="http://schemas.microsoft.com/office/drawing/2014/main" id="{41D4C1E8-073C-10C2-A115-140D593BD75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31">
              <a:extLst>
                <a:ext uri="{FF2B5EF4-FFF2-40B4-BE49-F238E27FC236}">
                  <a16:creationId xmlns:a16="http://schemas.microsoft.com/office/drawing/2014/main" id="{4F20C4EB-BD32-0EFE-5A71-679109273D73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FC81266-7746-B3C5-B5D6-42EC0E2393F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8F8FC99C-0BC7-F43B-DECE-2C70853A2FF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5E980A8-E0E4-773F-B08B-937EA04704CA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89EC2AB-5123-896A-D33F-ED08501EFE8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009348A2-F52A-554C-9C6D-029598DE1E73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5" name="Freeform 26">
            <a:extLst>
              <a:ext uri="{FF2B5EF4-FFF2-40B4-BE49-F238E27FC236}">
                <a16:creationId xmlns:a16="http://schemas.microsoft.com/office/drawing/2014/main" id="{DD918DB8-A6C3-721D-A4E2-B306CF53DF52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205740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0783" y="639604"/>
          <a:ext cx="784121" cy="29447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28575</xdr:colOff>
      <xdr:row>1</xdr:row>
      <xdr:rowOff>19050</xdr:rowOff>
    </xdr:from>
    <xdr:to>
      <xdr:col>3</xdr:col>
      <xdr:colOff>589700</xdr:colOff>
      <xdr:row>2</xdr:row>
      <xdr:rowOff>69060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0CC7722F-6574-408F-A582-871EE6A0E492}"/>
            </a:ext>
          </a:extLst>
        </xdr:cNvPr>
        <xdr:cNvGrpSpPr>
          <a:grpSpLocks noChangeAspect="1"/>
        </xdr:cNvGrpSpPr>
      </xdr:nvGrpSpPr>
      <xdr:grpSpPr>
        <a:xfrm>
          <a:off x="207645" y="177165"/>
          <a:ext cx="928790" cy="22336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EB26B883-5994-1A86-AB68-06961809E05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FB221A93-C9B0-DC18-8F6B-9C53B4A682E4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60B85DB1-A0D5-9D03-693D-8EF41415AEA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E836AF94-DE72-0BC5-190B-A9FCF997B9BB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620083E4-E396-33E8-9DF8-A2AA892840F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A4C6E7BD-1607-A81F-17B9-3ADD9582A6E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E3D1D287-3F0D-849C-94E6-3D4BE56DF504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D6AF7B24-F468-E11C-505E-EB67E0610779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3EE50455-196A-7233-18E3-005E5A5800F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A294D62-3232-2859-7E25-8FE22496988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2722245</xdr:colOff>
      <xdr:row>3</xdr:row>
      <xdr:rowOff>154305</xdr:rowOff>
    </xdr:from>
    <xdr:to>
      <xdr:col>0</xdr:col>
      <xdr:colOff>3645431</xdr:colOff>
      <xdr:row>4</xdr:row>
      <xdr:rowOff>292567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6055" y="658570"/>
          <a:ext cx="915566" cy="302540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184785</xdr:colOff>
      <xdr:row>1</xdr:row>
      <xdr:rowOff>53975</xdr:rowOff>
    </xdr:from>
    <xdr:to>
      <xdr:col>0</xdr:col>
      <xdr:colOff>1088810</xdr:colOff>
      <xdr:row>2</xdr:row>
      <xdr:rowOff>84935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890FE321-C00E-40C4-898D-6FB6610D3D2C}"/>
            </a:ext>
          </a:extLst>
        </xdr:cNvPr>
        <xdr:cNvGrpSpPr>
          <a:grpSpLocks noChangeAspect="1"/>
        </xdr:cNvGrpSpPr>
      </xdr:nvGrpSpPr>
      <xdr:grpSpPr>
        <a:xfrm>
          <a:off x="182880" y="225873"/>
          <a:ext cx="902120" cy="197143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645297A7-EA3A-61F8-18CE-085A579A5F59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88D9F285-8D36-DE49-3C6C-DDE3C9053C1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2C67C1B8-6433-4092-3034-37FBA40ED64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AE3E6CD7-04A8-AB02-0BE5-FEC50C05E04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BFD3F68A-C691-52C7-D56A-6A1EB8DBB91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6CBB69DA-72C0-60ED-5B3D-19906076FFC7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6A3FF688-A3BF-CF92-AC32-634B270B5F8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CBBF78DE-2ADB-91FB-6407-DBE32CAB1F5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4B9887B-06AB-F0AA-98D7-A26F3DD26495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488F8FD6-1F28-3F9E-0ACF-657B95FBB00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1324610</xdr:colOff>
      <xdr:row>3</xdr:row>
      <xdr:rowOff>74295</xdr:rowOff>
    </xdr:from>
    <xdr:to>
      <xdr:col>3</xdr:col>
      <xdr:colOff>2105556</xdr:colOff>
      <xdr:row>4</xdr:row>
      <xdr:rowOff>210176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865630" y="512445"/>
          <a:ext cx="784756" cy="30352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47625</xdr:rowOff>
    </xdr:from>
    <xdr:to>
      <xdr:col>3</xdr:col>
      <xdr:colOff>570650</xdr:colOff>
      <xdr:row>2</xdr:row>
      <xdr:rowOff>78585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1D2657F3-5EE2-4EE1-A9DD-2744B1309D98}"/>
            </a:ext>
          </a:extLst>
        </xdr:cNvPr>
        <xdr:cNvGrpSpPr>
          <a:grpSpLocks noChangeAspect="1"/>
        </xdr:cNvGrpSpPr>
      </xdr:nvGrpSpPr>
      <xdr:grpSpPr>
        <a:xfrm>
          <a:off x="192405" y="182880"/>
          <a:ext cx="921170" cy="200505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DE8B307B-CF6D-CEF0-64EB-6B1D99B8785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192DB6D-C885-33C5-2DC5-36E0CD16FFA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E7A88F6A-799E-486F-8A5D-6D9003D8CD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5D87D45-A7D8-C979-9842-4C194E1F992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757AAF41-CC31-6648-DCF5-84A9CCB2816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141FE4F-806F-66B2-5271-3B5E337F085B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078F89F-D92F-A52B-D39E-25777759088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84CF045-864A-8832-15CB-6D20C5DBB6B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80B4EEE0-39EE-0E89-BFA7-6554AC8785F8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81D0E5B-1006-516E-9681-241E0BB339C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190500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1859915</xdr:colOff>
      <xdr:row>4</xdr:row>
      <xdr:rowOff>0</xdr:rowOff>
    </xdr:from>
    <xdr:to>
      <xdr:col>3</xdr:col>
      <xdr:colOff>2574821</xdr:colOff>
      <xdr:row>4</xdr:row>
      <xdr:rowOff>266056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400935" y="600075"/>
          <a:ext cx="713001" cy="2565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38100</xdr:colOff>
      <xdr:row>1</xdr:row>
      <xdr:rowOff>28575</xdr:rowOff>
    </xdr:from>
    <xdr:to>
      <xdr:col>3</xdr:col>
      <xdr:colOff>599225</xdr:colOff>
      <xdr:row>2</xdr:row>
      <xdr:rowOff>113510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72088847-CFC1-4060-A6D2-AC313431C95E}"/>
            </a:ext>
          </a:extLst>
        </xdr:cNvPr>
        <xdr:cNvGrpSpPr>
          <a:grpSpLocks noChangeAspect="1"/>
        </xdr:cNvGrpSpPr>
      </xdr:nvGrpSpPr>
      <xdr:grpSpPr>
        <a:xfrm>
          <a:off x="219075" y="160020"/>
          <a:ext cx="921170" cy="22019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A6248019-92ED-45BC-8F86-2DF47231642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D9A2935-4E3B-3C72-6E89-1F5561542A32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316976BF-8D56-2491-650A-231B5A90D5F9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A3B3EC0-D0AE-FEE5-9924-01D47FBEA43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1123F9E7-1201-B6F4-C64D-A89C6975E1C8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C5BF1029-51D3-4906-7E08-830067438A4D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B917760-E2DB-AD71-47AB-693CAE2580E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95B8AF5-F29C-5659-8A97-054629A6947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4CC72ABA-6D49-68F0-3092-67541718226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54F1989-601D-9201-4847-66034C2D4A2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2582956</xdr:colOff>
      <xdr:row>3</xdr:row>
      <xdr:rowOff>106867</xdr:rowOff>
    </xdr:from>
    <xdr:to>
      <xdr:col>0</xdr:col>
      <xdr:colOff>3356917</xdr:colOff>
      <xdr:row>4</xdr:row>
      <xdr:rowOff>242748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581051" y="581212"/>
          <a:ext cx="777771" cy="31304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0</xdr:row>
      <xdr:rowOff>145676</xdr:rowOff>
    </xdr:from>
    <xdr:to>
      <xdr:col>0</xdr:col>
      <xdr:colOff>1116937</xdr:colOff>
      <xdr:row>2</xdr:row>
      <xdr:rowOff>11723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5E8774F2-8E12-4BCF-8DCF-310DE3D17E1A}"/>
            </a:ext>
          </a:extLst>
        </xdr:cNvPr>
        <xdr:cNvGrpSpPr>
          <a:grpSpLocks noChangeAspect="1"/>
        </xdr:cNvGrpSpPr>
      </xdr:nvGrpSpPr>
      <xdr:grpSpPr>
        <a:xfrm>
          <a:off x="209102" y="143771"/>
          <a:ext cx="911645" cy="214662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B06FDF93-663A-39C5-484C-B25C728CFA0C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048C29B-F950-06D7-8D69-97653329536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F4BB9C30-BCD7-C0B5-E431-6267C15D73FF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53DBCEF4-C06F-334E-6E5B-62BF3D1E75EC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C69C7FD3-4CB2-D2AB-8E98-FEA15C0BEEB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80A446A-4B85-68B8-7C25-DE511BAA9FC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692F205-F972-27D7-5469-F75FD5E9C4FB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94FB705C-0F66-2AE8-DCD7-7DF3F37C259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1DCE3913-1831-F149-9F1D-43FE88E5F732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29DD06-2AA1-8710-3B09-E191BD8A161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2716680</xdr:colOff>
      <xdr:row>3</xdr:row>
      <xdr:rowOff>123265</xdr:rowOff>
    </xdr:from>
    <xdr:to>
      <xdr:col>0</xdr:col>
      <xdr:colOff>3294529</xdr:colOff>
      <xdr:row>4</xdr:row>
      <xdr:rowOff>403412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2720490" y="525220"/>
          <a:ext cx="577849" cy="426832"/>
          <a:chOff x="2959784" y="526348"/>
          <a:chExt cx="576000" cy="307646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59784" y="676867"/>
            <a:ext cx="576000" cy="1571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1</xdr:row>
      <xdr:rowOff>0</xdr:rowOff>
    </xdr:from>
    <xdr:to>
      <xdr:col>0</xdr:col>
      <xdr:colOff>1110587</xdr:colOff>
      <xdr:row>2</xdr:row>
      <xdr:rowOff>78958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C7A3B0DB-E8D9-443D-8DB6-E151FF585442}"/>
            </a:ext>
          </a:extLst>
        </xdr:cNvPr>
        <xdr:cNvGrpSpPr>
          <a:grpSpLocks noChangeAspect="1"/>
        </xdr:cNvGrpSpPr>
      </xdr:nvGrpSpPr>
      <xdr:grpSpPr>
        <a:xfrm>
          <a:off x="209102" y="133350"/>
          <a:ext cx="903390" cy="212308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DECA8AC-0981-4711-3769-C384A262969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67EE1201-E58F-FB5B-781B-69C17D353F58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4561E138-6735-6970-CFDB-F971CE4DC208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6BCB908-17DA-C3FB-DC3B-0876A5D7CBB2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9EE818B0-6ECD-F4C0-E755-F86CF97922CC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A2803C80-4A9B-1928-EF33-D766457ED1B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EFC59BB-6EF6-98C7-1F41-4DC6D55D06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B5FAF5-21A1-4904-5C21-E49C1671E08C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374616EA-7E50-590C-6699-D3EBB77B2B2B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1CF6241E-9A76-D93C-CD17-D917F1F5353D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3007995</xdr:colOff>
      <xdr:row>1</xdr:row>
      <xdr:rowOff>188595</xdr:rowOff>
    </xdr:from>
    <xdr:to>
      <xdr:col>0</xdr:col>
      <xdr:colOff>3741420</xdr:colOff>
      <xdr:row>3</xdr:row>
      <xdr:rowOff>129540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3007995" y="426720"/>
          <a:ext cx="735330" cy="354330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47625</xdr:colOff>
      <xdr:row>0</xdr:row>
      <xdr:rowOff>190500</xdr:rowOff>
    </xdr:from>
    <xdr:to>
      <xdr:col>0</xdr:col>
      <xdr:colOff>945300</xdr:colOff>
      <xdr:row>1</xdr:row>
      <xdr:rowOff>173835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19FCEF3B-64D1-470E-A2B1-4965CB0B1FE8}"/>
            </a:ext>
          </a:extLst>
        </xdr:cNvPr>
        <xdr:cNvGrpSpPr>
          <a:grpSpLocks noChangeAspect="1"/>
        </xdr:cNvGrpSpPr>
      </xdr:nvGrpSpPr>
      <xdr:grpSpPr>
        <a:xfrm>
          <a:off x="49530" y="190500"/>
          <a:ext cx="893865" cy="217650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88CA99BD-CAF2-F092-689F-7080D949AFEB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01E4048-50A1-6F3B-EABD-478283D6F36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C346718-0441-6115-A523-7DCEDA680B8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B6E6DC3B-0C3A-995C-3EC4-B6F01DB8F7A4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6F69CDD-DF45-E746-505F-902B24EE9D3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7CC8AC0A-60AC-055A-8642-8725247D615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0B0648B4-0437-0702-2661-DA57834B056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6CCD1895-1CA4-AD40-A7AD-7374EE95A45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94BFB62D-FDFE-B087-3A03-8919182771E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2209364-86DC-491B-832F-AF3DC2FF0377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5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zoomScale="115" zoomScaleNormal="115" workbookViewId="0"/>
  </sheetViews>
  <sheetFormatPr defaultColWidth="0" defaultRowHeight="13.8" zeroHeight="1" x14ac:dyDescent="0.3"/>
  <cols>
    <col min="1" max="18" width="9.109375" customWidth="1"/>
    <col min="19" max="20" width="0" hidden="1" customWidth="1"/>
    <col min="21" max="16384" width="9.109375" hidden="1"/>
  </cols>
  <sheetData>
    <row r="1" spans="1:1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3">
      <c r="A11" s="1"/>
      <c r="B11" s="1"/>
      <c r="C11" s="1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"/>
      <c r="Q11" s="1"/>
    </row>
    <row r="12" spans="1:17" x14ac:dyDescent="0.3">
      <c r="A12" s="1"/>
      <c r="B12" s="1"/>
      <c r="C12" s="1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"/>
      <c r="Q12" s="1"/>
    </row>
    <row r="13" spans="1:17" x14ac:dyDescent="0.3">
      <c r="A13" s="1"/>
      <c r="B13" s="1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1"/>
      <c r="Q13" s="1"/>
    </row>
    <row r="14" spans="1:17" x14ac:dyDescent="0.3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1"/>
      <c r="Q14" s="1"/>
    </row>
    <row r="15" spans="1:17" x14ac:dyDescent="0.3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"/>
      <c r="Q15" s="1"/>
    </row>
    <row r="16" spans="1:17" x14ac:dyDescent="0.3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1"/>
      <c r="Q16" s="1"/>
    </row>
    <row r="17" spans="1:18" x14ac:dyDescent="0.3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"/>
      <c r="Q17" s="1"/>
    </row>
    <row r="18" spans="1:18" x14ac:dyDescent="0.3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"/>
      <c r="Q18" s="1"/>
    </row>
    <row r="19" spans="1:18" x14ac:dyDescent="0.3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"/>
      <c r="Q19" s="1"/>
    </row>
    <row r="20" spans="1:18" x14ac:dyDescent="0.3">
      <c r="A20" s="1"/>
      <c r="B20" s="1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1"/>
      <c r="Q20" s="1"/>
    </row>
    <row r="21" spans="1:18" x14ac:dyDescent="0.3">
      <c r="A21" s="1"/>
      <c r="B21" s="1"/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"/>
      <c r="Q21" s="1"/>
    </row>
    <row r="22" spans="1:18" x14ac:dyDescent="0.3">
      <c r="A22" s="1"/>
      <c r="B22" s="1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"/>
      <c r="Q22" s="1"/>
    </row>
    <row r="23" spans="1:18" x14ac:dyDescent="0.3">
      <c r="A23" s="1"/>
      <c r="B23" s="1"/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"/>
      <c r="Q23" s="1"/>
    </row>
    <row r="24" spans="1:18" x14ac:dyDescent="0.3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"/>
      <c r="Q24" s="1"/>
    </row>
    <row r="25" spans="1:18" x14ac:dyDescent="0.3">
      <c r="A25" s="1"/>
      <c r="B25" s="1"/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"/>
      <c r="Q25" s="1"/>
    </row>
    <row r="26" spans="1:18" x14ac:dyDescent="0.3">
      <c r="A26" s="1"/>
      <c r="B26" s="1"/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"/>
      <c r="Q26" s="1"/>
    </row>
    <row r="27" spans="1:18" x14ac:dyDescent="0.3">
      <c r="A27" s="1"/>
      <c r="B27" s="1"/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"/>
      <c r="Q27" s="1"/>
    </row>
    <row r="28" spans="1:18" x14ac:dyDescent="0.3">
      <c r="A28" s="1"/>
      <c r="B28" s="1"/>
      <c r="C28" s="1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x14ac:dyDescent="0.3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H45"/>
  <sheetViews>
    <sheetView showGridLines="0" tabSelected="1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 activeCell="K18" sqref="K18"/>
    </sheetView>
  </sheetViews>
  <sheetFormatPr defaultColWidth="9.109375" defaultRowHeight="10.199999999999999" x14ac:dyDescent="0.2"/>
  <cols>
    <col min="1" max="1" width="53.33203125" style="159" customWidth="1"/>
    <col min="2" max="2" width="12.6640625" style="158" customWidth="1"/>
    <col min="3" max="3" width="0.44140625" style="158" customWidth="1"/>
    <col min="4" max="4" width="12.6640625" style="158" customWidth="1"/>
    <col min="5" max="5" width="0.44140625" style="158" customWidth="1"/>
    <col min="6" max="6" width="12.6640625" style="158" customWidth="1"/>
    <col min="7" max="7" width="0.44140625" style="158" customWidth="1"/>
    <col min="8" max="8" width="12.6640625" style="158" customWidth="1"/>
    <col min="9" max="16384" width="9.109375" style="158"/>
  </cols>
  <sheetData>
    <row r="1" spans="1:8" s="154" customFormat="1" ht="13.5" customHeight="1" x14ac:dyDescent="0.2">
      <c r="A1" s="14"/>
      <c r="B1" s="153"/>
      <c r="C1" s="153"/>
      <c r="D1" s="153"/>
      <c r="E1" s="255"/>
      <c r="F1" s="153"/>
      <c r="G1" s="153"/>
      <c r="H1" s="153"/>
    </row>
    <row r="2" spans="1:8" s="154" customFormat="1" ht="14.1" customHeight="1" x14ac:dyDescent="0.2">
      <c r="A2" s="14"/>
      <c r="B2" s="153"/>
      <c r="C2" s="153"/>
      <c r="D2" s="153"/>
      <c r="E2" s="255"/>
      <c r="F2" s="153"/>
      <c r="G2" s="153"/>
      <c r="H2" s="153"/>
    </row>
    <row r="3" spans="1:8" s="154" customFormat="1" ht="14.1" customHeight="1" x14ac:dyDescent="0.2">
      <c r="A3" s="53"/>
      <c r="B3" s="153"/>
      <c r="C3" s="153"/>
      <c r="D3" s="153"/>
      <c r="E3" s="255"/>
      <c r="F3" s="153"/>
      <c r="G3" s="153"/>
      <c r="H3" s="153"/>
    </row>
    <row r="4" spans="1:8" s="154" customFormat="1" x14ac:dyDescent="0.2">
      <c r="A4" s="129" t="s">
        <v>248</v>
      </c>
      <c r="B4" s="153"/>
      <c r="C4" s="153"/>
      <c r="D4" s="7"/>
      <c r="E4" s="255"/>
      <c r="F4" s="153"/>
      <c r="G4" s="153"/>
      <c r="H4" s="7"/>
    </row>
    <row r="5" spans="1:8" s="154" customFormat="1" ht="21" customHeight="1" x14ac:dyDescent="0.2">
      <c r="A5" s="54" t="s">
        <v>0</v>
      </c>
      <c r="B5" s="307" t="s">
        <v>52</v>
      </c>
      <c r="C5" s="307"/>
      <c r="D5" s="307"/>
      <c r="E5" s="256"/>
      <c r="F5" s="307" t="s">
        <v>83</v>
      </c>
      <c r="G5" s="307"/>
      <c r="H5" s="307"/>
    </row>
    <row r="6" spans="1:8" s="154" customFormat="1" ht="24" x14ac:dyDescent="0.25">
      <c r="A6" s="273"/>
      <c r="B6" s="274" t="s">
        <v>337</v>
      </c>
      <c r="C6" s="275"/>
      <c r="D6" s="274" t="s">
        <v>309</v>
      </c>
      <c r="E6" s="276"/>
      <c r="F6" s="274" t="s">
        <v>337</v>
      </c>
      <c r="G6" s="275"/>
      <c r="H6" s="274" t="s">
        <v>309</v>
      </c>
    </row>
    <row r="7" spans="1:8" s="156" customFormat="1" ht="12" x14ac:dyDescent="0.25">
      <c r="A7" s="277" t="s">
        <v>249</v>
      </c>
      <c r="B7" s="210">
        <f>SUBTOTAL(109,B8:B12)</f>
        <v>0</v>
      </c>
      <c r="C7" s="239"/>
      <c r="D7" s="210">
        <f>SUBTOTAL(109,D8:D12)</f>
        <v>5</v>
      </c>
      <c r="E7" s="239"/>
      <c r="F7" s="210">
        <f>SUBTOTAL(109,F8:F12)</f>
        <v>2547</v>
      </c>
      <c r="G7" s="239"/>
      <c r="H7" s="210">
        <f>SUBTOTAL(109,H8:H12)</f>
        <v>2404</v>
      </c>
    </row>
    <row r="8" spans="1:8" s="155" customFormat="1" ht="14.1" customHeight="1" x14ac:dyDescent="0.25">
      <c r="A8" s="278" t="s">
        <v>250</v>
      </c>
      <c r="B8" s="211">
        <v>0</v>
      </c>
      <c r="C8" s="240"/>
      <c r="D8" s="211">
        <v>0</v>
      </c>
      <c r="E8" s="240"/>
      <c r="F8" s="211">
        <v>2488</v>
      </c>
      <c r="G8" s="240"/>
      <c r="H8" s="211">
        <v>2347</v>
      </c>
    </row>
    <row r="9" spans="1:8" s="155" customFormat="1" ht="14.1" customHeight="1" x14ac:dyDescent="0.25">
      <c r="A9" s="278" t="s">
        <v>82</v>
      </c>
      <c r="B9" s="211">
        <v>0</v>
      </c>
      <c r="C9" s="240"/>
      <c r="D9" s="211">
        <v>0</v>
      </c>
      <c r="E9" s="240"/>
      <c r="F9" s="211">
        <v>37</v>
      </c>
      <c r="G9" s="240"/>
      <c r="H9" s="211">
        <v>44</v>
      </c>
    </row>
    <row r="10" spans="1:8" s="156" customFormat="1" ht="14.1" customHeight="1" x14ac:dyDescent="0.2">
      <c r="A10" s="278" t="s">
        <v>157</v>
      </c>
      <c r="B10" s="211">
        <v>0</v>
      </c>
      <c r="C10" s="239"/>
      <c r="D10" s="211">
        <v>0</v>
      </c>
      <c r="E10" s="239"/>
      <c r="F10" s="211">
        <v>-12</v>
      </c>
      <c r="G10" s="239"/>
      <c r="H10" s="211">
        <v>-8</v>
      </c>
    </row>
    <row r="11" spans="1:8" s="156" customFormat="1" ht="14.1" customHeight="1" x14ac:dyDescent="0.2">
      <c r="A11" s="278" t="s">
        <v>335</v>
      </c>
      <c r="B11" s="211">
        <v>0</v>
      </c>
      <c r="C11" s="239"/>
      <c r="D11" s="211">
        <v>5</v>
      </c>
      <c r="E11" s="239"/>
      <c r="F11" s="211">
        <v>23</v>
      </c>
      <c r="G11" s="239"/>
      <c r="H11" s="211">
        <v>37</v>
      </c>
    </row>
    <row r="12" spans="1:8" s="156" customFormat="1" ht="14.1" customHeight="1" x14ac:dyDescent="0.2">
      <c r="A12" s="278" t="s">
        <v>251</v>
      </c>
      <c r="B12" s="211">
        <v>0</v>
      </c>
      <c r="C12" s="239"/>
      <c r="D12" s="211">
        <v>0</v>
      </c>
      <c r="E12" s="239"/>
      <c r="F12" s="211">
        <v>11</v>
      </c>
      <c r="G12" s="239"/>
      <c r="H12" s="211">
        <v>-16</v>
      </c>
    </row>
    <row r="13" spans="1:8" s="156" customFormat="1" ht="14.1" customHeight="1" x14ac:dyDescent="0.25">
      <c r="A13" s="279" t="s">
        <v>252</v>
      </c>
      <c r="B13" s="241">
        <f>SUBTOTAL(109,B14:B16)</f>
        <v>-18</v>
      </c>
      <c r="C13" s="239"/>
      <c r="D13" s="210">
        <f>SUBTOTAL(109,D14:D16)</f>
        <v>-35</v>
      </c>
      <c r="E13" s="239"/>
      <c r="F13" s="241">
        <f>SUBTOTAL(109,F14:F16)</f>
        <v>-1563</v>
      </c>
      <c r="G13" s="239"/>
      <c r="H13" s="210">
        <f>SUBTOTAL(109,H14:H16)</f>
        <v>-1583</v>
      </c>
    </row>
    <row r="14" spans="1:8" s="156" customFormat="1" ht="14.1" customHeight="1" x14ac:dyDescent="0.2">
      <c r="A14" s="280" t="s">
        <v>55</v>
      </c>
      <c r="B14" s="212">
        <v>0</v>
      </c>
      <c r="C14" s="239"/>
      <c r="D14" s="211">
        <v>0</v>
      </c>
      <c r="E14" s="239"/>
      <c r="F14" s="212">
        <v>-1275</v>
      </c>
      <c r="G14" s="239"/>
      <c r="H14" s="211">
        <v>-1286</v>
      </c>
    </row>
    <row r="15" spans="1:8" s="156" customFormat="1" ht="14.1" customHeight="1" x14ac:dyDescent="0.2">
      <c r="A15" s="280" t="s">
        <v>253</v>
      </c>
      <c r="B15" s="212">
        <v>-19</v>
      </c>
      <c r="C15" s="239"/>
      <c r="D15" s="211">
        <v>-47</v>
      </c>
      <c r="E15" s="239"/>
      <c r="F15" s="212">
        <v>-292</v>
      </c>
      <c r="G15" s="239"/>
      <c r="H15" s="211">
        <v>-310</v>
      </c>
    </row>
    <row r="16" spans="1:8" s="156" customFormat="1" ht="14.1" customHeight="1" x14ac:dyDescent="0.2">
      <c r="A16" s="280" t="s">
        <v>311</v>
      </c>
      <c r="B16" s="212">
        <v>1</v>
      </c>
      <c r="C16" s="239"/>
      <c r="D16" s="211">
        <v>12</v>
      </c>
      <c r="E16" s="239"/>
      <c r="F16" s="212">
        <v>4</v>
      </c>
      <c r="G16" s="239"/>
      <c r="H16" s="211">
        <v>13</v>
      </c>
    </row>
    <row r="17" spans="1:8" s="156" customFormat="1" ht="14.1" customHeight="1" x14ac:dyDescent="0.25">
      <c r="A17" s="281" t="s">
        <v>254</v>
      </c>
      <c r="B17" s="213">
        <f>SUM(B7+B13)</f>
        <v>-18</v>
      </c>
      <c r="C17" s="239"/>
      <c r="D17" s="213">
        <f>SUM(D7+D13)</f>
        <v>-30</v>
      </c>
      <c r="E17" s="239"/>
      <c r="F17" s="213">
        <f>SUM(F7+F13)</f>
        <v>984</v>
      </c>
      <c r="G17" s="239"/>
      <c r="H17" s="213">
        <f>SUM(H7+H13)</f>
        <v>821</v>
      </c>
    </row>
    <row r="18" spans="1:8" s="156" customFormat="1" ht="14.1" customHeight="1" x14ac:dyDescent="0.2">
      <c r="A18" s="282" t="s">
        <v>81</v>
      </c>
      <c r="B18" s="212">
        <v>-2</v>
      </c>
      <c r="C18" s="239"/>
      <c r="D18" s="211">
        <v>-2</v>
      </c>
      <c r="E18" s="239"/>
      <c r="F18" s="212">
        <v>-331</v>
      </c>
      <c r="G18" s="239"/>
      <c r="H18" s="211">
        <v>-289</v>
      </c>
    </row>
    <row r="19" spans="1:8" s="156" customFormat="1" ht="14.1" customHeight="1" x14ac:dyDescent="0.25">
      <c r="A19" s="281" t="s">
        <v>255</v>
      </c>
      <c r="B19" s="213">
        <f>SUM(B18+B17)</f>
        <v>-20</v>
      </c>
      <c r="C19" s="239"/>
      <c r="D19" s="213">
        <f>SUM(D18+D17)</f>
        <v>-32</v>
      </c>
      <c r="E19" s="239"/>
      <c r="F19" s="213">
        <f>SUM(F18+F17)</f>
        <v>653</v>
      </c>
      <c r="G19" s="239"/>
      <c r="H19" s="213">
        <f>SUM(H18+H17)</f>
        <v>532</v>
      </c>
    </row>
    <row r="20" spans="1:8" s="156" customFormat="1" ht="14.1" customHeight="1" x14ac:dyDescent="0.25">
      <c r="A20" s="281" t="s">
        <v>256</v>
      </c>
      <c r="B20" s="213">
        <f>SUM(B21:B23)</f>
        <v>4785</v>
      </c>
      <c r="C20" s="239"/>
      <c r="D20" s="213">
        <f>SUM(D21:D23)</f>
        <v>4357</v>
      </c>
      <c r="E20" s="239"/>
      <c r="F20" s="213">
        <f>SUM(F21:F23)</f>
        <v>4982</v>
      </c>
      <c r="G20" s="239"/>
      <c r="H20" s="213">
        <f>SUM(H21:H23)</f>
        <v>4620</v>
      </c>
    </row>
    <row r="21" spans="1:8" s="156" customFormat="1" ht="14.1" customHeight="1" x14ac:dyDescent="0.2">
      <c r="A21" s="283" t="s">
        <v>60</v>
      </c>
      <c r="B21" s="211">
        <v>4546</v>
      </c>
      <c r="C21" s="239"/>
      <c r="D21" s="211">
        <v>4143</v>
      </c>
      <c r="E21" s="239"/>
      <c r="F21" s="211">
        <v>4608</v>
      </c>
      <c r="G21" s="239"/>
      <c r="H21" s="211">
        <v>4251</v>
      </c>
    </row>
    <row r="22" spans="1:8" s="156" customFormat="1" ht="14.1" customHeight="1" x14ac:dyDescent="0.2">
      <c r="A22" s="280" t="s">
        <v>65</v>
      </c>
      <c r="B22" s="211">
        <v>127</v>
      </c>
      <c r="C22" s="239"/>
      <c r="D22" s="211">
        <v>70</v>
      </c>
      <c r="E22" s="239"/>
      <c r="F22" s="211">
        <v>263</v>
      </c>
      <c r="G22" s="239"/>
      <c r="H22" s="211">
        <v>226</v>
      </c>
    </row>
    <row r="23" spans="1:8" s="156" customFormat="1" ht="14.1" customHeight="1" x14ac:dyDescent="0.2">
      <c r="A23" s="280" t="s">
        <v>251</v>
      </c>
      <c r="B23" s="211">
        <v>112</v>
      </c>
      <c r="C23" s="239"/>
      <c r="D23" s="211">
        <v>144</v>
      </c>
      <c r="E23" s="239"/>
      <c r="F23" s="211">
        <v>111</v>
      </c>
      <c r="G23" s="239"/>
      <c r="H23" s="211">
        <v>143</v>
      </c>
    </row>
    <row r="24" spans="1:8" s="157" customFormat="1" ht="14.1" customHeight="1" x14ac:dyDescent="0.2">
      <c r="A24" s="284" t="s">
        <v>257</v>
      </c>
      <c r="B24" s="242">
        <f>SUM(B19:B20)</f>
        <v>4765</v>
      </c>
      <c r="C24" s="243"/>
      <c r="D24" s="242">
        <f>SUM(D19:D20)</f>
        <v>4325</v>
      </c>
      <c r="E24" s="243"/>
      <c r="F24" s="242">
        <f>SUM(F19:F20)</f>
        <v>5635</v>
      </c>
      <c r="G24" s="243"/>
      <c r="H24" s="242">
        <f>SUM(H19:H20)</f>
        <v>5152</v>
      </c>
    </row>
    <row r="25" spans="1:8" s="157" customFormat="1" ht="14.1" customHeight="1" x14ac:dyDescent="0.25">
      <c r="A25" s="285"/>
      <c r="B25" s="216"/>
      <c r="C25" s="215"/>
      <c r="D25" s="216"/>
      <c r="E25" s="215"/>
      <c r="F25" s="216"/>
      <c r="G25" s="215"/>
      <c r="H25" s="216"/>
    </row>
    <row r="26" spans="1:8" s="157" customFormat="1" ht="14.1" customHeight="1" x14ac:dyDescent="0.25">
      <c r="A26" s="286" t="s">
        <v>258</v>
      </c>
      <c r="B26" s="214">
        <f>SUM(B39+B36+B32+B27)</f>
        <v>4765</v>
      </c>
      <c r="C26" s="215"/>
      <c r="D26" s="214">
        <f>SUM(D39+D36+D32+D27)</f>
        <v>4325</v>
      </c>
      <c r="E26" s="215"/>
      <c r="F26" s="214">
        <f>SUM(F39+F36+F32+F27)</f>
        <v>5635</v>
      </c>
      <c r="G26" s="215"/>
      <c r="H26" s="214">
        <f>SUM(H39+H36+H32+H27)</f>
        <v>5152</v>
      </c>
    </row>
    <row r="27" spans="1:8" s="155" customFormat="1" ht="14.1" customHeight="1" x14ac:dyDescent="0.25">
      <c r="A27" s="287" t="s">
        <v>259</v>
      </c>
      <c r="B27" s="210">
        <f>SUBTOTAL(109,B28:B31)</f>
        <v>25</v>
      </c>
      <c r="C27" s="216"/>
      <c r="D27" s="210">
        <f>SUBTOTAL(109,D28:D31)</f>
        <v>22</v>
      </c>
      <c r="E27" s="216"/>
      <c r="F27" s="210">
        <f>SUBTOTAL(109,F28:F31)</f>
        <v>319</v>
      </c>
      <c r="G27" s="216"/>
      <c r="H27" s="210">
        <f>SUBTOTAL(109,H28:H31)</f>
        <v>336</v>
      </c>
    </row>
    <row r="28" spans="1:8" s="156" customFormat="1" ht="14.1" customHeight="1" x14ac:dyDescent="0.2">
      <c r="A28" s="288" t="s">
        <v>260</v>
      </c>
      <c r="B28" s="211">
        <v>22</v>
      </c>
      <c r="C28" s="218"/>
      <c r="D28" s="211">
        <v>19</v>
      </c>
      <c r="E28" s="217"/>
      <c r="F28" s="211">
        <v>236</v>
      </c>
      <c r="G28" s="218"/>
      <c r="H28" s="211">
        <v>254</v>
      </c>
    </row>
    <row r="29" spans="1:8" s="156" customFormat="1" ht="14.1" customHeight="1" x14ac:dyDescent="0.2">
      <c r="A29" s="288" t="s">
        <v>261</v>
      </c>
      <c r="B29" s="211">
        <v>2</v>
      </c>
      <c r="C29" s="218"/>
      <c r="D29" s="211">
        <v>2</v>
      </c>
      <c r="E29" s="217"/>
      <c r="F29" s="211">
        <v>62</v>
      </c>
      <c r="G29" s="218"/>
      <c r="H29" s="211">
        <v>61</v>
      </c>
    </row>
    <row r="30" spans="1:8" s="156" customFormat="1" ht="14.1" customHeight="1" x14ac:dyDescent="0.2">
      <c r="A30" s="288" t="s">
        <v>262</v>
      </c>
      <c r="B30" s="211">
        <v>1</v>
      </c>
      <c r="C30" s="218"/>
      <c r="D30" s="211">
        <v>1</v>
      </c>
      <c r="E30" s="217"/>
      <c r="F30" s="211">
        <v>16</v>
      </c>
      <c r="G30" s="218"/>
      <c r="H30" s="211">
        <v>16</v>
      </c>
    </row>
    <row r="31" spans="1:8" s="156" customFormat="1" ht="14.1" customHeight="1" x14ac:dyDescent="0.2">
      <c r="A31" s="288" t="s">
        <v>159</v>
      </c>
      <c r="B31" s="211">
        <v>0</v>
      </c>
      <c r="C31" s="218"/>
      <c r="D31" s="211">
        <v>0</v>
      </c>
      <c r="E31" s="217"/>
      <c r="F31" s="211">
        <v>5</v>
      </c>
      <c r="G31" s="218"/>
      <c r="H31" s="211">
        <v>5</v>
      </c>
    </row>
    <row r="32" spans="1:8" s="155" customFormat="1" ht="14.1" customHeight="1" x14ac:dyDescent="0.25">
      <c r="A32" s="289" t="s">
        <v>263</v>
      </c>
      <c r="B32" s="210">
        <f>SUBTOTAL(109,B33:B35)</f>
        <v>180</v>
      </c>
      <c r="C32" s="216"/>
      <c r="D32" s="210">
        <f>SUBTOTAL(109,D33:D35)</f>
        <v>203</v>
      </c>
      <c r="E32" s="216"/>
      <c r="F32" s="210">
        <f>SUBTOTAL(109,F33:F35)</f>
        <v>347</v>
      </c>
      <c r="G32" s="216"/>
      <c r="H32" s="210">
        <f>SUBTOTAL(109,H33:H35)</f>
        <v>329</v>
      </c>
    </row>
    <row r="33" spans="1:8" s="156" customFormat="1" ht="14.1" customHeight="1" x14ac:dyDescent="0.2">
      <c r="A33" s="290" t="s">
        <v>264</v>
      </c>
      <c r="B33" s="211">
        <v>180</v>
      </c>
      <c r="C33" s="218"/>
      <c r="D33" s="211">
        <v>203</v>
      </c>
      <c r="E33" s="217"/>
      <c r="F33" s="211">
        <v>340</v>
      </c>
      <c r="G33" s="218"/>
      <c r="H33" s="211">
        <v>316</v>
      </c>
    </row>
    <row r="34" spans="1:8" s="156" customFormat="1" ht="14.1" customHeight="1" x14ac:dyDescent="0.2">
      <c r="A34" s="288" t="s">
        <v>265</v>
      </c>
      <c r="B34" s="211">
        <v>0</v>
      </c>
      <c r="C34" s="218"/>
      <c r="D34" s="211">
        <v>0</v>
      </c>
      <c r="E34" s="217"/>
      <c r="F34" s="211">
        <v>0</v>
      </c>
      <c r="G34" s="218"/>
      <c r="H34" s="211">
        <v>7</v>
      </c>
    </row>
    <row r="35" spans="1:8" s="156" customFormat="1" ht="14.1" customHeight="1" x14ac:dyDescent="0.2">
      <c r="A35" s="288" t="s">
        <v>266</v>
      </c>
      <c r="B35" s="211">
        <v>0</v>
      </c>
      <c r="C35" s="218"/>
      <c r="D35" s="211">
        <v>0</v>
      </c>
      <c r="E35" s="217"/>
      <c r="F35" s="211">
        <v>7</v>
      </c>
      <c r="G35" s="218"/>
      <c r="H35" s="211">
        <v>6</v>
      </c>
    </row>
    <row r="36" spans="1:8" s="155" customFormat="1" ht="14.1" customHeight="1" x14ac:dyDescent="0.25">
      <c r="A36" s="289" t="s">
        <v>267</v>
      </c>
      <c r="B36" s="210">
        <f>SUBTOTAL(109,B37:B38)</f>
        <v>150</v>
      </c>
      <c r="C36" s="216"/>
      <c r="D36" s="210">
        <f>SUBTOTAL(109,D37:D38)</f>
        <v>186</v>
      </c>
      <c r="E36" s="216"/>
      <c r="F36" s="210">
        <f>SUBTOTAL(109,F37:F38)</f>
        <v>507</v>
      </c>
      <c r="G36" s="216"/>
      <c r="H36" s="210">
        <f>SUBTOTAL(109,H37:H38)</f>
        <v>532</v>
      </c>
    </row>
    <row r="37" spans="1:8" s="156" customFormat="1" ht="14.1" customHeight="1" x14ac:dyDescent="0.2">
      <c r="A37" s="288" t="s">
        <v>268</v>
      </c>
      <c r="B37" s="211">
        <v>150</v>
      </c>
      <c r="C37" s="218"/>
      <c r="D37" s="211">
        <v>186</v>
      </c>
      <c r="E37" s="217"/>
      <c r="F37" s="211">
        <v>495</v>
      </c>
      <c r="G37" s="218"/>
      <c r="H37" s="211">
        <v>525</v>
      </c>
    </row>
    <row r="38" spans="1:8" s="156" customFormat="1" ht="14.1" customHeight="1" x14ac:dyDescent="0.2">
      <c r="A38" s="288" t="s">
        <v>321</v>
      </c>
      <c r="B38" s="211">
        <v>0</v>
      </c>
      <c r="C38" s="218"/>
      <c r="D38" s="211">
        <v>0</v>
      </c>
      <c r="E38" s="217"/>
      <c r="F38" s="211">
        <v>12</v>
      </c>
      <c r="G38" s="218"/>
      <c r="H38" s="211">
        <v>7</v>
      </c>
    </row>
    <row r="39" spans="1:8" s="155" customFormat="1" ht="14.1" customHeight="1" x14ac:dyDescent="0.25">
      <c r="A39" s="291" t="s">
        <v>269</v>
      </c>
      <c r="B39" s="210">
        <f>SUBTOTAL(109,B40:B42)</f>
        <v>4410</v>
      </c>
      <c r="C39" s="219"/>
      <c r="D39" s="210">
        <f>SUBTOTAL(109,D40:D42)</f>
        <v>3914</v>
      </c>
      <c r="E39" s="219"/>
      <c r="F39" s="210">
        <f>SUBTOTAL(109,F40:F42)</f>
        <v>4462</v>
      </c>
      <c r="G39" s="219"/>
      <c r="H39" s="210">
        <f>SUBTOTAL(109,H40:H42)</f>
        <v>3955</v>
      </c>
    </row>
    <row r="40" spans="1:8" s="156" customFormat="1" ht="14.1" customHeight="1" x14ac:dyDescent="0.2">
      <c r="A40" s="292" t="s">
        <v>270</v>
      </c>
      <c r="B40" s="238">
        <v>1572</v>
      </c>
      <c r="C40" s="218"/>
      <c r="D40" s="211">
        <v>1094</v>
      </c>
      <c r="E40" s="217"/>
      <c r="F40" s="238">
        <v>1572</v>
      </c>
      <c r="G40" s="218"/>
      <c r="H40" s="211">
        <v>1094</v>
      </c>
    </row>
    <row r="41" spans="1:8" s="156" customFormat="1" ht="14.1" customHeight="1" x14ac:dyDescent="0.2">
      <c r="A41" s="292" t="s">
        <v>88</v>
      </c>
      <c r="B41" s="238">
        <v>2838</v>
      </c>
      <c r="C41" s="218"/>
      <c r="D41" s="211">
        <v>2820</v>
      </c>
      <c r="E41" s="217"/>
      <c r="F41" s="238">
        <v>2838</v>
      </c>
      <c r="G41" s="218"/>
      <c r="H41" s="211">
        <v>2820</v>
      </c>
    </row>
    <row r="42" spans="1:8" s="156" customFormat="1" ht="13.95" customHeight="1" x14ac:dyDescent="0.2">
      <c r="A42" s="288" t="s">
        <v>271</v>
      </c>
      <c r="B42" s="238">
        <v>0</v>
      </c>
      <c r="C42" s="218"/>
      <c r="D42" s="211">
        <v>0</v>
      </c>
      <c r="E42" s="217"/>
      <c r="F42" s="238">
        <v>52</v>
      </c>
      <c r="G42" s="218"/>
      <c r="H42" s="211">
        <v>41</v>
      </c>
    </row>
    <row r="43" spans="1:8" s="265" customFormat="1" ht="4.8" customHeight="1" x14ac:dyDescent="0.2">
      <c r="A43" s="98"/>
      <c r="B43" s="161"/>
      <c r="C43" s="264"/>
      <c r="D43" s="161"/>
      <c r="E43" s="161"/>
      <c r="F43" s="161"/>
      <c r="G43" s="161"/>
      <c r="H43" s="161"/>
    </row>
    <row r="44" spans="1:8" s="272" customFormat="1" ht="10.8" customHeight="1" x14ac:dyDescent="0.2">
      <c r="A44" s="266" t="s">
        <v>51</v>
      </c>
      <c r="B44" s="266"/>
      <c r="C44" s="266"/>
      <c r="D44" s="267"/>
      <c r="E44" s="268"/>
      <c r="F44" s="269"/>
      <c r="G44" s="270"/>
      <c r="H44" s="271"/>
    </row>
    <row r="45" spans="1:8" ht="5.0999999999999996" customHeight="1" x14ac:dyDescent="0.2">
      <c r="A45" s="158"/>
    </row>
  </sheetData>
  <mergeCells count="2">
    <mergeCell ref="B5:D5"/>
    <mergeCell ref="F5:H5"/>
  </mergeCells>
  <conditionalFormatting sqref="A13:A31">
    <cfRule type="expression" dxfId="5" priority="7">
      <formula>COUNTBLANK(#REF!)&gt;0</formula>
    </cfRule>
    <cfRule type="expression" dxfId="4" priority="8">
      <formula>COUNTIF(#REF!,"&lt;&gt;"&amp;0)=0</formula>
    </cfRule>
  </conditionalFormatting>
  <conditionalFormatting sqref="A34:A35 A37:A38">
    <cfRule type="expression" dxfId="3" priority="3">
      <formula>COUNTBLANK(#REF!)&gt;0</formula>
    </cfRule>
    <cfRule type="expression" dxfId="2" priority="4">
      <formula>COUNTIF(#REF!,"&lt;&gt;"&amp;0)=0</formula>
    </cfRule>
  </conditionalFormatting>
  <conditionalFormatting sqref="A42:A43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9" r:id="rId1"/>
  <customProperties>
    <customPr name="_pios_id" r:id="rId2"/>
    <customPr name="EpmWorksheetKeyString_GUID" r:id="rId3"/>
  </customProperties>
  <ignoredErrors>
    <ignoredError sqref="B13 D13 F13 F20 H20 B20 D20" formulaRange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CG75"/>
  <sheetViews>
    <sheetView showGridLines="0" zoomScaleNormal="100" zoomScaleSheetLayoutView="100" workbookViewId="0">
      <pane xSplit="5" ySplit="5" topLeftCell="F47" activePane="bottomRight" state="frozen"/>
      <selection activeCell="K14" sqref="K14"/>
      <selection pane="topRight" activeCell="K14" sqref="K14"/>
      <selection pane="bottomLeft" activeCell="K14" sqref="K14"/>
      <selection pane="bottomRight" activeCell="F65" sqref="F65"/>
    </sheetView>
  </sheetViews>
  <sheetFormatPr defaultColWidth="9.109375" defaultRowHeight="10.199999999999999" outlineLevelCol="1" x14ac:dyDescent="0.2"/>
  <cols>
    <col min="1" max="3" width="2.6640625" style="50" customWidth="1"/>
    <col min="4" max="4" width="43.109375" style="50" customWidth="1"/>
    <col min="5" max="5" width="0.44140625" style="50" customWidth="1"/>
    <col min="6" max="6" width="11.88671875" style="50" customWidth="1"/>
    <col min="7" max="7" width="0.44140625" style="50" customWidth="1"/>
    <col min="8" max="8" width="12.6640625" style="50" customWidth="1"/>
    <col min="9" max="9" width="0.44140625" style="50" customWidth="1"/>
    <col min="10" max="10" width="12.77734375" style="50" customWidth="1"/>
    <col min="11" max="11" width="0.44140625" style="50" customWidth="1"/>
    <col min="12" max="12" width="12.6640625" style="50" customWidth="1"/>
    <col min="13" max="13" width="0.44140625" style="50" customWidth="1"/>
    <col min="14" max="14" width="12.6640625" style="50" customWidth="1"/>
    <col min="15" max="15" width="0.44140625" style="50" customWidth="1"/>
    <col min="16" max="16" width="11.88671875" style="50" customWidth="1"/>
    <col min="17" max="17" width="0.44140625" style="50" customWidth="1"/>
    <col min="18" max="18" width="11.88671875" style="50" customWidth="1"/>
    <col min="19" max="19" width="0.44140625" style="50" customWidth="1"/>
    <col min="20" max="20" width="11.88671875" style="50" customWidth="1"/>
    <col min="21" max="21" width="0.44140625" style="50" customWidth="1"/>
    <col min="22" max="22" width="11.88671875" style="50" customWidth="1"/>
    <col min="23" max="23" width="0.44140625" style="50" customWidth="1"/>
    <col min="24" max="24" width="12.88671875" style="50" customWidth="1"/>
    <col min="25" max="25" width="0.44140625" style="50" customWidth="1"/>
    <col min="26" max="26" width="12.88671875" style="50" customWidth="1"/>
    <col min="27" max="27" width="0.44140625" style="50" customWidth="1"/>
    <col min="28" max="28" width="12.88671875" style="50" customWidth="1"/>
    <col min="29" max="29" width="0.44140625" style="50" customWidth="1"/>
    <col min="30" max="30" width="12.6640625" style="50" customWidth="1"/>
    <col min="31" max="31" width="0.44140625" style="50" customWidth="1"/>
    <col min="32" max="32" width="12.6640625" style="50" customWidth="1"/>
    <col min="33" max="33" width="0.44140625" style="50" hidden="1" customWidth="1" outlineLevel="1"/>
    <col min="34" max="34" width="12.6640625" style="50" hidden="1" customWidth="1" outlineLevel="1"/>
    <col min="35" max="35" width="0.44140625" style="50" hidden="1" customWidth="1" outlineLevel="1"/>
    <col min="36" max="36" width="12.6640625" style="50" hidden="1" customWidth="1" outlineLevel="1"/>
    <col min="37" max="37" width="0.44140625" style="50" hidden="1" customWidth="1" outlineLevel="1"/>
    <col min="38" max="38" width="12.6640625" style="50" hidden="1" customWidth="1" outlineLevel="1"/>
    <col min="39" max="39" width="0.44140625" style="50" customWidth="1" collapsed="1"/>
    <col min="40" max="40" width="12.6640625" style="50" customWidth="1"/>
    <col min="41" max="41" width="0.44140625" style="50" hidden="1" customWidth="1" outlineLevel="1"/>
    <col min="42" max="42" width="12.6640625" style="50" hidden="1" customWidth="1" outlineLevel="1"/>
    <col min="43" max="43" width="0.44140625" style="50" hidden="1" customWidth="1" outlineLevel="1"/>
    <col min="44" max="44" width="12.6640625" style="50" hidden="1" customWidth="1" outlineLevel="1"/>
    <col min="45" max="45" width="0.44140625" style="50" hidden="1" customWidth="1" outlineLevel="1"/>
    <col min="46" max="46" width="12.6640625" style="50" hidden="1" customWidth="1" outlineLevel="1"/>
    <col min="47" max="47" width="0.44140625" style="50" customWidth="1" collapsed="1"/>
    <col min="48" max="48" width="12.6640625" style="50" customWidth="1"/>
    <col min="49" max="49" width="0.44140625" style="50" hidden="1" customWidth="1" outlineLevel="1"/>
    <col min="50" max="50" width="12.6640625" style="50" hidden="1" customWidth="1" outlineLevel="1"/>
    <col min="51" max="51" width="0.44140625" style="50" hidden="1" customWidth="1" outlineLevel="1"/>
    <col min="52" max="52" width="12.6640625" style="50" hidden="1" customWidth="1" outlineLevel="1"/>
    <col min="53" max="53" width="0.44140625" style="50" hidden="1" customWidth="1" outlineLevel="1"/>
    <col min="54" max="54" width="12.6640625" style="50" hidden="1" customWidth="1" outlineLevel="1"/>
    <col min="55" max="55" width="0.44140625" style="50" customWidth="1" collapsed="1"/>
    <col min="56" max="56" width="12.6640625" style="50" customWidth="1"/>
    <col min="57" max="57" width="0.44140625" style="50" hidden="1" customWidth="1" outlineLevel="1"/>
    <col min="58" max="58" width="12.6640625" style="50" hidden="1" customWidth="1" outlineLevel="1"/>
    <col min="59" max="59" width="0.44140625" style="50" hidden="1" customWidth="1" outlineLevel="1"/>
    <col min="60" max="60" width="12.6640625" style="50" hidden="1" customWidth="1" outlineLevel="1"/>
    <col min="61" max="61" width="0.44140625" style="50" hidden="1" customWidth="1" outlineLevel="1"/>
    <col min="62" max="62" width="12.6640625" style="50" hidden="1" customWidth="1" outlineLevel="1"/>
    <col min="63" max="63" width="0.44140625" style="50" customWidth="1" collapsed="1"/>
    <col min="64" max="64" width="12.6640625" style="50" customWidth="1"/>
    <col min="65" max="65" width="0.44140625" style="50" customWidth="1"/>
    <col min="66" max="16384" width="9.109375" style="50"/>
  </cols>
  <sheetData>
    <row r="1" spans="1:65" s="113" customFormat="1" ht="13.05" customHeight="1" x14ac:dyDescent="0.2">
      <c r="A1" s="4"/>
      <c r="B1" s="4"/>
      <c r="C1" s="4"/>
      <c r="D1" s="4"/>
      <c r="E1" s="5"/>
      <c r="F1" s="301" t="s">
        <v>273</v>
      </c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</row>
    <row r="2" spans="1:65" s="113" customFormat="1" ht="14.25" customHeight="1" x14ac:dyDescent="0.2">
      <c r="A2" s="235"/>
      <c r="B2" s="235"/>
      <c r="C2" s="235"/>
      <c r="D2" s="235"/>
      <c r="E2" s="5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</row>
    <row r="3" spans="1:65" ht="12.45" customHeight="1" x14ac:dyDescent="0.2">
      <c r="A3" s="8"/>
      <c r="B3" s="8"/>
      <c r="C3" s="8"/>
      <c r="D3" s="8"/>
      <c r="E3" s="5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</row>
    <row r="4" spans="1:65" s="115" customFormat="1" ht="13.8" customHeight="1" collapsed="1" x14ac:dyDescent="0.2">
      <c r="A4" s="236" t="s">
        <v>272</v>
      </c>
      <c r="B4" s="236"/>
      <c r="C4" s="236"/>
      <c r="D4" s="236"/>
      <c r="E4" s="10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120"/>
    </row>
    <row r="5" spans="1:65" s="115" customFormat="1" ht="18" customHeight="1" x14ac:dyDescent="0.2">
      <c r="A5" s="11" t="s">
        <v>0</v>
      </c>
      <c r="B5" s="6"/>
      <c r="C5" s="6"/>
      <c r="D5" s="6"/>
      <c r="E5" s="12"/>
      <c r="F5" s="13" t="s">
        <v>336</v>
      </c>
      <c r="G5" s="14"/>
      <c r="H5" s="13" t="s">
        <v>327</v>
      </c>
      <c r="I5" s="13"/>
      <c r="J5" s="13" t="s">
        <v>317</v>
      </c>
      <c r="K5" s="13"/>
      <c r="L5" s="13" t="s">
        <v>312</v>
      </c>
      <c r="M5" s="13"/>
      <c r="N5" s="13" t="s">
        <v>308</v>
      </c>
      <c r="O5" s="14"/>
      <c r="P5" s="13" t="s">
        <v>302</v>
      </c>
      <c r="Q5" s="14"/>
      <c r="R5" s="13" t="s">
        <v>297</v>
      </c>
      <c r="S5" s="14"/>
      <c r="T5" s="13" t="s">
        <v>290</v>
      </c>
      <c r="U5" s="14"/>
      <c r="V5" s="13" t="s">
        <v>286</v>
      </c>
      <c r="W5" s="14"/>
      <c r="X5" s="13" t="s">
        <v>281</v>
      </c>
      <c r="Y5" s="14"/>
      <c r="Z5" s="13" t="s">
        <v>274</v>
      </c>
      <c r="AA5" s="14"/>
      <c r="AB5" s="13" t="s">
        <v>221</v>
      </c>
      <c r="AC5" s="14"/>
      <c r="AD5" s="13" t="s">
        <v>131</v>
      </c>
      <c r="AE5" s="15"/>
      <c r="AF5" s="13" t="s">
        <v>132</v>
      </c>
      <c r="AG5" s="14"/>
      <c r="AH5" s="13" t="s">
        <v>133</v>
      </c>
      <c r="AI5" s="14"/>
      <c r="AJ5" s="13" t="s">
        <v>134</v>
      </c>
      <c r="AK5" s="14"/>
      <c r="AL5" s="13" t="s">
        <v>135</v>
      </c>
      <c r="AM5" s="14"/>
      <c r="AN5" s="13" t="s">
        <v>136</v>
      </c>
      <c r="AO5" s="14"/>
      <c r="AP5" s="13" t="s">
        <v>137</v>
      </c>
      <c r="AQ5" s="14"/>
      <c r="AR5" s="13" t="s">
        <v>138</v>
      </c>
      <c r="AS5" s="14"/>
      <c r="AT5" s="13" t="s">
        <v>139</v>
      </c>
      <c r="AU5" s="14"/>
      <c r="AV5" s="13" t="s">
        <v>140</v>
      </c>
      <c r="AW5" s="14"/>
      <c r="AX5" s="13" t="s">
        <v>141</v>
      </c>
      <c r="AY5" s="14"/>
      <c r="AZ5" s="13" t="s">
        <v>142</v>
      </c>
      <c r="BA5" s="14"/>
      <c r="BB5" s="13" t="s">
        <v>143</v>
      </c>
      <c r="BC5" s="14"/>
      <c r="BD5" s="13" t="s">
        <v>144</v>
      </c>
      <c r="BE5" s="14"/>
      <c r="BF5" s="13" t="s">
        <v>145</v>
      </c>
      <c r="BG5" s="14"/>
      <c r="BH5" s="13" t="s">
        <v>146</v>
      </c>
      <c r="BI5" s="14"/>
      <c r="BJ5" s="13" t="s">
        <v>147</v>
      </c>
      <c r="BK5" s="14"/>
      <c r="BL5" s="13" t="s">
        <v>148</v>
      </c>
      <c r="BM5" s="121"/>
    </row>
    <row r="6" spans="1:65" s="19" customFormat="1" ht="14.1" customHeight="1" x14ac:dyDescent="0.2">
      <c r="A6" s="16" t="s">
        <v>1</v>
      </c>
      <c r="B6" s="16"/>
      <c r="C6" s="16"/>
      <c r="D6" s="16"/>
      <c r="E6" s="17"/>
      <c r="F6" s="18"/>
      <c r="G6" s="17"/>
      <c r="H6" s="18"/>
      <c r="I6" s="17"/>
      <c r="J6" s="18"/>
      <c r="K6" s="17"/>
      <c r="L6" s="18"/>
      <c r="M6" s="17"/>
      <c r="N6" s="18"/>
      <c r="O6" s="17"/>
      <c r="P6" s="18"/>
      <c r="Q6" s="17"/>
      <c r="R6" s="18"/>
      <c r="S6" s="17"/>
      <c r="T6" s="18"/>
      <c r="U6" s="17"/>
      <c r="V6" s="18"/>
      <c r="W6" s="17"/>
      <c r="X6" s="18"/>
      <c r="Y6" s="17"/>
      <c r="Z6" s="18"/>
      <c r="AA6" s="17"/>
      <c r="AB6" s="18"/>
      <c r="AC6" s="17"/>
      <c r="AD6" s="18"/>
      <c r="AE6" s="17"/>
      <c r="AF6" s="16"/>
      <c r="AG6" s="17"/>
      <c r="AH6" s="18"/>
      <c r="AI6" s="17"/>
      <c r="AJ6" s="18"/>
      <c r="AK6" s="17"/>
      <c r="AL6" s="18"/>
      <c r="AM6" s="17"/>
      <c r="AN6" s="18"/>
      <c r="AO6" s="17"/>
      <c r="AP6" s="18"/>
      <c r="AQ6" s="17"/>
      <c r="AR6" s="18"/>
      <c r="AS6" s="17"/>
      <c r="AT6" s="18"/>
      <c r="AU6" s="17"/>
      <c r="AV6" s="18"/>
      <c r="AW6" s="17"/>
      <c r="AX6" s="18"/>
      <c r="AY6" s="17"/>
      <c r="AZ6" s="18"/>
      <c r="BA6" s="17"/>
      <c r="BB6" s="18"/>
      <c r="BC6" s="17"/>
      <c r="BD6" s="18"/>
      <c r="BE6" s="17"/>
      <c r="BF6" s="18"/>
      <c r="BG6" s="17"/>
      <c r="BH6" s="18"/>
      <c r="BI6" s="17"/>
      <c r="BJ6" s="18"/>
      <c r="BK6" s="17"/>
      <c r="BL6" s="18"/>
      <c r="BM6" s="17"/>
    </row>
    <row r="7" spans="1:65" s="19" customFormat="1" ht="6" customHeight="1" x14ac:dyDescent="0.2">
      <c r="A7" s="16"/>
      <c r="B7" s="16"/>
      <c r="C7" s="16"/>
      <c r="D7" s="16"/>
      <c r="E7" s="17"/>
      <c r="F7" s="18"/>
      <c r="G7" s="17"/>
      <c r="H7" s="18"/>
      <c r="I7" s="17"/>
      <c r="J7" s="18"/>
      <c r="K7" s="17"/>
      <c r="L7" s="18"/>
      <c r="M7" s="17"/>
      <c r="N7" s="18"/>
      <c r="O7" s="17"/>
      <c r="P7" s="18"/>
      <c r="Q7" s="17"/>
      <c r="R7" s="18"/>
      <c r="S7" s="17"/>
      <c r="T7" s="18"/>
      <c r="U7" s="17"/>
      <c r="V7" s="18"/>
      <c r="W7" s="17"/>
      <c r="X7" s="18"/>
      <c r="Y7" s="17"/>
      <c r="Z7" s="18"/>
      <c r="AA7" s="17"/>
      <c r="AB7" s="18"/>
      <c r="AC7" s="17"/>
      <c r="AD7" s="18"/>
      <c r="AE7" s="17"/>
      <c r="AF7" s="16"/>
      <c r="AG7" s="17"/>
      <c r="AH7" s="18"/>
      <c r="AI7" s="17"/>
      <c r="AJ7" s="18"/>
      <c r="AK7" s="17"/>
      <c r="AL7" s="18"/>
      <c r="AM7" s="17"/>
      <c r="AN7" s="18"/>
      <c r="AO7" s="17"/>
      <c r="AP7" s="18"/>
      <c r="AQ7" s="17"/>
      <c r="AR7" s="18"/>
      <c r="AS7" s="17"/>
      <c r="AT7" s="18"/>
      <c r="AU7" s="17"/>
      <c r="AV7" s="18"/>
      <c r="AW7" s="17"/>
      <c r="AX7" s="18"/>
      <c r="AY7" s="17"/>
      <c r="AZ7" s="18"/>
      <c r="BA7" s="17"/>
      <c r="BB7" s="18"/>
      <c r="BC7" s="17"/>
      <c r="BD7" s="18"/>
      <c r="BE7" s="17"/>
      <c r="BF7" s="18"/>
      <c r="BG7" s="17"/>
      <c r="BH7" s="18"/>
      <c r="BI7" s="17"/>
      <c r="BJ7" s="18"/>
      <c r="BK7" s="17"/>
      <c r="BL7" s="18"/>
      <c r="BM7" s="17"/>
    </row>
    <row r="8" spans="1:65" s="19" customFormat="1" ht="14.1" customHeight="1" x14ac:dyDescent="0.2">
      <c r="A8" s="20" t="s">
        <v>2</v>
      </c>
      <c r="B8" s="16"/>
      <c r="C8" s="16"/>
      <c r="D8" s="16"/>
      <c r="E8" s="17"/>
      <c r="F8" s="18"/>
      <c r="G8" s="17"/>
      <c r="H8" s="18"/>
      <c r="I8" s="17"/>
      <c r="J8" s="18"/>
      <c r="K8" s="17"/>
      <c r="L8" s="18"/>
      <c r="M8" s="17"/>
      <c r="N8" s="18"/>
      <c r="O8" s="17"/>
      <c r="P8" s="18"/>
      <c r="Q8" s="17"/>
      <c r="R8" s="18"/>
      <c r="S8" s="17"/>
      <c r="T8" s="18"/>
      <c r="U8" s="17"/>
      <c r="V8" s="18"/>
      <c r="W8" s="17"/>
      <c r="X8" s="18"/>
      <c r="Y8" s="17"/>
      <c r="Z8" s="18"/>
      <c r="AA8" s="17"/>
      <c r="AB8" s="18"/>
      <c r="AC8" s="17"/>
      <c r="AD8" s="18"/>
      <c r="AE8" s="17"/>
      <c r="AF8" s="16"/>
      <c r="AG8" s="17"/>
      <c r="AH8" s="18"/>
      <c r="AI8" s="17"/>
      <c r="AJ8" s="18"/>
      <c r="AK8" s="17"/>
      <c r="AL8" s="18"/>
      <c r="AM8" s="17"/>
      <c r="AN8" s="18"/>
      <c r="AO8" s="17"/>
      <c r="AP8" s="18"/>
      <c r="AQ8" s="17"/>
      <c r="AR8" s="18"/>
      <c r="AS8" s="17"/>
      <c r="AT8" s="18"/>
      <c r="AU8" s="17"/>
      <c r="AV8" s="18"/>
      <c r="AW8" s="17"/>
      <c r="AX8" s="18"/>
      <c r="AY8" s="17"/>
      <c r="AZ8" s="18"/>
      <c r="BA8" s="17"/>
      <c r="BB8" s="18"/>
      <c r="BC8" s="17"/>
      <c r="BD8" s="18"/>
      <c r="BE8" s="17"/>
      <c r="BF8" s="18"/>
      <c r="BG8" s="17"/>
      <c r="BH8" s="18"/>
      <c r="BI8" s="17"/>
      <c r="BJ8" s="18"/>
      <c r="BK8" s="17"/>
      <c r="BL8" s="18"/>
      <c r="BM8" s="17"/>
    </row>
    <row r="9" spans="1:65" s="19" customFormat="1" ht="14.1" customHeight="1" x14ac:dyDescent="0.2">
      <c r="A9" s="21"/>
      <c r="B9" s="21" t="s">
        <v>3</v>
      </c>
      <c r="C9" s="21"/>
      <c r="D9" s="21"/>
      <c r="E9" s="22"/>
      <c r="F9" s="23">
        <v>2248</v>
      </c>
      <c r="G9" s="22"/>
      <c r="H9" s="23">
        <v>1836</v>
      </c>
      <c r="I9" s="24"/>
      <c r="J9" s="23">
        <v>2385</v>
      </c>
      <c r="K9" s="24"/>
      <c r="L9" s="23">
        <v>4260</v>
      </c>
      <c r="M9" s="24"/>
      <c r="N9" s="23">
        <v>4387</v>
      </c>
      <c r="O9" s="22"/>
      <c r="P9" s="23">
        <v>3580</v>
      </c>
      <c r="Q9" s="22"/>
      <c r="R9" s="23">
        <v>5155</v>
      </c>
      <c r="S9" s="22"/>
      <c r="T9" s="23">
        <v>3810</v>
      </c>
      <c r="U9" s="22"/>
      <c r="V9" s="23">
        <v>3748</v>
      </c>
      <c r="W9" s="22"/>
      <c r="X9" s="25">
        <v>3156</v>
      </c>
      <c r="Y9" s="22"/>
      <c r="Z9" s="23">
        <v>3228</v>
      </c>
      <c r="AA9" s="22"/>
      <c r="AB9" s="23">
        <v>3849</v>
      </c>
      <c r="AC9" s="22"/>
      <c r="AD9" s="23">
        <v>2741</v>
      </c>
      <c r="AE9" s="26"/>
      <c r="AF9" s="23">
        <v>2642</v>
      </c>
      <c r="AG9" s="26"/>
      <c r="AH9" s="23">
        <v>2545</v>
      </c>
      <c r="AI9" s="22"/>
      <c r="AJ9" s="23">
        <v>1140</v>
      </c>
      <c r="AK9" s="22"/>
      <c r="AL9" s="23">
        <v>1818</v>
      </c>
      <c r="AM9" s="22"/>
      <c r="AN9" s="23">
        <v>2398</v>
      </c>
      <c r="AO9" s="26"/>
      <c r="AP9" s="23">
        <v>1050</v>
      </c>
      <c r="AQ9" s="22"/>
      <c r="AR9" s="23">
        <v>3680</v>
      </c>
      <c r="AS9" s="22"/>
      <c r="AT9" s="23">
        <v>1213</v>
      </c>
      <c r="AU9" s="22"/>
      <c r="AV9" s="23">
        <v>1092</v>
      </c>
      <c r="AW9" s="26"/>
      <c r="AX9" s="23">
        <v>971</v>
      </c>
      <c r="AY9" s="22"/>
      <c r="AZ9" s="23">
        <v>990</v>
      </c>
      <c r="BA9" s="22"/>
      <c r="BB9" s="23">
        <v>1057</v>
      </c>
      <c r="BC9" s="22"/>
      <c r="BD9" s="23">
        <v>1091</v>
      </c>
      <c r="BE9" s="26"/>
      <c r="BF9" s="23">
        <v>965</v>
      </c>
      <c r="BG9" s="22"/>
      <c r="BH9" s="23">
        <v>661</v>
      </c>
      <c r="BI9" s="22"/>
      <c r="BJ9" s="23">
        <v>921</v>
      </c>
      <c r="BK9" s="22"/>
      <c r="BL9" s="23">
        <v>936</v>
      </c>
      <c r="BM9" s="26"/>
    </row>
    <row r="10" spans="1:65" s="19" customFormat="1" ht="14.1" customHeight="1" x14ac:dyDescent="0.2">
      <c r="A10" s="21"/>
      <c r="B10" s="21" t="s">
        <v>4</v>
      </c>
      <c r="C10" s="21"/>
      <c r="D10" s="21"/>
      <c r="E10" s="22"/>
      <c r="F10" s="23">
        <v>1573</v>
      </c>
      <c r="G10" s="22"/>
      <c r="H10" s="23">
        <v>1529</v>
      </c>
      <c r="I10" s="24"/>
      <c r="J10" s="23">
        <v>1468</v>
      </c>
      <c r="K10" s="24"/>
      <c r="L10" s="23">
        <v>1577</v>
      </c>
      <c r="M10" s="24"/>
      <c r="N10" s="23">
        <v>1532</v>
      </c>
      <c r="O10" s="22"/>
      <c r="P10" s="23">
        <v>1587</v>
      </c>
      <c r="Q10" s="22"/>
      <c r="R10" s="23">
        <v>1620</v>
      </c>
      <c r="S10" s="22"/>
      <c r="T10" s="23">
        <v>1726</v>
      </c>
      <c r="U10" s="22"/>
      <c r="V10" s="23">
        <v>1773</v>
      </c>
      <c r="W10" s="22"/>
      <c r="X10" s="25">
        <v>1716</v>
      </c>
      <c r="Y10" s="22"/>
      <c r="Z10" s="23">
        <v>3319</v>
      </c>
      <c r="AA10" s="22"/>
      <c r="AB10" s="23">
        <v>2059</v>
      </c>
      <c r="AC10" s="22"/>
      <c r="AD10" s="23">
        <v>1993</v>
      </c>
      <c r="AE10" s="26"/>
      <c r="AF10" s="23">
        <v>2005</v>
      </c>
      <c r="AG10" s="26"/>
      <c r="AH10" s="23">
        <v>2038</v>
      </c>
      <c r="AI10" s="22"/>
      <c r="AJ10" s="23">
        <v>1852</v>
      </c>
      <c r="AK10" s="22"/>
      <c r="AL10" s="23">
        <v>1539</v>
      </c>
      <c r="AM10" s="22"/>
      <c r="AN10" s="23">
        <v>1516</v>
      </c>
      <c r="AO10" s="26"/>
      <c r="AP10" s="23">
        <v>1412</v>
      </c>
      <c r="AQ10" s="22"/>
      <c r="AR10" s="23">
        <v>1440</v>
      </c>
      <c r="AS10" s="22"/>
      <c r="AT10" s="23">
        <v>1453</v>
      </c>
      <c r="AU10" s="22"/>
      <c r="AV10" s="23">
        <v>1473</v>
      </c>
      <c r="AW10" s="26"/>
      <c r="AX10" s="23">
        <v>1214</v>
      </c>
      <c r="AY10" s="22"/>
      <c r="AZ10" s="23">
        <v>1191</v>
      </c>
      <c r="BA10" s="22"/>
      <c r="BB10" s="23">
        <v>1166</v>
      </c>
      <c r="BC10" s="22"/>
      <c r="BD10" s="23">
        <v>1213</v>
      </c>
      <c r="BE10" s="26"/>
      <c r="BF10" s="23">
        <v>1091</v>
      </c>
      <c r="BG10" s="22"/>
      <c r="BH10" s="23">
        <v>1082</v>
      </c>
      <c r="BI10" s="22"/>
      <c r="BJ10" s="23">
        <v>1053</v>
      </c>
      <c r="BK10" s="22"/>
      <c r="BL10" s="23">
        <v>1030</v>
      </c>
      <c r="BM10" s="26"/>
    </row>
    <row r="11" spans="1:65" s="19" customFormat="1" ht="14.1" customHeight="1" x14ac:dyDescent="0.2">
      <c r="A11" s="21"/>
      <c r="B11" s="21" t="s">
        <v>7</v>
      </c>
      <c r="C11" s="21"/>
      <c r="D11" s="21"/>
      <c r="E11" s="22"/>
      <c r="F11" s="23">
        <v>1340</v>
      </c>
      <c r="G11" s="22"/>
      <c r="H11" s="23">
        <v>1407</v>
      </c>
      <c r="I11" s="24"/>
      <c r="J11" s="23">
        <v>270</v>
      </c>
      <c r="K11" s="24"/>
      <c r="L11" s="23">
        <v>1768</v>
      </c>
      <c r="M11" s="24"/>
      <c r="N11" s="23">
        <v>1143</v>
      </c>
      <c r="O11" s="22"/>
      <c r="P11" s="23">
        <v>1923</v>
      </c>
      <c r="Q11" s="22"/>
      <c r="R11" s="23">
        <v>1040</v>
      </c>
      <c r="S11" s="22"/>
      <c r="T11" s="23">
        <v>1670</v>
      </c>
      <c r="U11" s="22"/>
      <c r="V11" s="23">
        <v>1004</v>
      </c>
      <c r="W11" s="22"/>
      <c r="X11" s="25">
        <v>1909</v>
      </c>
      <c r="Y11" s="22"/>
      <c r="Z11" s="23">
        <v>983</v>
      </c>
      <c r="AA11" s="22"/>
      <c r="AB11" s="23">
        <v>1737</v>
      </c>
      <c r="AC11" s="22"/>
      <c r="AD11" s="23">
        <v>1043</v>
      </c>
      <c r="AE11" s="26"/>
      <c r="AF11" s="23">
        <v>1694</v>
      </c>
      <c r="AG11" s="26"/>
      <c r="AH11" s="23">
        <v>755</v>
      </c>
      <c r="AI11" s="22"/>
      <c r="AJ11" s="23">
        <v>1210</v>
      </c>
      <c r="AK11" s="22"/>
      <c r="AL11" s="23">
        <v>649</v>
      </c>
      <c r="AM11" s="22"/>
      <c r="AN11" s="23">
        <v>949</v>
      </c>
      <c r="AO11" s="26"/>
      <c r="AP11" s="23">
        <v>417</v>
      </c>
      <c r="AQ11" s="22"/>
      <c r="AR11" s="23">
        <v>881</v>
      </c>
      <c r="AS11" s="22"/>
      <c r="AT11" s="23">
        <v>382</v>
      </c>
      <c r="AU11" s="22"/>
      <c r="AV11" s="23">
        <v>985</v>
      </c>
      <c r="AW11" s="26"/>
      <c r="AX11" s="23">
        <v>218</v>
      </c>
      <c r="AY11" s="22"/>
      <c r="AZ11" s="23">
        <v>175</v>
      </c>
      <c r="BA11" s="22"/>
      <c r="BB11" s="23">
        <v>34</v>
      </c>
      <c r="BC11" s="22"/>
      <c r="BD11" s="23">
        <v>171</v>
      </c>
      <c r="BE11" s="26"/>
      <c r="BF11" s="23">
        <v>150</v>
      </c>
      <c r="BG11" s="22"/>
      <c r="BH11" s="23">
        <v>615</v>
      </c>
      <c r="BI11" s="22"/>
      <c r="BJ11" s="23">
        <v>371</v>
      </c>
      <c r="BK11" s="22"/>
      <c r="BL11" s="23">
        <v>270</v>
      </c>
      <c r="BM11" s="26"/>
    </row>
    <row r="12" spans="1:65" s="19" customFormat="1" ht="14.1" customHeight="1" x14ac:dyDescent="0.2">
      <c r="A12" s="21"/>
      <c r="B12" s="21" t="s">
        <v>8</v>
      </c>
      <c r="C12" s="21"/>
      <c r="D12" s="21"/>
      <c r="E12" s="22"/>
      <c r="F12" s="23">
        <v>720</v>
      </c>
      <c r="G12" s="22"/>
      <c r="H12" s="23">
        <v>410</v>
      </c>
      <c r="I12" s="24"/>
      <c r="J12" s="23">
        <v>218</v>
      </c>
      <c r="K12" s="24"/>
      <c r="L12" s="23">
        <v>480</v>
      </c>
      <c r="M12" s="24"/>
      <c r="N12" s="23">
        <v>295</v>
      </c>
      <c r="O12" s="22"/>
      <c r="P12" s="23">
        <v>319</v>
      </c>
      <c r="Q12" s="22"/>
      <c r="R12" s="23">
        <v>271</v>
      </c>
      <c r="S12" s="22"/>
      <c r="T12" s="23">
        <v>271</v>
      </c>
      <c r="U12" s="22"/>
      <c r="V12" s="23">
        <v>299</v>
      </c>
      <c r="W12" s="22"/>
      <c r="X12" s="25">
        <v>132</v>
      </c>
      <c r="Y12" s="22"/>
      <c r="Z12" s="23">
        <v>211</v>
      </c>
      <c r="AA12" s="22"/>
      <c r="AB12" s="23">
        <v>303</v>
      </c>
      <c r="AC12" s="22"/>
      <c r="AD12" s="23">
        <v>341</v>
      </c>
      <c r="AE12" s="26"/>
      <c r="AF12" s="23">
        <v>165</v>
      </c>
      <c r="AG12" s="26"/>
      <c r="AH12" s="23">
        <v>171</v>
      </c>
      <c r="AI12" s="22"/>
      <c r="AJ12" s="23">
        <v>51</v>
      </c>
      <c r="AK12" s="22"/>
      <c r="AL12" s="23">
        <v>105</v>
      </c>
      <c r="AM12" s="22"/>
      <c r="AN12" s="23">
        <v>63</v>
      </c>
      <c r="AO12" s="26"/>
      <c r="AP12" s="23">
        <v>82</v>
      </c>
      <c r="AQ12" s="22"/>
      <c r="AR12" s="23">
        <v>96</v>
      </c>
      <c r="AS12" s="22"/>
      <c r="AT12" s="23">
        <v>167</v>
      </c>
      <c r="AU12" s="22"/>
      <c r="AV12" s="23">
        <v>169</v>
      </c>
      <c r="AW12" s="26"/>
      <c r="AX12" s="23">
        <v>234</v>
      </c>
      <c r="AY12" s="22"/>
      <c r="AZ12" s="23">
        <v>392</v>
      </c>
      <c r="BA12" s="22"/>
      <c r="BB12" s="23">
        <v>387</v>
      </c>
      <c r="BC12" s="22"/>
      <c r="BD12" s="23">
        <v>336</v>
      </c>
      <c r="BE12" s="26"/>
      <c r="BF12" s="23">
        <v>303</v>
      </c>
      <c r="BG12" s="22"/>
      <c r="BH12" s="23">
        <v>296</v>
      </c>
      <c r="BI12" s="22"/>
      <c r="BJ12" s="23">
        <v>386</v>
      </c>
      <c r="BK12" s="22"/>
      <c r="BL12" s="23">
        <v>293</v>
      </c>
      <c r="BM12" s="26"/>
    </row>
    <row r="13" spans="1:65" s="19" customFormat="1" ht="14.1" customHeight="1" x14ac:dyDescent="0.2">
      <c r="A13" s="21"/>
      <c r="B13" s="21" t="s">
        <v>9</v>
      </c>
      <c r="C13" s="21"/>
      <c r="D13" s="21"/>
      <c r="E13" s="22"/>
      <c r="F13" s="23">
        <v>2</v>
      </c>
      <c r="G13" s="22"/>
      <c r="H13" s="23">
        <v>2</v>
      </c>
      <c r="I13" s="24"/>
      <c r="J13" s="23">
        <v>2</v>
      </c>
      <c r="K13" s="24"/>
      <c r="L13" s="23">
        <v>2</v>
      </c>
      <c r="M13" s="24"/>
      <c r="N13" s="23">
        <v>2</v>
      </c>
      <c r="O13" s="22"/>
      <c r="P13" s="23">
        <v>2</v>
      </c>
      <c r="Q13" s="22"/>
      <c r="R13" s="23">
        <v>2</v>
      </c>
      <c r="S13" s="22"/>
      <c r="T13" s="23">
        <v>2</v>
      </c>
      <c r="U13" s="22"/>
      <c r="V13" s="23">
        <v>2</v>
      </c>
      <c r="W13" s="22"/>
      <c r="X13" s="25">
        <v>2</v>
      </c>
      <c r="Y13" s="22"/>
      <c r="Z13" s="23">
        <v>118</v>
      </c>
      <c r="AA13" s="22"/>
      <c r="AB13" s="23">
        <v>183</v>
      </c>
      <c r="AC13" s="22"/>
      <c r="AD13" s="23">
        <v>2</v>
      </c>
      <c r="AE13" s="26"/>
      <c r="AF13" s="23">
        <v>2</v>
      </c>
      <c r="AG13" s="26"/>
      <c r="AH13" s="23">
        <v>2</v>
      </c>
      <c r="AI13" s="22"/>
      <c r="AJ13" s="23">
        <v>2</v>
      </c>
      <c r="AK13" s="22"/>
      <c r="AL13" s="23">
        <v>2</v>
      </c>
      <c r="AM13" s="22"/>
      <c r="AN13" s="23">
        <v>2</v>
      </c>
      <c r="AO13" s="26"/>
      <c r="AP13" s="23">
        <v>2</v>
      </c>
      <c r="AQ13" s="22"/>
      <c r="AR13" s="23">
        <v>2</v>
      </c>
      <c r="AS13" s="22"/>
      <c r="AT13" s="23">
        <v>2</v>
      </c>
      <c r="AU13" s="22"/>
      <c r="AV13" s="23">
        <v>2</v>
      </c>
      <c r="AW13" s="26"/>
      <c r="AX13" s="23">
        <v>2</v>
      </c>
      <c r="AY13" s="22"/>
      <c r="AZ13" s="23">
        <v>2</v>
      </c>
      <c r="BA13" s="22"/>
      <c r="BB13" s="23">
        <v>2</v>
      </c>
      <c r="BC13" s="22"/>
      <c r="BD13" s="23">
        <v>2</v>
      </c>
      <c r="BE13" s="26"/>
      <c r="BF13" s="23">
        <v>0</v>
      </c>
      <c r="BG13" s="22"/>
      <c r="BH13" s="23">
        <v>0</v>
      </c>
      <c r="BI13" s="22"/>
      <c r="BJ13" s="23">
        <v>0</v>
      </c>
      <c r="BK13" s="22"/>
      <c r="BL13" s="23">
        <v>2</v>
      </c>
      <c r="BM13" s="26"/>
    </row>
    <row r="14" spans="1:65" s="19" customFormat="1" ht="14.1" customHeight="1" x14ac:dyDescent="0.2">
      <c r="A14" s="21"/>
      <c r="B14" s="21" t="s">
        <v>10</v>
      </c>
      <c r="C14" s="21"/>
      <c r="D14" s="21"/>
      <c r="E14" s="22"/>
      <c r="F14" s="23">
        <v>19</v>
      </c>
      <c r="G14" s="22"/>
      <c r="H14" s="23">
        <v>17</v>
      </c>
      <c r="I14" s="24"/>
      <c r="J14" s="23">
        <v>15</v>
      </c>
      <c r="K14" s="24"/>
      <c r="L14" s="23">
        <v>16</v>
      </c>
      <c r="M14" s="24"/>
      <c r="N14" s="23">
        <v>14</v>
      </c>
      <c r="O14" s="22"/>
      <c r="P14" s="23">
        <v>12</v>
      </c>
      <c r="Q14" s="22"/>
      <c r="R14" s="23">
        <v>29</v>
      </c>
      <c r="S14" s="22"/>
      <c r="T14" s="23">
        <v>30</v>
      </c>
      <c r="U14" s="22"/>
      <c r="V14" s="23">
        <v>30</v>
      </c>
      <c r="W14" s="22"/>
      <c r="X14" s="25">
        <v>29</v>
      </c>
      <c r="Y14" s="22"/>
      <c r="Z14" s="23">
        <v>22</v>
      </c>
      <c r="AA14" s="22"/>
      <c r="AB14" s="23">
        <v>19</v>
      </c>
      <c r="AC14" s="22"/>
      <c r="AD14" s="23">
        <v>141</v>
      </c>
      <c r="AE14" s="26"/>
      <c r="AF14" s="23">
        <v>10</v>
      </c>
      <c r="AG14" s="26"/>
      <c r="AH14" s="23">
        <v>20</v>
      </c>
      <c r="AI14" s="22"/>
      <c r="AJ14" s="23">
        <v>35</v>
      </c>
      <c r="AK14" s="22"/>
      <c r="AL14" s="23">
        <v>32</v>
      </c>
      <c r="AM14" s="22"/>
      <c r="AN14" s="23">
        <v>24</v>
      </c>
      <c r="AO14" s="26"/>
      <c r="AP14" s="23">
        <v>25</v>
      </c>
      <c r="AQ14" s="22"/>
      <c r="AR14" s="23">
        <v>62</v>
      </c>
      <c r="AS14" s="22"/>
      <c r="AT14" s="23">
        <v>41</v>
      </c>
      <c r="AU14" s="22"/>
      <c r="AV14" s="23">
        <v>38</v>
      </c>
      <c r="AW14" s="26"/>
      <c r="AX14" s="23">
        <v>40</v>
      </c>
      <c r="AY14" s="22"/>
      <c r="AZ14" s="23">
        <v>35</v>
      </c>
      <c r="BA14" s="22"/>
      <c r="BB14" s="23">
        <v>28</v>
      </c>
      <c r="BC14" s="22"/>
      <c r="BD14" s="23">
        <v>23</v>
      </c>
      <c r="BE14" s="26"/>
      <c r="BF14" s="23">
        <v>104</v>
      </c>
      <c r="BG14" s="22"/>
      <c r="BH14" s="23">
        <v>60</v>
      </c>
      <c r="BI14" s="22"/>
      <c r="BJ14" s="23">
        <v>24</v>
      </c>
      <c r="BK14" s="22"/>
      <c r="BL14" s="23">
        <v>19</v>
      </c>
      <c r="BM14" s="26"/>
    </row>
    <row r="15" spans="1:65" s="19" customFormat="1" ht="14.1" customHeight="1" x14ac:dyDescent="0.2">
      <c r="A15" s="27" t="s">
        <v>11</v>
      </c>
      <c r="B15" s="28"/>
      <c r="C15" s="28"/>
      <c r="D15" s="28"/>
      <c r="E15" s="29"/>
      <c r="F15" s="30">
        <f>SUBTOTAL(109,F9:F14)</f>
        <v>5902</v>
      </c>
      <c r="G15" s="29"/>
      <c r="H15" s="30">
        <f>SUBTOTAL(109,H9:H14)</f>
        <v>5201</v>
      </c>
      <c r="I15" s="111"/>
      <c r="J15" s="30">
        <f>SUBTOTAL(109,J9:J14)</f>
        <v>4358</v>
      </c>
      <c r="K15" s="111"/>
      <c r="L15" s="30">
        <f>SUBTOTAL(109,L9:L14)</f>
        <v>8103</v>
      </c>
      <c r="M15" s="111"/>
      <c r="N15" s="30">
        <f>SUBTOTAL(109,N9:N14)</f>
        <v>7373</v>
      </c>
      <c r="O15" s="29"/>
      <c r="P15" s="30">
        <f>SUBTOTAL(109,P9:P14)</f>
        <v>7423</v>
      </c>
      <c r="Q15" s="22"/>
      <c r="R15" s="30">
        <f>SUBTOTAL(109,R9:R14)</f>
        <v>8117</v>
      </c>
      <c r="S15" s="22"/>
      <c r="T15" s="30">
        <f>SUBTOTAL(109,T9:T14)</f>
        <v>7509</v>
      </c>
      <c r="U15" s="22"/>
      <c r="V15" s="30">
        <f>SUBTOTAL(109,V9:V14)</f>
        <v>6856</v>
      </c>
      <c r="W15" s="22"/>
      <c r="X15" s="30">
        <f>SUBTOTAL(109,X9:X14)</f>
        <v>6944</v>
      </c>
      <c r="Y15" s="22"/>
      <c r="Z15" s="30">
        <f>SUBTOTAL(109,Z9:Z14)</f>
        <v>7881</v>
      </c>
      <c r="AA15" s="22"/>
      <c r="AB15" s="30">
        <f>SUBTOTAL(109,AB9:AB14)</f>
        <v>8150</v>
      </c>
      <c r="AC15" s="22"/>
      <c r="AD15" s="30">
        <f>SUBTOTAL(109,AD9:AD14)</f>
        <v>6261</v>
      </c>
      <c r="AE15" s="26"/>
      <c r="AF15" s="30">
        <f>SUBTOTAL(109,AF9:AF14)</f>
        <v>6518</v>
      </c>
      <c r="AG15" s="26"/>
      <c r="AH15" s="30">
        <f>SUBTOTAL(109,AH9:AH14)</f>
        <v>5531</v>
      </c>
      <c r="AI15" s="29"/>
      <c r="AJ15" s="30">
        <f>SUBTOTAL(109,AJ9:AJ14)</f>
        <v>4290</v>
      </c>
      <c r="AK15" s="22"/>
      <c r="AL15" s="30">
        <f>SUBTOTAL(109,AL9:AL14)</f>
        <v>4145</v>
      </c>
      <c r="AM15" s="22"/>
      <c r="AN15" s="30">
        <f>SUBTOTAL(109,AN9:AN14)</f>
        <v>4952</v>
      </c>
      <c r="AO15" s="26"/>
      <c r="AP15" s="30">
        <f>SUBTOTAL(109,AP9:AP14)</f>
        <v>2988</v>
      </c>
      <c r="AQ15" s="29"/>
      <c r="AR15" s="30">
        <f>SUBTOTAL(109,AR9:AR14)</f>
        <v>6161</v>
      </c>
      <c r="AS15" s="22"/>
      <c r="AT15" s="30">
        <f>SUBTOTAL(109,AT9:AT14)</f>
        <v>3258</v>
      </c>
      <c r="AU15" s="22"/>
      <c r="AV15" s="30">
        <f>SUBTOTAL(109,AV9:AV14)</f>
        <v>3759</v>
      </c>
      <c r="AW15" s="26"/>
      <c r="AX15" s="30">
        <f>SUBTOTAL(109,AX9:AX14)</f>
        <v>2679</v>
      </c>
      <c r="AY15" s="29"/>
      <c r="AZ15" s="30">
        <f>SUBTOTAL(109,AZ9:AZ14)</f>
        <v>2785</v>
      </c>
      <c r="BA15" s="22"/>
      <c r="BB15" s="30">
        <f>SUBTOTAL(109,BB9:BB14)</f>
        <v>2674</v>
      </c>
      <c r="BC15" s="22"/>
      <c r="BD15" s="30">
        <f>SUBTOTAL(109,BD9:BD14)</f>
        <v>2836</v>
      </c>
      <c r="BE15" s="26"/>
      <c r="BF15" s="30">
        <f>SUBTOTAL(109,BF9:BF14)</f>
        <v>2613</v>
      </c>
      <c r="BG15" s="29"/>
      <c r="BH15" s="30">
        <f>SUBTOTAL(109,BH9:BH14)</f>
        <v>2714</v>
      </c>
      <c r="BI15" s="22"/>
      <c r="BJ15" s="30">
        <f>SUBTOTAL(109,BJ9:BJ14)</f>
        <v>2755</v>
      </c>
      <c r="BK15" s="22"/>
      <c r="BL15" s="30">
        <f>SUBTOTAL(109,BL9:BL14)</f>
        <v>2550</v>
      </c>
      <c r="BM15" s="26"/>
    </row>
    <row r="16" spans="1:65" s="19" customFormat="1" ht="5.0999999999999996" customHeight="1" x14ac:dyDescent="0.2">
      <c r="A16" s="21"/>
      <c r="B16" s="21"/>
      <c r="C16" s="21"/>
      <c r="D16" s="21"/>
      <c r="E16" s="22"/>
      <c r="F16" s="31"/>
      <c r="G16" s="22"/>
      <c r="H16" s="31"/>
      <c r="I16" s="228"/>
      <c r="J16" s="31"/>
      <c r="K16" s="228"/>
      <c r="L16" s="31"/>
      <c r="M16" s="228"/>
      <c r="N16" s="31"/>
      <c r="O16" s="22"/>
      <c r="P16" s="31"/>
      <c r="Q16" s="22"/>
      <c r="R16" s="31"/>
      <c r="S16" s="22"/>
      <c r="T16" s="31"/>
      <c r="U16" s="22"/>
      <c r="V16" s="31"/>
      <c r="W16" s="22"/>
      <c r="X16" s="31"/>
      <c r="Y16" s="22"/>
      <c r="Z16" s="31"/>
      <c r="AA16" s="22"/>
      <c r="AB16" s="31"/>
      <c r="AC16" s="22"/>
      <c r="AD16" s="31"/>
      <c r="AE16" s="26"/>
      <c r="AF16" s="32"/>
      <c r="AG16" s="26"/>
      <c r="AH16" s="31"/>
      <c r="AI16" s="22"/>
      <c r="AJ16" s="31"/>
      <c r="AK16" s="22"/>
      <c r="AL16" s="31"/>
      <c r="AM16" s="22"/>
      <c r="AN16" s="31"/>
      <c r="AO16" s="26"/>
      <c r="AP16" s="31"/>
      <c r="AQ16" s="22"/>
      <c r="AR16" s="31"/>
      <c r="AS16" s="22"/>
      <c r="AT16" s="31"/>
      <c r="AU16" s="22"/>
      <c r="AV16" s="31"/>
      <c r="AW16" s="26"/>
      <c r="AX16" s="31"/>
      <c r="AY16" s="22"/>
      <c r="AZ16" s="31"/>
      <c r="BA16" s="22"/>
      <c r="BB16" s="31"/>
      <c r="BC16" s="22"/>
      <c r="BD16" s="31"/>
      <c r="BE16" s="26"/>
      <c r="BF16" s="31"/>
      <c r="BG16" s="22"/>
      <c r="BH16" s="31"/>
      <c r="BI16" s="22"/>
      <c r="BJ16" s="31"/>
      <c r="BK16" s="22"/>
      <c r="BL16" s="31"/>
      <c r="BM16" s="26"/>
    </row>
    <row r="17" spans="1:65" s="19" customFormat="1" ht="14.1" customHeight="1" x14ac:dyDescent="0.2">
      <c r="A17" s="20" t="s">
        <v>12</v>
      </c>
      <c r="B17" s="16"/>
      <c r="C17" s="16"/>
      <c r="D17" s="16"/>
      <c r="E17" s="33"/>
      <c r="F17" s="31"/>
      <c r="G17" s="33"/>
      <c r="H17" s="31"/>
      <c r="I17" s="228"/>
      <c r="J17" s="31"/>
      <c r="K17" s="228"/>
      <c r="L17" s="31"/>
      <c r="M17" s="228"/>
      <c r="N17" s="31"/>
      <c r="O17" s="33"/>
      <c r="P17" s="31"/>
      <c r="Q17" s="33"/>
      <c r="R17" s="31"/>
      <c r="S17" s="33"/>
      <c r="T17" s="31"/>
      <c r="U17" s="33"/>
      <c r="V17" s="31"/>
      <c r="W17" s="33"/>
      <c r="X17" s="31"/>
      <c r="Y17" s="33"/>
      <c r="Z17" s="31"/>
      <c r="AA17" s="33"/>
      <c r="AB17" s="31"/>
      <c r="AC17" s="33"/>
      <c r="AD17" s="31"/>
      <c r="AE17" s="34"/>
      <c r="AF17" s="32"/>
      <c r="AG17" s="34"/>
      <c r="AH17" s="31"/>
      <c r="AI17" s="33"/>
      <c r="AJ17" s="31"/>
      <c r="AK17" s="33"/>
      <c r="AL17" s="31"/>
      <c r="AM17" s="33"/>
      <c r="AN17" s="31"/>
      <c r="AO17" s="34"/>
      <c r="AP17" s="31"/>
      <c r="AQ17" s="33"/>
      <c r="AR17" s="31"/>
      <c r="AS17" s="33"/>
      <c r="AT17" s="31"/>
      <c r="AU17" s="33"/>
      <c r="AV17" s="31"/>
      <c r="AW17" s="34"/>
      <c r="AX17" s="31"/>
      <c r="AY17" s="33"/>
      <c r="AZ17" s="31"/>
      <c r="BA17" s="33"/>
      <c r="BB17" s="31"/>
      <c r="BC17" s="33"/>
      <c r="BD17" s="31"/>
      <c r="BE17" s="34"/>
      <c r="BF17" s="31"/>
      <c r="BG17" s="33"/>
      <c r="BH17" s="31"/>
      <c r="BI17" s="33"/>
      <c r="BJ17" s="31"/>
      <c r="BK17" s="33"/>
      <c r="BL17" s="31"/>
      <c r="BM17" s="34"/>
    </row>
    <row r="18" spans="1:65" s="19" customFormat="1" ht="14.1" customHeight="1" x14ac:dyDescent="0.2">
      <c r="A18" s="21"/>
      <c r="B18" s="21" t="s">
        <v>13</v>
      </c>
      <c r="C18" s="21"/>
      <c r="D18" s="21"/>
      <c r="E18" s="22"/>
      <c r="F18" s="25">
        <f>SUBTOTAL(109,F19:F26)</f>
        <v>952</v>
      </c>
      <c r="G18" s="22"/>
      <c r="H18" s="25">
        <f>SUBTOTAL(109,H19:H26)</f>
        <v>964</v>
      </c>
      <c r="I18" s="24"/>
      <c r="J18" s="25">
        <f>SUBTOTAL(109,J19:J26)</f>
        <v>981</v>
      </c>
      <c r="K18" s="24"/>
      <c r="L18" s="25">
        <f>SUBTOTAL(109,L19:L26)</f>
        <v>931</v>
      </c>
      <c r="M18" s="24"/>
      <c r="N18" s="25">
        <f>SUBTOTAL(109,N19:N26)</f>
        <v>947</v>
      </c>
      <c r="O18" s="22"/>
      <c r="P18" s="25">
        <f>SUBTOTAL(109,P19:P26)</f>
        <v>932</v>
      </c>
      <c r="Q18" s="22"/>
      <c r="R18" s="25">
        <f>SUBTOTAL(109,R19:R26)</f>
        <v>938</v>
      </c>
      <c r="S18" s="22"/>
      <c r="T18" s="25">
        <f>SUBTOTAL(109,T19:T26)</f>
        <v>907</v>
      </c>
      <c r="U18" s="22"/>
      <c r="V18" s="25">
        <f>SUBTOTAL(109,V19:V26)</f>
        <v>864</v>
      </c>
      <c r="W18" s="22"/>
      <c r="X18" s="25">
        <f>SUBTOTAL(109,X19:X26)</f>
        <v>886</v>
      </c>
      <c r="Y18" s="22"/>
      <c r="Z18" s="25">
        <f>SUBTOTAL(109,Z19:Z26)</f>
        <v>621</v>
      </c>
      <c r="AA18" s="22"/>
      <c r="AB18" s="25">
        <f>SUBTOTAL(109,AB19:AB26)</f>
        <v>723</v>
      </c>
      <c r="AC18" s="22"/>
      <c r="AD18" s="25">
        <f>SUBTOTAL(109,AD19:AD26)</f>
        <v>762</v>
      </c>
      <c r="AE18" s="26"/>
      <c r="AF18" s="23">
        <f>SUBTOTAL(109,AF19:AF26)</f>
        <v>767</v>
      </c>
      <c r="AG18" s="26"/>
      <c r="AH18" s="25">
        <f>SUBTOTAL(109,AH19:AH26)</f>
        <v>987</v>
      </c>
      <c r="AI18" s="22"/>
      <c r="AJ18" s="25">
        <f>SUBTOTAL(109,AJ19:AJ26)</f>
        <v>1038</v>
      </c>
      <c r="AK18" s="22"/>
      <c r="AL18" s="25">
        <f>SUBTOTAL(109,AL19:AL26)</f>
        <v>1058</v>
      </c>
      <c r="AM18" s="22"/>
      <c r="AN18" s="25">
        <f>SUBTOTAL(109,AN19:AN26)</f>
        <v>1017</v>
      </c>
      <c r="AO18" s="26"/>
      <c r="AP18" s="25">
        <f>SUBTOTAL(109,AP19:AP26)</f>
        <v>758</v>
      </c>
      <c r="AQ18" s="22"/>
      <c r="AR18" s="25">
        <f>SUBTOTAL(109,AR19:AR26)</f>
        <v>776</v>
      </c>
      <c r="AS18" s="22"/>
      <c r="AT18" s="25">
        <f>SUBTOTAL(109,AT19:AT26)</f>
        <v>778</v>
      </c>
      <c r="AU18" s="22"/>
      <c r="AV18" s="25">
        <f>SUBTOTAL(109,AV19:AV26)</f>
        <v>768</v>
      </c>
      <c r="AW18" s="26"/>
      <c r="AX18" s="25">
        <f>SUBTOTAL(109,AX19:AX26)</f>
        <v>855</v>
      </c>
      <c r="AY18" s="22"/>
      <c r="AZ18" s="25">
        <f>SUBTOTAL(109,AZ19:AZ26)</f>
        <v>866</v>
      </c>
      <c r="BA18" s="22"/>
      <c r="BB18" s="25">
        <f>SUBTOTAL(109,BB19:BB26)</f>
        <v>877</v>
      </c>
      <c r="BC18" s="22"/>
      <c r="BD18" s="25">
        <f>SUBTOTAL(109,BD19:BD26)</f>
        <v>862</v>
      </c>
      <c r="BE18" s="26"/>
      <c r="BF18" s="25">
        <f>SUBTOTAL(109,BF19:BF26)</f>
        <v>971</v>
      </c>
      <c r="BG18" s="22"/>
      <c r="BH18" s="25">
        <f>SUBTOTAL(109,BH19:BH26)</f>
        <v>959</v>
      </c>
      <c r="BI18" s="22"/>
      <c r="BJ18" s="25">
        <f>SUBTOTAL(109,BJ19:BJ26)</f>
        <v>1057</v>
      </c>
      <c r="BK18" s="22"/>
      <c r="BL18" s="25">
        <f>SUBTOTAL(109,BL19:BL26)</f>
        <v>900</v>
      </c>
      <c r="BM18" s="26"/>
    </row>
    <row r="19" spans="1:65" s="19" customFormat="1" ht="14.1" customHeight="1" x14ac:dyDescent="0.2">
      <c r="A19" s="21"/>
      <c r="B19" s="21"/>
      <c r="C19" s="21" t="s">
        <v>4</v>
      </c>
      <c r="D19" s="35"/>
      <c r="E19" s="22"/>
      <c r="F19" s="25">
        <v>34</v>
      </c>
      <c r="G19" s="22"/>
      <c r="H19" s="25">
        <v>27</v>
      </c>
      <c r="I19" s="24"/>
      <c r="J19" s="25">
        <v>22</v>
      </c>
      <c r="K19" s="24"/>
      <c r="L19" s="25">
        <v>0</v>
      </c>
      <c r="M19" s="24"/>
      <c r="N19" s="25">
        <v>0</v>
      </c>
      <c r="O19" s="22"/>
      <c r="P19" s="25">
        <v>0</v>
      </c>
      <c r="Q19" s="22"/>
      <c r="R19" s="25">
        <v>0</v>
      </c>
      <c r="S19" s="22"/>
      <c r="T19" s="25">
        <v>0</v>
      </c>
      <c r="U19" s="22"/>
      <c r="V19" s="25">
        <v>0</v>
      </c>
      <c r="W19" s="22"/>
      <c r="X19" s="25">
        <v>0</v>
      </c>
      <c r="Y19" s="22"/>
      <c r="Z19" s="25">
        <v>0</v>
      </c>
      <c r="AA19" s="22"/>
      <c r="AB19" s="25">
        <v>0</v>
      </c>
      <c r="AC19" s="22"/>
      <c r="AD19" s="25">
        <v>0</v>
      </c>
      <c r="AE19" s="26"/>
      <c r="AF19" s="23">
        <v>0</v>
      </c>
      <c r="AG19" s="26"/>
      <c r="AH19" s="25">
        <v>0</v>
      </c>
      <c r="AI19" s="22"/>
      <c r="AJ19" s="25">
        <v>0</v>
      </c>
      <c r="AK19" s="22"/>
      <c r="AL19" s="25">
        <v>0</v>
      </c>
      <c r="AM19" s="22"/>
      <c r="AN19" s="25">
        <v>0</v>
      </c>
      <c r="AO19" s="26"/>
      <c r="AP19" s="25">
        <v>0</v>
      </c>
      <c r="AQ19" s="22"/>
      <c r="AR19" s="25">
        <v>21</v>
      </c>
      <c r="AS19" s="22"/>
      <c r="AT19" s="25">
        <v>20</v>
      </c>
      <c r="AU19" s="22"/>
      <c r="AV19" s="25">
        <v>20</v>
      </c>
      <c r="AW19" s="26"/>
      <c r="AX19" s="25">
        <v>0</v>
      </c>
      <c r="AY19" s="22"/>
      <c r="AZ19" s="25">
        <v>0</v>
      </c>
      <c r="BA19" s="22"/>
      <c r="BB19" s="25">
        <v>0</v>
      </c>
      <c r="BC19" s="22"/>
      <c r="BD19" s="25">
        <v>0</v>
      </c>
      <c r="BE19" s="26"/>
      <c r="BF19" s="25">
        <v>0</v>
      </c>
      <c r="BG19" s="22"/>
      <c r="BH19" s="25">
        <v>0</v>
      </c>
      <c r="BI19" s="22"/>
      <c r="BJ19" s="25">
        <v>0</v>
      </c>
      <c r="BK19" s="22"/>
      <c r="BL19" s="25">
        <v>0</v>
      </c>
      <c r="BM19" s="26"/>
    </row>
    <row r="20" spans="1:65" s="19" customFormat="1" ht="14.1" customHeight="1" x14ac:dyDescent="0.2">
      <c r="A20" s="21"/>
      <c r="B20" s="21"/>
      <c r="C20" s="21" t="s">
        <v>15</v>
      </c>
      <c r="D20" s="21"/>
      <c r="E20" s="22"/>
      <c r="F20" s="25">
        <v>31</v>
      </c>
      <c r="G20" s="22"/>
      <c r="H20" s="25">
        <v>31</v>
      </c>
      <c r="I20" s="24"/>
      <c r="J20" s="25">
        <v>31</v>
      </c>
      <c r="K20" s="24"/>
      <c r="L20" s="25">
        <v>30</v>
      </c>
      <c r="M20" s="24"/>
      <c r="N20" s="25">
        <v>30</v>
      </c>
      <c r="O20" s="22"/>
      <c r="P20" s="25">
        <v>29</v>
      </c>
      <c r="Q20" s="22"/>
      <c r="R20" s="25">
        <v>34</v>
      </c>
      <c r="S20" s="22"/>
      <c r="T20" s="25">
        <v>33</v>
      </c>
      <c r="U20" s="22"/>
      <c r="V20" s="25">
        <v>35</v>
      </c>
      <c r="W20" s="22"/>
      <c r="X20" s="25">
        <v>34</v>
      </c>
      <c r="Y20" s="22"/>
      <c r="Z20" s="25">
        <v>34</v>
      </c>
      <c r="AA20" s="22"/>
      <c r="AB20" s="25">
        <v>34</v>
      </c>
      <c r="AC20" s="22"/>
      <c r="AD20" s="25">
        <v>32</v>
      </c>
      <c r="AE20" s="26"/>
      <c r="AF20" s="23">
        <v>32</v>
      </c>
      <c r="AG20" s="26"/>
      <c r="AH20" s="25">
        <v>33</v>
      </c>
      <c r="AI20" s="22"/>
      <c r="AJ20" s="25">
        <v>32</v>
      </c>
      <c r="AK20" s="22"/>
      <c r="AL20" s="25">
        <v>31</v>
      </c>
      <c r="AM20" s="22"/>
      <c r="AN20" s="25">
        <v>31</v>
      </c>
      <c r="AO20" s="26"/>
      <c r="AP20" s="25">
        <v>30</v>
      </c>
      <c r="AQ20" s="22"/>
      <c r="AR20" s="25">
        <v>30</v>
      </c>
      <c r="AS20" s="22"/>
      <c r="AT20" s="25">
        <v>30</v>
      </c>
      <c r="AU20" s="22"/>
      <c r="AV20" s="25">
        <v>30</v>
      </c>
      <c r="AW20" s="26"/>
      <c r="AX20" s="25">
        <v>31</v>
      </c>
      <c r="AY20" s="22"/>
      <c r="AZ20" s="25">
        <v>31</v>
      </c>
      <c r="BA20" s="22"/>
      <c r="BB20" s="25">
        <v>35</v>
      </c>
      <c r="BC20" s="22"/>
      <c r="BD20" s="25">
        <v>0</v>
      </c>
      <c r="BE20" s="26"/>
      <c r="BF20" s="25">
        <v>38</v>
      </c>
      <c r="BG20" s="22"/>
      <c r="BH20" s="25">
        <v>38</v>
      </c>
      <c r="BI20" s="22"/>
      <c r="BJ20" s="25">
        <v>37</v>
      </c>
      <c r="BK20" s="22"/>
      <c r="BL20" s="25">
        <v>37</v>
      </c>
      <c r="BM20" s="26"/>
    </row>
    <row r="21" spans="1:65" s="19" customFormat="1" ht="14.1" customHeight="1" x14ac:dyDescent="0.2">
      <c r="A21" s="21"/>
      <c r="B21" s="21"/>
      <c r="C21" s="21" t="s">
        <v>16</v>
      </c>
      <c r="D21" s="21"/>
      <c r="E21" s="22"/>
      <c r="F21" s="25">
        <v>16</v>
      </c>
      <c r="G21" s="22"/>
      <c r="H21" s="25">
        <v>15</v>
      </c>
      <c r="I21" s="24"/>
      <c r="J21" s="25">
        <v>15</v>
      </c>
      <c r="K21" s="24"/>
      <c r="L21" s="25">
        <v>15</v>
      </c>
      <c r="M21" s="24"/>
      <c r="N21" s="25">
        <v>15</v>
      </c>
      <c r="O21" s="22"/>
      <c r="P21" s="25">
        <v>16</v>
      </c>
      <c r="Q21" s="22"/>
      <c r="R21" s="25">
        <v>18</v>
      </c>
      <c r="S21" s="22"/>
      <c r="T21" s="25">
        <v>19</v>
      </c>
      <c r="U21" s="22"/>
      <c r="V21" s="25">
        <v>16</v>
      </c>
      <c r="W21" s="22"/>
      <c r="X21" s="25">
        <v>16</v>
      </c>
      <c r="Y21" s="22"/>
      <c r="Z21" s="25">
        <v>14</v>
      </c>
      <c r="AA21" s="22"/>
      <c r="AB21" s="25">
        <v>14</v>
      </c>
      <c r="AC21" s="22"/>
      <c r="AD21" s="25">
        <v>14</v>
      </c>
      <c r="AE21" s="26"/>
      <c r="AF21" s="23">
        <v>13</v>
      </c>
      <c r="AG21" s="26"/>
      <c r="AH21" s="25">
        <v>11</v>
      </c>
      <c r="AI21" s="22"/>
      <c r="AJ21" s="25">
        <v>11</v>
      </c>
      <c r="AK21" s="22"/>
      <c r="AL21" s="25">
        <v>9</v>
      </c>
      <c r="AM21" s="22"/>
      <c r="AN21" s="25">
        <v>9</v>
      </c>
      <c r="AO21" s="26"/>
      <c r="AP21" s="25">
        <v>9</v>
      </c>
      <c r="AQ21" s="22"/>
      <c r="AR21" s="25">
        <v>10</v>
      </c>
      <c r="AS21" s="22"/>
      <c r="AT21" s="25">
        <v>11</v>
      </c>
      <c r="AU21" s="22"/>
      <c r="AV21" s="25">
        <v>10</v>
      </c>
      <c r="AW21" s="26"/>
      <c r="AX21" s="25">
        <v>11</v>
      </c>
      <c r="AY21" s="22"/>
      <c r="AZ21" s="25">
        <v>10</v>
      </c>
      <c r="BA21" s="22"/>
      <c r="BB21" s="25">
        <v>10</v>
      </c>
      <c r="BC21" s="22"/>
      <c r="BD21" s="25">
        <v>38</v>
      </c>
      <c r="BE21" s="26"/>
      <c r="BF21" s="25">
        <v>0</v>
      </c>
      <c r="BG21" s="22"/>
      <c r="BH21" s="25">
        <v>0</v>
      </c>
      <c r="BI21" s="22"/>
      <c r="BJ21" s="25">
        <v>0</v>
      </c>
      <c r="BK21" s="22"/>
      <c r="BL21" s="25">
        <v>0</v>
      </c>
      <c r="BM21" s="26"/>
    </row>
    <row r="22" spans="1:65" s="19" customFormat="1" ht="14.1" customHeight="1" x14ac:dyDescent="0.2">
      <c r="A22" s="21"/>
      <c r="B22" s="21"/>
      <c r="C22" s="21" t="s">
        <v>17</v>
      </c>
      <c r="D22" s="21"/>
      <c r="E22" s="22"/>
      <c r="F22" s="25">
        <v>837</v>
      </c>
      <c r="G22" s="22"/>
      <c r="H22" s="25">
        <v>855</v>
      </c>
      <c r="I22" s="24"/>
      <c r="J22" s="25">
        <v>877</v>
      </c>
      <c r="K22" s="24"/>
      <c r="L22" s="25">
        <v>847</v>
      </c>
      <c r="M22" s="24"/>
      <c r="N22" s="25">
        <v>863</v>
      </c>
      <c r="O22" s="22"/>
      <c r="P22" s="25">
        <v>845</v>
      </c>
      <c r="Q22" s="22"/>
      <c r="R22" s="25">
        <v>833</v>
      </c>
      <c r="S22" s="22"/>
      <c r="T22" s="25">
        <v>797</v>
      </c>
      <c r="U22" s="22"/>
      <c r="V22" s="25">
        <v>782</v>
      </c>
      <c r="W22" s="22"/>
      <c r="X22" s="25">
        <v>801</v>
      </c>
      <c r="Y22" s="22"/>
      <c r="Z22" s="25">
        <v>534</v>
      </c>
      <c r="AA22" s="22"/>
      <c r="AB22" s="25">
        <v>633</v>
      </c>
      <c r="AC22" s="22"/>
      <c r="AD22" s="25">
        <v>702</v>
      </c>
      <c r="AE22" s="26"/>
      <c r="AF22" s="23">
        <v>707</v>
      </c>
      <c r="AG22" s="26"/>
      <c r="AH22" s="25">
        <v>928</v>
      </c>
      <c r="AI22" s="22"/>
      <c r="AJ22" s="25">
        <v>979</v>
      </c>
      <c r="AK22" s="22"/>
      <c r="AL22" s="25">
        <v>1000</v>
      </c>
      <c r="AM22" s="22"/>
      <c r="AN22" s="25">
        <v>957</v>
      </c>
      <c r="AO22" s="26"/>
      <c r="AP22" s="25">
        <v>694</v>
      </c>
      <c r="AQ22" s="22"/>
      <c r="AR22" s="25">
        <v>684</v>
      </c>
      <c r="AS22" s="22"/>
      <c r="AT22" s="25">
        <v>680</v>
      </c>
      <c r="AU22" s="22"/>
      <c r="AV22" s="25">
        <v>673</v>
      </c>
      <c r="AW22" s="26"/>
      <c r="AX22" s="25">
        <v>778</v>
      </c>
      <c r="AY22" s="22"/>
      <c r="AZ22" s="25">
        <v>786</v>
      </c>
      <c r="BA22" s="22"/>
      <c r="BB22" s="25">
        <v>794</v>
      </c>
      <c r="BC22" s="22"/>
      <c r="BD22" s="25">
        <v>11</v>
      </c>
      <c r="BE22" s="26"/>
      <c r="BF22" s="25">
        <v>916</v>
      </c>
      <c r="BG22" s="22"/>
      <c r="BH22" s="25">
        <v>916</v>
      </c>
      <c r="BI22" s="22"/>
      <c r="BJ22" s="25">
        <v>1017</v>
      </c>
      <c r="BK22" s="22"/>
      <c r="BL22" s="25">
        <v>860</v>
      </c>
      <c r="BM22" s="26"/>
    </row>
    <row r="23" spans="1:65" s="19" customFormat="1" ht="14.1" customHeight="1" x14ac:dyDescent="0.2">
      <c r="A23" s="21"/>
      <c r="B23" s="21"/>
      <c r="C23" s="21" t="s">
        <v>8</v>
      </c>
      <c r="D23" s="21"/>
      <c r="E23" s="22"/>
      <c r="F23" s="25">
        <v>9</v>
      </c>
      <c r="G23" s="22"/>
      <c r="H23" s="25">
        <v>8</v>
      </c>
      <c r="I23" s="24"/>
      <c r="J23" s="25">
        <v>8</v>
      </c>
      <c r="K23" s="24"/>
      <c r="L23" s="25">
        <v>8</v>
      </c>
      <c r="M23" s="24"/>
      <c r="N23" s="25">
        <v>8</v>
      </c>
      <c r="O23" s="22"/>
      <c r="P23" s="25">
        <v>8</v>
      </c>
      <c r="Q23" s="22"/>
      <c r="R23" s="25">
        <v>9</v>
      </c>
      <c r="S23" s="22"/>
      <c r="T23" s="25">
        <v>9</v>
      </c>
      <c r="U23" s="22"/>
      <c r="V23" s="25">
        <v>9</v>
      </c>
      <c r="W23" s="22"/>
      <c r="X23" s="25">
        <v>9</v>
      </c>
      <c r="Y23" s="22"/>
      <c r="Z23" s="25">
        <v>9</v>
      </c>
      <c r="AA23" s="22"/>
      <c r="AB23" s="25">
        <v>9</v>
      </c>
      <c r="AC23" s="22"/>
      <c r="AD23" s="25">
        <v>9</v>
      </c>
      <c r="AE23" s="26"/>
      <c r="AF23" s="23">
        <v>9</v>
      </c>
      <c r="AG23" s="26"/>
      <c r="AH23" s="25">
        <v>9</v>
      </c>
      <c r="AI23" s="22"/>
      <c r="AJ23" s="25">
        <v>9</v>
      </c>
      <c r="AK23" s="22"/>
      <c r="AL23" s="25">
        <v>8</v>
      </c>
      <c r="AM23" s="22"/>
      <c r="AN23" s="25">
        <v>8</v>
      </c>
      <c r="AO23" s="26"/>
      <c r="AP23" s="25">
        <v>8</v>
      </c>
      <c r="AQ23" s="22"/>
      <c r="AR23" s="25">
        <v>8</v>
      </c>
      <c r="AS23" s="22"/>
      <c r="AT23" s="25">
        <v>8</v>
      </c>
      <c r="AU23" s="22"/>
      <c r="AV23" s="25">
        <v>8</v>
      </c>
      <c r="AW23" s="26"/>
      <c r="AX23" s="25">
        <v>0</v>
      </c>
      <c r="AY23" s="22"/>
      <c r="AZ23" s="25">
        <v>0</v>
      </c>
      <c r="BA23" s="22"/>
      <c r="BB23" s="25">
        <v>0</v>
      </c>
      <c r="BC23" s="22"/>
      <c r="BD23" s="25">
        <v>777</v>
      </c>
      <c r="BE23" s="26"/>
      <c r="BF23" s="25">
        <v>0</v>
      </c>
      <c r="BG23" s="22"/>
      <c r="BH23" s="25">
        <v>0</v>
      </c>
      <c r="BI23" s="22"/>
      <c r="BJ23" s="25">
        <v>0</v>
      </c>
      <c r="BK23" s="22"/>
      <c r="BL23" s="25">
        <v>0</v>
      </c>
      <c r="BM23" s="26"/>
    </row>
    <row r="24" spans="1:65" s="19" customFormat="1" ht="14.1" customHeight="1" x14ac:dyDescent="0.2">
      <c r="A24" s="21"/>
      <c r="B24" s="21"/>
      <c r="C24" s="21" t="s">
        <v>9</v>
      </c>
      <c r="D24" s="21"/>
      <c r="E24" s="22"/>
      <c r="F24" s="25">
        <v>0</v>
      </c>
      <c r="G24" s="22"/>
      <c r="H24" s="25">
        <v>0</v>
      </c>
      <c r="I24" s="24"/>
      <c r="J24" s="25">
        <v>0</v>
      </c>
      <c r="K24" s="24"/>
      <c r="L24" s="25">
        <v>5</v>
      </c>
      <c r="M24" s="24"/>
      <c r="N24" s="25">
        <v>5</v>
      </c>
      <c r="O24" s="22"/>
      <c r="P24" s="25">
        <v>5</v>
      </c>
      <c r="Q24" s="22"/>
      <c r="R24" s="25">
        <v>0</v>
      </c>
      <c r="S24" s="22"/>
      <c r="T24" s="25">
        <v>0</v>
      </c>
      <c r="U24" s="22"/>
      <c r="V24" s="25">
        <v>0</v>
      </c>
      <c r="W24" s="22"/>
      <c r="X24" s="25">
        <v>0</v>
      </c>
      <c r="Y24" s="22"/>
      <c r="Z24" s="25">
        <v>0</v>
      </c>
      <c r="AA24" s="22"/>
      <c r="AB24" s="25">
        <v>0</v>
      </c>
      <c r="AC24" s="22"/>
      <c r="AD24" s="25">
        <v>0</v>
      </c>
      <c r="AE24" s="26"/>
      <c r="AF24" s="23">
        <v>0</v>
      </c>
      <c r="AG24" s="26"/>
      <c r="AH24" s="25">
        <v>0</v>
      </c>
      <c r="AI24" s="22"/>
      <c r="AJ24" s="25">
        <v>0</v>
      </c>
      <c r="AK24" s="22"/>
      <c r="AL24" s="25">
        <v>0</v>
      </c>
      <c r="AM24" s="22"/>
      <c r="AN24" s="25">
        <v>0</v>
      </c>
      <c r="AO24" s="26"/>
      <c r="AP24" s="25">
        <v>0</v>
      </c>
      <c r="AQ24" s="22"/>
      <c r="AR24" s="25">
        <v>0</v>
      </c>
      <c r="AS24" s="22"/>
      <c r="AT24" s="25">
        <v>0</v>
      </c>
      <c r="AU24" s="22"/>
      <c r="AV24" s="25">
        <v>0</v>
      </c>
      <c r="AW24" s="26"/>
      <c r="AX24" s="25">
        <v>0</v>
      </c>
      <c r="AY24" s="22"/>
      <c r="AZ24" s="25">
        <v>0</v>
      </c>
      <c r="BA24" s="22"/>
      <c r="BB24" s="25">
        <v>0</v>
      </c>
      <c r="BC24" s="22"/>
      <c r="BD24" s="25">
        <v>0</v>
      </c>
      <c r="BE24" s="26"/>
      <c r="BF24" s="25">
        <v>0</v>
      </c>
      <c r="BG24" s="22"/>
      <c r="BH24" s="25">
        <v>0</v>
      </c>
      <c r="BI24" s="22"/>
      <c r="BJ24" s="25">
        <v>0</v>
      </c>
      <c r="BK24" s="22"/>
      <c r="BL24" s="25">
        <v>0</v>
      </c>
      <c r="BM24" s="26"/>
    </row>
    <row r="25" spans="1:65" s="19" customFormat="1" ht="14.1" customHeight="1" x14ac:dyDescent="0.2">
      <c r="A25" s="21"/>
      <c r="B25" s="21"/>
      <c r="C25" s="21" t="s">
        <v>18</v>
      </c>
      <c r="D25" s="21"/>
      <c r="E25" s="22"/>
      <c r="F25" s="25">
        <v>0</v>
      </c>
      <c r="G25" s="22"/>
      <c r="H25" s="25">
        <v>0</v>
      </c>
      <c r="I25" s="24"/>
      <c r="J25" s="25">
        <v>0</v>
      </c>
      <c r="K25" s="24"/>
      <c r="L25" s="25">
        <v>0</v>
      </c>
      <c r="M25" s="24"/>
      <c r="N25" s="25">
        <v>0</v>
      </c>
      <c r="O25" s="22"/>
      <c r="P25" s="25">
        <v>0</v>
      </c>
      <c r="Q25" s="22"/>
      <c r="R25" s="25">
        <v>0</v>
      </c>
      <c r="S25" s="22"/>
      <c r="T25" s="25">
        <v>0</v>
      </c>
      <c r="U25" s="22"/>
      <c r="V25" s="25">
        <v>1</v>
      </c>
      <c r="W25" s="22"/>
      <c r="X25" s="25">
        <v>1</v>
      </c>
      <c r="Y25" s="22"/>
      <c r="Z25" s="25">
        <v>2</v>
      </c>
      <c r="AA25" s="22"/>
      <c r="AB25" s="25">
        <v>3</v>
      </c>
      <c r="AC25" s="22"/>
      <c r="AD25" s="25">
        <v>4</v>
      </c>
      <c r="AE25" s="26"/>
      <c r="AF25" s="23">
        <v>5</v>
      </c>
      <c r="AG25" s="26"/>
      <c r="AH25" s="25">
        <v>5</v>
      </c>
      <c r="AI25" s="22"/>
      <c r="AJ25" s="25">
        <v>6</v>
      </c>
      <c r="AK25" s="22"/>
      <c r="AL25" s="25">
        <v>6</v>
      </c>
      <c r="AM25" s="22"/>
      <c r="AN25" s="25">
        <v>7</v>
      </c>
      <c r="AO25" s="26"/>
      <c r="AP25" s="25">
        <v>8</v>
      </c>
      <c r="AQ25" s="22"/>
      <c r="AR25" s="25">
        <v>8</v>
      </c>
      <c r="AS25" s="22"/>
      <c r="AT25" s="25">
        <v>9</v>
      </c>
      <c r="AU25" s="22"/>
      <c r="AV25" s="25">
        <v>10</v>
      </c>
      <c r="AW25" s="26"/>
      <c r="AX25" s="25">
        <v>10</v>
      </c>
      <c r="AY25" s="22"/>
      <c r="AZ25" s="25">
        <v>11</v>
      </c>
      <c r="BA25" s="22"/>
      <c r="BB25" s="25">
        <v>11</v>
      </c>
      <c r="BC25" s="22"/>
      <c r="BD25" s="25">
        <v>12</v>
      </c>
      <c r="BE25" s="26"/>
      <c r="BF25" s="25">
        <v>12</v>
      </c>
      <c r="BG25" s="22"/>
      <c r="BH25" s="25">
        <v>0</v>
      </c>
      <c r="BI25" s="22"/>
      <c r="BJ25" s="25">
        <v>0</v>
      </c>
      <c r="BK25" s="22"/>
      <c r="BL25" s="25">
        <v>0</v>
      </c>
      <c r="BM25" s="26"/>
    </row>
    <row r="26" spans="1:65" s="19" customFormat="1" ht="14.1" customHeight="1" x14ac:dyDescent="0.2">
      <c r="A26" s="21"/>
      <c r="B26" s="21"/>
      <c r="C26" s="21" t="s">
        <v>10</v>
      </c>
      <c r="D26" s="21"/>
      <c r="E26" s="22"/>
      <c r="F26" s="25">
        <v>25</v>
      </c>
      <c r="G26" s="22"/>
      <c r="H26" s="25">
        <v>28</v>
      </c>
      <c r="I26" s="24"/>
      <c r="J26" s="25">
        <v>28</v>
      </c>
      <c r="K26" s="24"/>
      <c r="L26" s="25">
        <v>26</v>
      </c>
      <c r="M26" s="24"/>
      <c r="N26" s="25">
        <v>26</v>
      </c>
      <c r="O26" s="22"/>
      <c r="P26" s="25">
        <v>29</v>
      </c>
      <c r="Q26" s="22"/>
      <c r="R26" s="25">
        <v>44</v>
      </c>
      <c r="S26" s="22"/>
      <c r="T26" s="25">
        <v>49</v>
      </c>
      <c r="U26" s="22"/>
      <c r="V26" s="25">
        <v>21</v>
      </c>
      <c r="W26" s="22"/>
      <c r="X26" s="25">
        <v>25</v>
      </c>
      <c r="Y26" s="22"/>
      <c r="Z26" s="25">
        <v>28</v>
      </c>
      <c r="AA26" s="22"/>
      <c r="AB26" s="25">
        <v>30</v>
      </c>
      <c r="AC26" s="22"/>
      <c r="AD26" s="25">
        <v>1</v>
      </c>
      <c r="AE26" s="26"/>
      <c r="AF26" s="23">
        <v>1</v>
      </c>
      <c r="AG26" s="26"/>
      <c r="AH26" s="25">
        <v>1</v>
      </c>
      <c r="AI26" s="22"/>
      <c r="AJ26" s="25">
        <v>1</v>
      </c>
      <c r="AK26" s="22"/>
      <c r="AL26" s="25">
        <v>4</v>
      </c>
      <c r="AM26" s="22"/>
      <c r="AN26" s="25">
        <v>5</v>
      </c>
      <c r="AO26" s="26"/>
      <c r="AP26" s="25">
        <v>9</v>
      </c>
      <c r="AQ26" s="22"/>
      <c r="AR26" s="25">
        <v>15</v>
      </c>
      <c r="AS26" s="22"/>
      <c r="AT26" s="25">
        <v>20</v>
      </c>
      <c r="AU26" s="22"/>
      <c r="AV26" s="25">
        <v>17</v>
      </c>
      <c r="AW26" s="26"/>
      <c r="AX26" s="25">
        <v>25</v>
      </c>
      <c r="AY26" s="22"/>
      <c r="AZ26" s="25">
        <v>28</v>
      </c>
      <c r="BA26" s="22"/>
      <c r="BB26" s="25">
        <v>27</v>
      </c>
      <c r="BC26" s="22"/>
      <c r="BD26" s="25">
        <v>24</v>
      </c>
      <c r="BE26" s="26"/>
      <c r="BF26" s="25">
        <v>5</v>
      </c>
      <c r="BG26" s="22"/>
      <c r="BH26" s="25">
        <v>5</v>
      </c>
      <c r="BI26" s="22"/>
      <c r="BJ26" s="25">
        <v>3</v>
      </c>
      <c r="BK26" s="22"/>
      <c r="BL26" s="25">
        <v>3</v>
      </c>
      <c r="BM26" s="26"/>
    </row>
    <row r="27" spans="1:65" s="19" customFormat="1" ht="14.1" customHeight="1" x14ac:dyDescent="0.2">
      <c r="A27" s="21"/>
      <c r="B27" s="21" t="s">
        <v>19</v>
      </c>
      <c r="C27" s="21"/>
      <c r="D27" s="21"/>
      <c r="E27" s="22"/>
      <c r="F27" s="25">
        <v>90471</v>
      </c>
      <c r="G27" s="22"/>
      <c r="H27" s="25">
        <v>88495</v>
      </c>
      <c r="I27" s="24"/>
      <c r="J27" s="25">
        <v>92528</v>
      </c>
      <c r="K27" s="24"/>
      <c r="L27" s="25">
        <v>89593</v>
      </c>
      <c r="M27" s="24"/>
      <c r="N27" s="25">
        <v>86860</v>
      </c>
      <c r="O27" s="22"/>
      <c r="P27" s="25">
        <v>90660</v>
      </c>
      <c r="Q27" s="22"/>
      <c r="R27" s="25">
        <v>86717</v>
      </c>
      <c r="S27" s="22"/>
      <c r="T27" s="25">
        <v>83751</v>
      </c>
      <c r="U27" s="22"/>
      <c r="V27" s="25">
        <v>80315</v>
      </c>
      <c r="W27" s="22"/>
      <c r="X27" s="25">
        <v>81957</v>
      </c>
      <c r="Y27" s="22"/>
      <c r="Z27" s="25">
        <v>80073</v>
      </c>
      <c r="AA27" s="22"/>
      <c r="AB27" s="25">
        <v>79442</v>
      </c>
      <c r="AC27" s="22"/>
      <c r="AD27" s="25">
        <v>77386</v>
      </c>
      <c r="AE27" s="26"/>
      <c r="AF27" s="23">
        <v>75861</v>
      </c>
      <c r="AG27" s="26"/>
      <c r="AH27" s="25">
        <v>76000</v>
      </c>
      <c r="AI27" s="22"/>
      <c r="AJ27" s="25">
        <v>70364</v>
      </c>
      <c r="AK27" s="22"/>
      <c r="AL27" s="25">
        <v>68482</v>
      </c>
      <c r="AM27" s="22"/>
      <c r="AN27" s="25">
        <v>68520</v>
      </c>
      <c r="AO27" s="26"/>
      <c r="AP27" s="25">
        <v>66854</v>
      </c>
      <c r="AQ27" s="22"/>
      <c r="AR27" s="25">
        <v>62375</v>
      </c>
      <c r="AS27" s="22"/>
      <c r="AT27" s="25">
        <v>59740</v>
      </c>
      <c r="AU27" s="22"/>
      <c r="AV27" s="25">
        <v>58347</v>
      </c>
      <c r="AW27" s="26"/>
      <c r="AX27" s="25">
        <v>54434</v>
      </c>
      <c r="AY27" s="22"/>
      <c r="AZ27" s="25">
        <v>52789</v>
      </c>
      <c r="BA27" s="22"/>
      <c r="BB27" s="25">
        <v>51940</v>
      </c>
      <c r="BC27" s="22"/>
      <c r="BD27" s="25">
        <v>54766</v>
      </c>
      <c r="BE27" s="26"/>
      <c r="BF27" s="25">
        <v>51825</v>
      </c>
      <c r="BG27" s="22"/>
      <c r="BH27" s="25">
        <v>52678</v>
      </c>
      <c r="BI27" s="22"/>
      <c r="BJ27" s="25">
        <v>50406</v>
      </c>
      <c r="BK27" s="22"/>
      <c r="BL27" s="25">
        <v>54810</v>
      </c>
      <c r="BM27" s="26"/>
    </row>
    <row r="28" spans="1:65" s="19" customFormat="1" ht="14.1" customHeight="1" x14ac:dyDescent="0.2">
      <c r="A28" s="21"/>
      <c r="B28" s="21" t="s">
        <v>20</v>
      </c>
      <c r="C28" s="21"/>
      <c r="D28" s="21"/>
      <c r="E28" s="22"/>
      <c r="F28" s="25">
        <v>111</v>
      </c>
      <c r="G28" s="22"/>
      <c r="H28" s="25">
        <v>113</v>
      </c>
      <c r="I28" s="24"/>
      <c r="J28" s="25">
        <v>114</v>
      </c>
      <c r="K28" s="24"/>
      <c r="L28" s="25">
        <v>115</v>
      </c>
      <c r="M28" s="24"/>
      <c r="N28" s="25">
        <v>112</v>
      </c>
      <c r="O28" s="22"/>
      <c r="P28" s="25">
        <v>109</v>
      </c>
      <c r="Q28" s="22"/>
      <c r="R28" s="25">
        <v>109</v>
      </c>
      <c r="S28" s="22"/>
      <c r="T28" s="25">
        <v>108</v>
      </c>
      <c r="U28" s="22"/>
      <c r="V28" s="25">
        <v>110</v>
      </c>
      <c r="W28" s="22"/>
      <c r="X28" s="25">
        <v>108</v>
      </c>
      <c r="Y28" s="22"/>
      <c r="Z28" s="25">
        <v>107</v>
      </c>
      <c r="AA28" s="22"/>
      <c r="AB28" s="25">
        <v>104</v>
      </c>
      <c r="AC28" s="22"/>
      <c r="AD28" s="25">
        <v>104</v>
      </c>
      <c r="AE28" s="26"/>
      <c r="AF28" s="23">
        <v>104</v>
      </c>
      <c r="AG28" s="26"/>
      <c r="AH28" s="25">
        <v>104</v>
      </c>
      <c r="AI28" s="22"/>
      <c r="AJ28" s="25">
        <v>105</v>
      </c>
      <c r="AK28" s="22"/>
      <c r="AL28" s="25">
        <v>106</v>
      </c>
      <c r="AM28" s="22"/>
      <c r="AN28" s="25">
        <v>107</v>
      </c>
      <c r="AO28" s="26"/>
      <c r="AP28" s="25">
        <v>106</v>
      </c>
      <c r="AQ28" s="22"/>
      <c r="AR28" s="25">
        <v>104</v>
      </c>
      <c r="AS28" s="22"/>
      <c r="AT28" s="25">
        <v>103</v>
      </c>
      <c r="AU28" s="22"/>
      <c r="AV28" s="25">
        <v>103</v>
      </c>
      <c r="AW28" s="26"/>
      <c r="AX28" s="25">
        <v>104</v>
      </c>
      <c r="AY28" s="22"/>
      <c r="AZ28" s="25">
        <v>104</v>
      </c>
      <c r="BA28" s="22"/>
      <c r="BB28" s="25">
        <v>104</v>
      </c>
      <c r="BC28" s="22"/>
      <c r="BD28" s="25">
        <v>103</v>
      </c>
      <c r="BE28" s="26"/>
      <c r="BF28" s="25">
        <v>100</v>
      </c>
      <c r="BG28" s="22"/>
      <c r="BH28" s="25">
        <v>98</v>
      </c>
      <c r="BI28" s="22"/>
      <c r="BJ28" s="25">
        <v>104</v>
      </c>
      <c r="BK28" s="22"/>
      <c r="BL28" s="25">
        <v>99</v>
      </c>
      <c r="BM28" s="26"/>
    </row>
    <row r="29" spans="1:65" s="19" customFormat="1" ht="14.1" customHeight="1" x14ac:dyDescent="0.2">
      <c r="A29" s="21"/>
      <c r="B29" s="21" t="s">
        <v>21</v>
      </c>
      <c r="C29" s="21"/>
      <c r="D29" s="21"/>
      <c r="E29" s="22"/>
      <c r="F29" s="25">
        <v>0</v>
      </c>
      <c r="G29" s="22"/>
      <c r="H29" s="25">
        <v>0</v>
      </c>
      <c r="I29" s="24"/>
      <c r="J29" s="25">
        <v>0</v>
      </c>
      <c r="K29" s="24"/>
      <c r="L29" s="25">
        <v>1</v>
      </c>
      <c r="M29" s="24"/>
      <c r="N29" s="25">
        <v>1</v>
      </c>
      <c r="O29" s="22"/>
      <c r="P29" s="25">
        <v>1</v>
      </c>
      <c r="Q29" s="22"/>
      <c r="R29" s="25">
        <v>2</v>
      </c>
      <c r="S29" s="22"/>
      <c r="T29" s="25">
        <v>2</v>
      </c>
      <c r="U29" s="22"/>
      <c r="V29" s="25">
        <v>2</v>
      </c>
      <c r="W29" s="22"/>
      <c r="X29" s="25">
        <v>3</v>
      </c>
      <c r="Y29" s="22"/>
      <c r="Z29" s="25">
        <v>3</v>
      </c>
      <c r="AA29" s="22"/>
      <c r="AB29" s="25">
        <v>4</v>
      </c>
      <c r="AC29" s="22"/>
      <c r="AD29" s="25">
        <v>4</v>
      </c>
      <c r="AE29" s="26"/>
      <c r="AF29" s="23">
        <v>4</v>
      </c>
      <c r="AG29" s="26"/>
      <c r="AH29" s="25">
        <v>5</v>
      </c>
      <c r="AI29" s="22"/>
      <c r="AJ29" s="25">
        <v>5</v>
      </c>
      <c r="AK29" s="22"/>
      <c r="AL29" s="25">
        <v>6</v>
      </c>
      <c r="AM29" s="22"/>
      <c r="AN29" s="25">
        <v>6</v>
      </c>
      <c r="AO29" s="26"/>
      <c r="AP29" s="25">
        <v>6</v>
      </c>
      <c r="AQ29" s="22"/>
      <c r="AR29" s="25">
        <v>7</v>
      </c>
      <c r="AS29" s="22"/>
      <c r="AT29" s="25">
        <v>7</v>
      </c>
      <c r="AU29" s="22"/>
      <c r="AV29" s="25">
        <v>8</v>
      </c>
      <c r="AW29" s="26"/>
      <c r="AX29" s="25">
        <v>7</v>
      </c>
      <c r="AY29" s="22"/>
      <c r="AZ29" s="25">
        <v>4</v>
      </c>
      <c r="BA29" s="22"/>
      <c r="BB29" s="25">
        <v>3</v>
      </c>
      <c r="BC29" s="22"/>
      <c r="BD29" s="25">
        <v>4</v>
      </c>
      <c r="BE29" s="26"/>
      <c r="BF29" s="25">
        <v>0</v>
      </c>
      <c r="BG29" s="22"/>
      <c r="BH29" s="25">
        <v>0</v>
      </c>
      <c r="BI29" s="22"/>
      <c r="BJ29" s="25">
        <v>1</v>
      </c>
      <c r="BK29" s="22"/>
      <c r="BL29" s="25">
        <v>1</v>
      </c>
      <c r="BM29" s="26"/>
    </row>
    <row r="30" spans="1:65" s="19" customFormat="1" ht="14.1" customHeight="1" x14ac:dyDescent="0.2">
      <c r="A30" s="27" t="s">
        <v>22</v>
      </c>
      <c r="B30" s="28"/>
      <c r="C30" s="28"/>
      <c r="D30" s="28"/>
      <c r="E30" s="29"/>
      <c r="F30" s="30">
        <f>SUBTOTAL(109,F18:F29)</f>
        <v>91534</v>
      </c>
      <c r="G30" s="29"/>
      <c r="H30" s="30">
        <f>SUBTOTAL(109,H18:H29)</f>
        <v>89572</v>
      </c>
      <c r="I30" s="111"/>
      <c r="J30" s="30">
        <f>SUBTOTAL(109,J18:J29)</f>
        <v>93623</v>
      </c>
      <c r="K30" s="111"/>
      <c r="L30" s="30">
        <f>SUBTOTAL(109,L18:L29)</f>
        <v>90640</v>
      </c>
      <c r="M30" s="111"/>
      <c r="N30" s="30">
        <f>SUBTOTAL(109,N18:N29)</f>
        <v>87920</v>
      </c>
      <c r="O30" s="29"/>
      <c r="P30" s="30">
        <f>SUBTOTAL(109,P18:P29)</f>
        <v>91702</v>
      </c>
      <c r="Q30" s="22"/>
      <c r="R30" s="30">
        <f>SUBTOTAL(109,R18:R29)</f>
        <v>87766</v>
      </c>
      <c r="S30" s="22"/>
      <c r="T30" s="30">
        <f>SUBTOTAL(109,T18:T29)</f>
        <v>84768</v>
      </c>
      <c r="U30" s="22"/>
      <c r="V30" s="30">
        <f>SUBTOTAL(109,V18:V29)</f>
        <v>81291</v>
      </c>
      <c r="W30" s="22"/>
      <c r="X30" s="30">
        <f>SUBTOTAL(109,X18:X29)</f>
        <v>82954</v>
      </c>
      <c r="Y30" s="22"/>
      <c r="Z30" s="30">
        <f>SUBTOTAL(109,Z18:Z29)</f>
        <v>80804</v>
      </c>
      <c r="AA30" s="22"/>
      <c r="AB30" s="30">
        <f>SUBTOTAL(109,AB18:AB29)</f>
        <v>80273</v>
      </c>
      <c r="AC30" s="22"/>
      <c r="AD30" s="30">
        <f>SUBTOTAL(109,AD18:AD29)</f>
        <v>78256</v>
      </c>
      <c r="AE30" s="26"/>
      <c r="AF30" s="30">
        <f>SUBTOTAL(109,AF18:AF29)</f>
        <v>76736</v>
      </c>
      <c r="AG30" s="26"/>
      <c r="AH30" s="30">
        <f>SUBTOTAL(109,AH18:AH29)</f>
        <v>77096</v>
      </c>
      <c r="AI30" s="29"/>
      <c r="AJ30" s="30">
        <f>SUBTOTAL(109,AJ18:AJ29)</f>
        <v>71512</v>
      </c>
      <c r="AK30" s="22"/>
      <c r="AL30" s="30">
        <f>SUBTOTAL(109,AL18:AL29)</f>
        <v>69652</v>
      </c>
      <c r="AM30" s="22"/>
      <c r="AN30" s="30">
        <f>SUBTOTAL(109,AN18:AN29)</f>
        <v>69650</v>
      </c>
      <c r="AO30" s="26"/>
      <c r="AP30" s="30">
        <f>SUBTOTAL(109,AP18:AP29)</f>
        <v>67724</v>
      </c>
      <c r="AQ30" s="29"/>
      <c r="AR30" s="30">
        <f>SUBTOTAL(109,AR18:AR29)</f>
        <v>63262</v>
      </c>
      <c r="AS30" s="22"/>
      <c r="AT30" s="30">
        <f>SUBTOTAL(109,AT18:AT29)</f>
        <v>60628</v>
      </c>
      <c r="AU30" s="22"/>
      <c r="AV30" s="30">
        <f>SUBTOTAL(109,AV18:AV29)</f>
        <v>59226</v>
      </c>
      <c r="AW30" s="26"/>
      <c r="AX30" s="30">
        <f>SUBTOTAL(109,AX18:AX29)</f>
        <v>55400</v>
      </c>
      <c r="AY30" s="29"/>
      <c r="AZ30" s="30">
        <f>SUBTOTAL(109,AZ18:AZ29)</f>
        <v>53763</v>
      </c>
      <c r="BA30" s="22"/>
      <c r="BB30" s="30">
        <f>SUBTOTAL(109,BB18:BB29)</f>
        <v>52924</v>
      </c>
      <c r="BC30" s="22"/>
      <c r="BD30" s="30">
        <f>SUBTOTAL(109,BD18:BD29)</f>
        <v>55735</v>
      </c>
      <c r="BE30" s="26"/>
      <c r="BF30" s="30">
        <f>SUBTOTAL(109,BF18:BF29)</f>
        <v>52896</v>
      </c>
      <c r="BG30" s="29"/>
      <c r="BH30" s="30">
        <f>SUBTOTAL(109,BH18:BH29)</f>
        <v>53735</v>
      </c>
      <c r="BI30" s="22"/>
      <c r="BJ30" s="30">
        <f>SUBTOTAL(109,BJ18:BJ29)</f>
        <v>51568</v>
      </c>
      <c r="BK30" s="22"/>
      <c r="BL30" s="30">
        <f>SUBTOTAL(109,BL18:BL29)</f>
        <v>55810</v>
      </c>
      <c r="BM30" s="26"/>
    </row>
    <row r="31" spans="1:65" s="19" customFormat="1" ht="6" customHeight="1" x14ac:dyDescent="0.2">
      <c r="A31" s="20"/>
      <c r="B31" s="36"/>
      <c r="C31" s="21"/>
      <c r="D31" s="21"/>
      <c r="E31" s="37"/>
      <c r="F31" s="31"/>
      <c r="G31" s="37"/>
      <c r="H31" s="31"/>
      <c r="I31" s="228"/>
      <c r="J31" s="31"/>
      <c r="K31" s="228"/>
      <c r="L31" s="31"/>
      <c r="M31" s="228"/>
      <c r="N31" s="31"/>
      <c r="O31" s="37"/>
      <c r="P31" s="31"/>
      <c r="Q31" s="37"/>
      <c r="R31" s="31"/>
      <c r="S31" s="37"/>
      <c r="T31" s="31"/>
      <c r="U31" s="37"/>
      <c r="V31" s="31"/>
      <c r="W31" s="37"/>
      <c r="X31" s="31"/>
      <c r="Y31" s="37"/>
      <c r="Z31" s="31"/>
      <c r="AA31" s="37"/>
      <c r="AB31" s="31"/>
      <c r="AC31" s="37"/>
      <c r="AD31" s="31"/>
      <c r="AE31" s="38"/>
      <c r="AF31" s="32"/>
      <c r="AG31" s="38"/>
      <c r="AH31" s="31"/>
      <c r="AI31" s="37"/>
      <c r="AJ31" s="31"/>
      <c r="AK31" s="37"/>
      <c r="AL31" s="31"/>
      <c r="AM31" s="37"/>
      <c r="AN31" s="31"/>
      <c r="AO31" s="38"/>
      <c r="AP31" s="31"/>
      <c r="AQ31" s="37"/>
      <c r="AR31" s="31"/>
      <c r="AS31" s="37"/>
      <c r="AT31" s="31"/>
      <c r="AU31" s="37"/>
      <c r="AV31" s="31"/>
      <c r="AW31" s="38"/>
      <c r="AX31" s="31"/>
      <c r="AY31" s="37"/>
      <c r="AZ31" s="31"/>
      <c r="BA31" s="37"/>
      <c r="BB31" s="31"/>
      <c r="BC31" s="37"/>
      <c r="BD31" s="31"/>
      <c r="BE31" s="38"/>
      <c r="BF31" s="31"/>
      <c r="BG31" s="37"/>
      <c r="BH31" s="31"/>
      <c r="BI31" s="37"/>
      <c r="BJ31" s="31"/>
      <c r="BK31" s="37"/>
      <c r="BL31" s="31"/>
      <c r="BM31" s="38"/>
    </row>
    <row r="32" spans="1:65" s="19" customFormat="1" ht="14.1" customHeight="1" x14ac:dyDescent="0.2">
      <c r="A32" s="27" t="s">
        <v>23</v>
      </c>
      <c r="B32" s="28"/>
      <c r="C32" s="28"/>
      <c r="D32" s="28"/>
      <c r="E32" s="29"/>
      <c r="F32" s="30">
        <f>SUBTOTAL(109,F7:F31)</f>
        <v>97436</v>
      </c>
      <c r="G32" s="29"/>
      <c r="H32" s="30">
        <f>SUBTOTAL(109,H7:H31)</f>
        <v>94773</v>
      </c>
      <c r="I32" s="111"/>
      <c r="J32" s="30">
        <f>SUBTOTAL(109,J7:J31)</f>
        <v>97981</v>
      </c>
      <c r="K32" s="111"/>
      <c r="L32" s="30">
        <f>SUBTOTAL(109,L7:L31)</f>
        <v>98743</v>
      </c>
      <c r="M32" s="111"/>
      <c r="N32" s="30">
        <f>SUBTOTAL(109,N7:N31)</f>
        <v>95293</v>
      </c>
      <c r="O32" s="29"/>
      <c r="P32" s="30">
        <f>SUBTOTAL(109,P7:P31)</f>
        <v>99125</v>
      </c>
      <c r="Q32" s="22"/>
      <c r="R32" s="30">
        <f>SUBTOTAL(109,R7:R31)</f>
        <v>95883</v>
      </c>
      <c r="S32" s="22"/>
      <c r="T32" s="30">
        <f>SUBTOTAL(109,T7:T31)</f>
        <v>92277</v>
      </c>
      <c r="U32" s="22"/>
      <c r="V32" s="30">
        <f>SUBTOTAL(109,V7:V31)</f>
        <v>88147</v>
      </c>
      <c r="W32" s="22"/>
      <c r="X32" s="30">
        <f>SUBTOTAL(109,X7:X31)</f>
        <v>89898</v>
      </c>
      <c r="Y32" s="22"/>
      <c r="Z32" s="30">
        <f>SUBTOTAL(109,Z7:Z31)</f>
        <v>88685</v>
      </c>
      <c r="AA32" s="22"/>
      <c r="AB32" s="30">
        <f>SUBTOTAL(109,AB7:AB31)</f>
        <v>88423</v>
      </c>
      <c r="AC32" s="22"/>
      <c r="AD32" s="30">
        <f>SUBTOTAL(109,AD7:AD31)</f>
        <v>84517</v>
      </c>
      <c r="AE32" s="26"/>
      <c r="AF32" s="30">
        <f>SUBTOTAL(109,AF7:AF31)</f>
        <v>83254</v>
      </c>
      <c r="AG32" s="26"/>
      <c r="AH32" s="30">
        <f>SUBTOTAL(109,AH7:AH31)</f>
        <v>82627</v>
      </c>
      <c r="AI32" s="29"/>
      <c r="AJ32" s="30">
        <f>SUBTOTAL(109,AJ7:AJ31)</f>
        <v>75802</v>
      </c>
      <c r="AK32" s="22"/>
      <c r="AL32" s="30">
        <f>SUBTOTAL(109,AL7:AL31)</f>
        <v>73797</v>
      </c>
      <c r="AM32" s="22"/>
      <c r="AN32" s="30">
        <f>SUBTOTAL(109,AN7:AN31)</f>
        <v>74602</v>
      </c>
      <c r="AO32" s="26"/>
      <c r="AP32" s="30">
        <f>SUBTOTAL(109,AP7:AP31)</f>
        <v>70712</v>
      </c>
      <c r="AQ32" s="29"/>
      <c r="AR32" s="30">
        <f>SUBTOTAL(109,AR7:AR31)</f>
        <v>69423</v>
      </c>
      <c r="AS32" s="22"/>
      <c r="AT32" s="30">
        <f>SUBTOTAL(109,AT7:AT31)</f>
        <v>63886</v>
      </c>
      <c r="AU32" s="22"/>
      <c r="AV32" s="30">
        <f>SUBTOTAL(109,AV7:AV31)</f>
        <v>62985</v>
      </c>
      <c r="AW32" s="26"/>
      <c r="AX32" s="30">
        <f>SUBTOTAL(109,AX7:AX31)</f>
        <v>58079</v>
      </c>
      <c r="AY32" s="29"/>
      <c r="AZ32" s="30">
        <f>SUBTOTAL(109,AZ7:AZ31)</f>
        <v>56548</v>
      </c>
      <c r="BA32" s="22"/>
      <c r="BB32" s="30">
        <f>SUBTOTAL(109,BB7:BB31)</f>
        <v>55598</v>
      </c>
      <c r="BC32" s="22"/>
      <c r="BD32" s="30">
        <f>SUBTOTAL(109,BD7:BD31)</f>
        <v>58571</v>
      </c>
      <c r="BE32" s="26"/>
      <c r="BF32" s="30">
        <f>SUBTOTAL(109,BF7:BF31)</f>
        <v>55509</v>
      </c>
      <c r="BG32" s="29"/>
      <c r="BH32" s="30">
        <f>SUBTOTAL(109,BH7:BH31)</f>
        <v>56449</v>
      </c>
      <c r="BI32" s="22"/>
      <c r="BJ32" s="30">
        <f>SUBTOTAL(109,BJ7:BJ31)</f>
        <v>54323</v>
      </c>
      <c r="BK32" s="22"/>
      <c r="BL32" s="30">
        <f>SUBTOTAL(109,BL7:BL31)</f>
        <v>58360</v>
      </c>
      <c r="BM32" s="26"/>
    </row>
    <row r="33" spans="1:65" s="19" customFormat="1" x14ac:dyDescent="0.2">
      <c r="A33" s="16"/>
      <c r="B33" s="21"/>
      <c r="C33" s="21"/>
      <c r="D33" s="21"/>
      <c r="E33" s="22"/>
      <c r="F33" s="39"/>
      <c r="G33" s="22"/>
      <c r="H33" s="39"/>
      <c r="I33" s="229"/>
      <c r="J33" s="39"/>
      <c r="K33" s="229"/>
      <c r="L33" s="39"/>
      <c r="M33" s="229"/>
      <c r="N33" s="39"/>
      <c r="O33" s="22"/>
      <c r="P33" s="39"/>
      <c r="Q33" s="22"/>
      <c r="R33" s="39"/>
      <c r="S33" s="22"/>
      <c r="T33" s="39"/>
      <c r="U33" s="22"/>
      <c r="V33" s="39"/>
      <c r="W33" s="22"/>
      <c r="X33" s="39"/>
      <c r="Y33" s="22"/>
      <c r="Z33" s="39"/>
      <c r="AA33" s="22"/>
      <c r="AB33" s="39"/>
      <c r="AC33" s="22"/>
      <c r="AD33" s="39"/>
      <c r="AE33" s="26"/>
      <c r="AF33" s="40"/>
      <c r="AG33" s="26"/>
      <c r="AH33" s="39"/>
      <c r="AI33" s="22"/>
      <c r="AJ33" s="39"/>
      <c r="AK33" s="22"/>
      <c r="AL33" s="39"/>
      <c r="AM33" s="22"/>
      <c r="AN33" s="39"/>
      <c r="AO33" s="26"/>
      <c r="AP33" s="39"/>
      <c r="AQ33" s="22"/>
      <c r="AR33" s="39"/>
      <c r="AS33" s="22"/>
      <c r="AT33" s="39"/>
      <c r="AU33" s="22"/>
      <c r="AV33" s="39"/>
      <c r="AW33" s="26"/>
      <c r="AX33" s="39"/>
      <c r="AY33" s="22"/>
      <c r="AZ33" s="39"/>
      <c r="BA33" s="22"/>
      <c r="BB33" s="39"/>
      <c r="BC33" s="22"/>
      <c r="BD33" s="39"/>
      <c r="BE33" s="26"/>
      <c r="BF33" s="39"/>
      <c r="BG33" s="22"/>
      <c r="BH33" s="39"/>
      <c r="BI33" s="22"/>
      <c r="BJ33" s="39"/>
      <c r="BK33" s="22"/>
      <c r="BL33" s="39"/>
      <c r="BM33" s="26"/>
    </row>
    <row r="34" spans="1:65" s="19" customFormat="1" ht="14.1" customHeight="1" x14ac:dyDescent="0.2">
      <c r="A34" s="16" t="s">
        <v>24</v>
      </c>
      <c r="B34" s="16"/>
      <c r="C34" s="16"/>
      <c r="D34" s="16"/>
      <c r="E34" s="22"/>
      <c r="F34" s="41"/>
      <c r="G34" s="22"/>
      <c r="H34" s="41"/>
      <c r="I34" s="26"/>
      <c r="J34" s="41"/>
      <c r="K34" s="26"/>
      <c r="L34" s="41"/>
      <c r="M34" s="26"/>
      <c r="N34" s="41"/>
      <c r="O34" s="22"/>
      <c r="P34" s="41"/>
      <c r="Q34" s="22"/>
      <c r="R34" s="41"/>
      <c r="S34" s="22"/>
      <c r="T34" s="41"/>
      <c r="U34" s="22"/>
      <c r="V34" s="41"/>
      <c r="W34" s="22"/>
      <c r="X34" s="41"/>
      <c r="Y34" s="22"/>
      <c r="Z34" s="41"/>
      <c r="AA34" s="22"/>
      <c r="AB34" s="41"/>
      <c r="AC34" s="22"/>
      <c r="AD34" s="41"/>
      <c r="AE34" s="26"/>
      <c r="AF34" s="42"/>
      <c r="AG34" s="26"/>
      <c r="AH34" s="41"/>
      <c r="AI34" s="22"/>
      <c r="AJ34" s="41"/>
      <c r="AK34" s="22"/>
      <c r="AL34" s="41"/>
      <c r="AM34" s="22"/>
      <c r="AN34" s="41"/>
      <c r="AO34" s="26"/>
      <c r="AP34" s="41"/>
      <c r="AQ34" s="22"/>
      <c r="AR34" s="41"/>
      <c r="AS34" s="22"/>
      <c r="AT34" s="41"/>
      <c r="AU34" s="22"/>
      <c r="AV34" s="41"/>
      <c r="AW34" s="26"/>
      <c r="AX34" s="41"/>
      <c r="AY34" s="22"/>
      <c r="AZ34" s="41"/>
      <c r="BA34" s="22"/>
      <c r="BB34" s="41"/>
      <c r="BC34" s="22"/>
      <c r="BD34" s="41"/>
      <c r="BE34" s="26"/>
      <c r="BF34" s="41"/>
      <c r="BG34" s="22"/>
      <c r="BH34" s="41"/>
      <c r="BI34" s="22"/>
      <c r="BJ34" s="41"/>
      <c r="BK34" s="22"/>
      <c r="BL34" s="41"/>
      <c r="BM34" s="26"/>
    </row>
    <row r="35" spans="1:65" s="19" customFormat="1" ht="6" customHeight="1" x14ac:dyDescent="0.2">
      <c r="A35" s="16"/>
      <c r="B35" s="16"/>
      <c r="C35" s="16"/>
      <c r="D35" s="16"/>
      <c r="E35" s="33"/>
      <c r="F35" s="43"/>
      <c r="G35" s="33"/>
      <c r="H35" s="43"/>
      <c r="I35" s="230"/>
      <c r="J35" s="43"/>
      <c r="K35" s="230"/>
      <c r="L35" s="43"/>
      <c r="M35" s="230"/>
      <c r="N35" s="43"/>
      <c r="O35" s="33"/>
      <c r="P35" s="43"/>
      <c r="Q35" s="33"/>
      <c r="R35" s="43"/>
      <c r="S35" s="33"/>
      <c r="T35" s="43"/>
      <c r="U35" s="33"/>
      <c r="V35" s="43"/>
      <c r="W35" s="33"/>
      <c r="X35" s="43"/>
      <c r="Y35" s="33"/>
      <c r="Z35" s="43"/>
      <c r="AA35" s="33"/>
      <c r="AB35" s="43"/>
      <c r="AC35" s="33"/>
      <c r="AD35" s="43"/>
      <c r="AE35" s="34"/>
      <c r="AF35" s="44"/>
      <c r="AG35" s="34"/>
      <c r="AH35" s="43"/>
      <c r="AI35" s="33"/>
      <c r="AJ35" s="43"/>
      <c r="AK35" s="33"/>
      <c r="AL35" s="43"/>
      <c r="AM35" s="33"/>
      <c r="AN35" s="43"/>
      <c r="AO35" s="34"/>
      <c r="AP35" s="43"/>
      <c r="AQ35" s="33"/>
      <c r="AR35" s="43"/>
      <c r="AS35" s="33"/>
      <c r="AT35" s="43"/>
      <c r="AU35" s="33"/>
      <c r="AV35" s="43"/>
      <c r="AW35" s="34"/>
      <c r="AX35" s="43"/>
      <c r="AY35" s="33"/>
      <c r="AZ35" s="43"/>
      <c r="BA35" s="33"/>
      <c r="BB35" s="43"/>
      <c r="BC35" s="33"/>
      <c r="BD35" s="43"/>
      <c r="BE35" s="34"/>
      <c r="BF35" s="43"/>
      <c r="BG35" s="33"/>
      <c r="BH35" s="43"/>
      <c r="BI35" s="33"/>
      <c r="BJ35" s="43"/>
      <c r="BK35" s="33"/>
      <c r="BL35" s="43"/>
      <c r="BM35" s="34"/>
    </row>
    <row r="36" spans="1:65" s="19" customFormat="1" ht="14.1" customHeight="1" x14ac:dyDescent="0.2">
      <c r="A36" s="20" t="s">
        <v>25</v>
      </c>
      <c r="B36" s="16"/>
      <c r="C36" s="16"/>
      <c r="D36" s="16"/>
      <c r="E36" s="33"/>
      <c r="F36" s="45"/>
      <c r="G36" s="33"/>
      <c r="H36" s="45"/>
      <c r="I36" s="34"/>
      <c r="J36" s="45"/>
      <c r="K36" s="34"/>
      <c r="L36" s="45"/>
      <c r="M36" s="34"/>
      <c r="N36" s="45"/>
      <c r="O36" s="33"/>
      <c r="P36" s="45"/>
      <c r="Q36" s="33"/>
      <c r="R36" s="45"/>
      <c r="S36" s="33"/>
      <c r="T36" s="45"/>
      <c r="U36" s="33"/>
      <c r="V36" s="45"/>
      <c r="W36" s="33"/>
      <c r="X36" s="45"/>
      <c r="Y36" s="33"/>
      <c r="Z36" s="45"/>
      <c r="AA36" s="33"/>
      <c r="AB36" s="45"/>
      <c r="AC36" s="33"/>
      <c r="AD36" s="45"/>
      <c r="AE36" s="34"/>
      <c r="AF36" s="46"/>
      <c r="AG36" s="34"/>
      <c r="AH36" s="45"/>
      <c r="AI36" s="33"/>
      <c r="AJ36" s="45"/>
      <c r="AK36" s="33"/>
      <c r="AL36" s="45"/>
      <c r="AM36" s="33"/>
      <c r="AN36" s="45"/>
      <c r="AO36" s="34"/>
      <c r="AP36" s="45"/>
      <c r="AQ36" s="33"/>
      <c r="AR36" s="45"/>
      <c r="AS36" s="33"/>
      <c r="AT36" s="45"/>
      <c r="AU36" s="33"/>
      <c r="AV36" s="45"/>
      <c r="AW36" s="34"/>
      <c r="AX36" s="45"/>
      <c r="AY36" s="33"/>
      <c r="AZ36" s="45"/>
      <c r="BA36" s="33"/>
      <c r="BB36" s="45"/>
      <c r="BC36" s="33"/>
      <c r="BD36" s="45"/>
      <c r="BE36" s="34"/>
      <c r="BF36" s="45"/>
      <c r="BG36" s="33"/>
      <c r="BH36" s="45"/>
      <c r="BI36" s="33"/>
      <c r="BJ36" s="45"/>
      <c r="BK36" s="33"/>
      <c r="BL36" s="45"/>
      <c r="BM36" s="34"/>
    </row>
    <row r="37" spans="1:65" s="19" customFormat="1" ht="14.1" customHeight="1" x14ac:dyDescent="0.2">
      <c r="A37" s="21"/>
      <c r="B37" s="21" t="s">
        <v>26</v>
      </c>
      <c r="C37" s="21"/>
      <c r="D37" s="21"/>
      <c r="E37" s="22"/>
      <c r="F37" s="25">
        <v>14</v>
      </c>
      <c r="G37" s="22"/>
      <c r="H37" s="25">
        <v>23</v>
      </c>
      <c r="I37" s="24"/>
      <c r="J37" s="25">
        <v>20</v>
      </c>
      <c r="K37" s="24"/>
      <c r="L37" s="25">
        <v>32</v>
      </c>
      <c r="M37" s="24"/>
      <c r="N37" s="25">
        <v>56</v>
      </c>
      <c r="O37" s="22"/>
      <c r="P37" s="25">
        <v>43</v>
      </c>
      <c r="Q37" s="22"/>
      <c r="R37" s="25">
        <v>52</v>
      </c>
      <c r="S37" s="22"/>
      <c r="T37" s="25">
        <v>23</v>
      </c>
      <c r="U37" s="22"/>
      <c r="V37" s="25">
        <v>9</v>
      </c>
      <c r="W37" s="22"/>
      <c r="X37" s="25">
        <v>11</v>
      </c>
      <c r="Y37" s="22"/>
      <c r="Z37" s="25">
        <v>12</v>
      </c>
      <c r="AA37" s="22"/>
      <c r="AB37" s="25">
        <v>8</v>
      </c>
      <c r="AC37" s="22"/>
      <c r="AD37" s="25">
        <v>7</v>
      </c>
      <c r="AE37" s="26"/>
      <c r="AF37" s="23">
        <v>6</v>
      </c>
      <c r="AG37" s="26"/>
      <c r="AH37" s="25">
        <v>7</v>
      </c>
      <c r="AI37" s="22"/>
      <c r="AJ37" s="25">
        <v>33</v>
      </c>
      <c r="AK37" s="22"/>
      <c r="AL37" s="25">
        <v>19</v>
      </c>
      <c r="AM37" s="22"/>
      <c r="AN37" s="25">
        <v>19</v>
      </c>
      <c r="AO37" s="26"/>
      <c r="AP37" s="25">
        <v>18</v>
      </c>
      <c r="AQ37" s="22"/>
      <c r="AR37" s="25">
        <v>17</v>
      </c>
      <c r="AS37" s="22"/>
      <c r="AT37" s="25">
        <v>15</v>
      </c>
      <c r="AU37" s="22"/>
      <c r="AV37" s="25">
        <v>27</v>
      </c>
      <c r="AW37" s="26"/>
      <c r="AX37" s="25">
        <v>15</v>
      </c>
      <c r="AY37" s="22"/>
      <c r="AZ37" s="25">
        <v>2</v>
      </c>
      <c r="BA37" s="22"/>
      <c r="BB37" s="25">
        <v>2</v>
      </c>
      <c r="BC37" s="22"/>
      <c r="BD37" s="25">
        <v>6</v>
      </c>
      <c r="BE37" s="26"/>
      <c r="BF37" s="25">
        <v>0</v>
      </c>
      <c r="BG37" s="22"/>
      <c r="BH37" s="25">
        <v>0</v>
      </c>
      <c r="BI37" s="22"/>
      <c r="BJ37" s="25">
        <v>0</v>
      </c>
      <c r="BK37" s="22"/>
      <c r="BL37" s="25">
        <v>5</v>
      </c>
      <c r="BM37" s="26"/>
    </row>
    <row r="38" spans="1:65" s="19" customFormat="1" ht="14.1" customHeight="1" x14ac:dyDescent="0.2">
      <c r="A38" s="21"/>
      <c r="B38" s="21" t="s">
        <v>27</v>
      </c>
      <c r="C38" s="21"/>
      <c r="D38" s="21"/>
      <c r="E38" s="22"/>
      <c r="F38" s="25">
        <v>29</v>
      </c>
      <c r="G38" s="22"/>
      <c r="H38" s="25">
        <v>45</v>
      </c>
      <c r="I38" s="24"/>
      <c r="J38" s="25">
        <v>35</v>
      </c>
      <c r="K38" s="24"/>
      <c r="L38" s="25">
        <v>27</v>
      </c>
      <c r="M38" s="24"/>
      <c r="N38" s="25">
        <v>27</v>
      </c>
      <c r="O38" s="22"/>
      <c r="P38" s="25">
        <v>45</v>
      </c>
      <c r="Q38" s="22"/>
      <c r="R38" s="25">
        <v>37</v>
      </c>
      <c r="S38" s="22"/>
      <c r="T38" s="25">
        <v>29</v>
      </c>
      <c r="U38" s="22"/>
      <c r="V38" s="25">
        <v>29</v>
      </c>
      <c r="W38" s="22"/>
      <c r="X38" s="25">
        <v>53</v>
      </c>
      <c r="Y38" s="22"/>
      <c r="Z38" s="25">
        <v>43</v>
      </c>
      <c r="AA38" s="22"/>
      <c r="AB38" s="25">
        <v>28</v>
      </c>
      <c r="AC38" s="22"/>
      <c r="AD38" s="25">
        <v>30</v>
      </c>
      <c r="AE38" s="26"/>
      <c r="AF38" s="23">
        <v>54</v>
      </c>
      <c r="AG38" s="26"/>
      <c r="AH38" s="25">
        <v>44</v>
      </c>
      <c r="AI38" s="22"/>
      <c r="AJ38" s="25">
        <v>34</v>
      </c>
      <c r="AK38" s="22"/>
      <c r="AL38" s="25">
        <v>31</v>
      </c>
      <c r="AM38" s="22"/>
      <c r="AN38" s="25">
        <v>42</v>
      </c>
      <c r="AO38" s="26"/>
      <c r="AP38" s="25">
        <v>35</v>
      </c>
      <c r="AQ38" s="22"/>
      <c r="AR38" s="25">
        <v>27</v>
      </c>
      <c r="AS38" s="22"/>
      <c r="AT38" s="25">
        <v>21</v>
      </c>
      <c r="AU38" s="22"/>
      <c r="AV38" s="25">
        <v>47</v>
      </c>
      <c r="AW38" s="26"/>
      <c r="AX38" s="25">
        <v>38</v>
      </c>
      <c r="AY38" s="22"/>
      <c r="AZ38" s="25">
        <v>28</v>
      </c>
      <c r="BA38" s="22"/>
      <c r="BB38" s="25">
        <v>21</v>
      </c>
      <c r="BC38" s="22"/>
      <c r="BD38" s="25">
        <v>26</v>
      </c>
      <c r="BE38" s="26"/>
      <c r="BF38" s="25">
        <v>0</v>
      </c>
      <c r="BG38" s="22"/>
      <c r="BH38" s="25">
        <v>0</v>
      </c>
      <c r="BI38" s="22"/>
      <c r="BJ38" s="25">
        <v>0</v>
      </c>
      <c r="BK38" s="22"/>
      <c r="BL38" s="25">
        <v>5</v>
      </c>
      <c r="BM38" s="26"/>
    </row>
    <row r="39" spans="1:65" s="19" customFormat="1" ht="14.1" customHeight="1" x14ac:dyDescent="0.2">
      <c r="A39" s="21"/>
      <c r="B39" s="21" t="s">
        <v>28</v>
      </c>
      <c r="C39" s="21"/>
      <c r="D39" s="21"/>
      <c r="E39" s="22"/>
      <c r="F39" s="47">
        <v>15</v>
      </c>
      <c r="G39" s="22"/>
      <c r="H39" s="47">
        <v>48</v>
      </c>
      <c r="I39" s="231"/>
      <c r="J39" s="47">
        <v>42</v>
      </c>
      <c r="K39" s="231"/>
      <c r="L39" s="47">
        <v>42</v>
      </c>
      <c r="M39" s="231"/>
      <c r="N39" s="47">
        <v>14</v>
      </c>
      <c r="O39" s="22"/>
      <c r="P39" s="47">
        <v>36</v>
      </c>
      <c r="Q39" s="22"/>
      <c r="R39" s="47">
        <v>12</v>
      </c>
      <c r="S39" s="22"/>
      <c r="T39" s="47">
        <v>30</v>
      </c>
      <c r="U39" s="22"/>
      <c r="V39" s="47">
        <v>7</v>
      </c>
      <c r="W39" s="22"/>
      <c r="X39" s="47">
        <v>0</v>
      </c>
      <c r="Y39" s="22"/>
      <c r="Z39" s="47">
        <v>0</v>
      </c>
      <c r="AA39" s="22"/>
      <c r="AB39" s="47">
        <v>0</v>
      </c>
      <c r="AC39" s="22"/>
      <c r="AD39" s="47">
        <v>0</v>
      </c>
      <c r="AE39" s="26"/>
      <c r="AF39" s="48">
        <v>0</v>
      </c>
      <c r="AG39" s="26"/>
      <c r="AH39" s="47">
        <v>0</v>
      </c>
      <c r="AI39" s="22"/>
      <c r="AJ39" s="47">
        <v>0</v>
      </c>
      <c r="AK39" s="22"/>
      <c r="AL39" s="47">
        <v>0</v>
      </c>
      <c r="AM39" s="22"/>
      <c r="AN39" s="47">
        <v>0</v>
      </c>
      <c r="AO39" s="26"/>
      <c r="AP39" s="47">
        <v>0</v>
      </c>
      <c r="AQ39" s="22"/>
      <c r="AR39" s="47">
        <v>0</v>
      </c>
      <c r="AS39" s="22"/>
      <c r="AT39" s="47">
        <v>0</v>
      </c>
      <c r="AU39" s="22"/>
      <c r="AV39" s="47">
        <v>0</v>
      </c>
      <c r="AW39" s="26"/>
      <c r="AX39" s="47">
        <v>0</v>
      </c>
      <c r="AY39" s="22"/>
      <c r="AZ39" s="47">
        <v>0</v>
      </c>
      <c r="BA39" s="22"/>
      <c r="BB39" s="47">
        <v>0</v>
      </c>
      <c r="BC39" s="22"/>
      <c r="BD39" s="47">
        <v>0</v>
      </c>
      <c r="BE39" s="26"/>
      <c r="BF39" s="47">
        <v>0</v>
      </c>
      <c r="BG39" s="22"/>
      <c r="BH39" s="47">
        <v>0</v>
      </c>
      <c r="BI39" s="22"/>
      <c r="BJ39" s="47">
        <v>0</v>
      </c>
      <c r="BK39" s="22"/>
      <c r="BL39" s="47">
        <v>0</v>
      </c>
      <c r="BM39" s="26"/>
    </row>
    <row r="40" spans="1:65" s="19" customFormat="1" ht="14.1" customHeight="1" x14ac:dyDescent="0.2">
      <c r="A40" s="21"/>
      <c r="B40" s="21" t="s">
        <v>29</v>
      </c>
      <c r="C40" s="21"/>
      <c r="D40" s="21"/>
      <c r="E40" s="22"/>
      <c r="F40" s="25">
        <v>219</v>
      </c>
      <c r="G40" s="22"/>
      <c r="H40" s="25">
        <v>131</v>
      </c>
      <c r="I40" s="24"/>
      <c r="J40" s="25">
        <v>17</v>
      </c>
      <c r="K40" s="24"/>
      <c r="L40" s="25">
        <v>256</v>
      </c>
      <c r="M40" s="24"/>
      <c r="N40" s="25">
        <v>201</v>
      </c>
      <c r="O40" s="22"/>
      <c r="P40" s="25">
        <v>73</v>
      </c>
      <c r="Q40" s="22"/>
      <c r="R40" s="25">
        <v>234</v>
      </c>
      <c r="S40" s="22"/>
      <c r="T40" s="25">
        <v>90</v>
      </c>
      <c r="U40" s="22"/>
      <c r="V40" s="25">
        <v>135</v>
      </c>
      <c r="W40" s="22"/>
      <c r="X40" s="25">
        <v>17</v>
      </c>
      <c r="Y40" s="22"/>
      <c r="Z40" s="25">
        <v>164</v>
      </c>
      <c r="AA40" s="22"/>
      <c r="AB40" s="25">
        <v>347</v>
      </c>
      <c r="AC40" s="22"/>
      <c r="AD40" s="25">
        <v>397</v>
      </c>
      <c r="AE40" s="26"/>
      <c r="AF40" s="23">
        <v>160</v>
      </c>
      <c r="AG40" s="26"/>
      <c r="AH40" s="25">
        <v>673</v>
      </c>
      <c r="AI40" s="22"/>
      <c r="AJ40" s="25">
        <v>430</v>
      </c>
      <c r="AK40" s="22"/>
      <c r="AL40" s="25">
        <v>571</v>
      </c>
      <c r="AM40" s="22"/>
      <c r="AN40" s="25">
        <v>428</v>
      </c>
      <c r="AO40" s="26"/>
      <c r="AP40" s="25">
        <v>488</v>
      </c>
      <c r="AQ40" s="22"/>
      <c r="AR40" s="25">
        <v>406</v>
      </c>
      <c r="AS40" s="22"/>
      <c r="AT40" s="25">
        <v>23</v>
      </c>
      <c r="AU40" s="22"/>
      <c r="AV40" s="25">
        <v>2</v>
      </c>
      <c r="AW40" s="26"/>
      <c r="AX40" s="25">
        <v>10</v>
      </c>
      <c r="AY40" s="22"/>
      <c r="AZ40" s="25">
        <v>3</v>
      </c>
      <c r="BA40" s="22"/>
      <c r="BB40" s="25">
        <v>19</v>
      </c>
      <c r="BC40" s="22"/>
      <c r="BD40" s="25">
        <v>6</v>
      </c>
      <c r="BE40" s="26"/>
      <c r="BF40" s="25">
        <v>8</v>
      </c>
      <c r="BG40" s="22"/>
      <c r="BH40" s="25">
        <v>8</v>
      </c>
      <c r="BI40" s="22"/>
      <c r="BJ40" s="25">
        <v>27</v>
      </c>
      <c r="BK40" s="22"/>
      <c r="BL40" s="25">
        <v>8</v>
      </c>
      <c r="BM40" s="26"/>
    </row>
    <row r="41" spans="1:65" s="19" customFormat="1" ht="14.1" customHeight="1" x14ac:dyDescent="0.2">
      <c r="A41" s="21"/>
      <c r="B41" s="21" t="s">
        <v>30</v>
      </c>
      <c r="C41" s="21"/>
      <c r="D41" s="21"/>
      <c r="E41" s="22"/>
      <c r="F41" s="25">
        <v>0</v>
      </c>
      <c r="G41" s="22"/>
      <c r="H41" s="25">
        <v>0</v>
      </c>
      <c r="I41" s="24"/>
      <c r="J41" s="25">
        <v>0</v>
      </c>
      <c r="K41" s="24"/>
      <c r="L41" s="25">
        <v>0</v>
      </c>
      <c r="M41" s="24"/>
      <c r="N41" s="25">
        <v>0</v>
      </c>
      <c r="O41" s="22"/>
      <c r="P41" s="25">
        <v>0</v>
      </c>
      <c r="Q41" s="22"/>
      <c r="R41" s="25">
        <v>0</v>
      </c>
      <c r="S41" s="22"/>
      <c r="T41" s="25">
        <v>0</v>
      </c>
      <c r="U41" s="22"/>
      <c r="V41" s="25">
        <v>0</v>
      </c>
      <c r="W41" s="22"/>
      <c r="X41" s="25">
        <v>0</v>
      </c>
      <c r="Y41" s="22"/>
      <c r="Z41" s="25">
        <v>0</v>
      </c>
      <c r="AA41" s="22"/>
      <c r="AB41" s="25">
        <v>16</v>
      </c>
      <c r="AC41" s="22"/>
      <c r="AD41" s="25">
        <v>0</v>
      </c>
      <c r="AE41" s="26"/>
      <c r="AF41" s="23">
        <v>0</v>
      </c>
      <c r="AG41" s="26"/>
      <c r="AH41" s="25">
        <v>0</v>
      </c>
      <c r="AI41" s="22"/>
      <c r="AJ41" s="25">
        <v>0</v>
      </c>
      <c r="AK41" s="22"/>
      <c r="AL41" s="25">
        <v>0</v>
      </c>
      <c r="AM41" s="22"/>
      <c r="AN41" s="25">
        <v>0</v>
      </c>
      <c r="AO41" s="26"/>
      <c r="AP41" s="25">
        <v>0</v>
      </c>
      <c r="AQ41" s="22"/>
      <c r="AR41" s="25">
        <v>0</v>
      </c>
      <c r="AS41" s="22"/>
      <c r="AT41" s="25">
        <v>0</v>
      </c>
      <c r="AU41" s="22"/>
      <c r="AV41" s="25">
        <v>0</v>
      </c>
      <c r="AW41" s="26"/>
      <c r="AX41" s="25">
        <v>0</v>
      </c>
      <c r="AY41" s="22"/>
      <c r="AZ41" s="25">
        <v>0</v>
      </c>
      <c r="BA41" s="22"/>
      <c r="BB41" s="25">
        <v>0</v>
      </c>
      <c r="BC41" s="22"/>
      <c r="BD41" s="25">
        <v>0</v>
      </c>
      <c r="BE41" s="26"/>
      <c r="BF41" s="25">
        <v>0</v>
      </c>
      <c r="BG41" s="22"/>
      <c r="BH41" s="25">
        <v>0</v>
      </c>
      <c r="BI41" s="22"/>
      <c r="BJ41" s="25">
        <v>0</v>
      </c>
      <c r="BK41" s="22"/>
      <c r="BL41" s="25">
        <v>0</v>
      </c>
      <c r="BM41" s="26"/>
    </row>
    <row r="42" spans="1:65" s="19" customFormat="1" ht="14.1" customHeight="1" x14ac:dyDescent="0.2">
      <c r="A42" s="21"/>
      <c r="B42" s="21" t="s">
        <v>31</v>
      </c>
      <c r="C42" s="21"/>
      <c r="D42" s="21"/>
      <c r="E42" s="22"/>
      <c r="F42" s="25">
        <v>356</v>
      </c>
      <c r="G42" s="22"/>
      <c r="H42" s="25">
        <v>145</v>
      </c>
      <c r="I42" s="24"/>
      <c r="J42" s="25">
        <v>41</v>
      </c>
      <c r="K42" s="24"/>
      <c r="L42" s="25">
        <v>238</v>
      </c>
      <c r="M42" s="24"/>
      <c r="N42" s="25">
        <v>72</v>
      </c>
      <c r="O42" s="22"/>
      <c r="P42" s="25">
        <v>112</v>
      </c>
      <c r="Q42" s="22"/>
      <c r="R42" s="25">
        <v>187</v>
      </c>
      <c r="S42" s="22"/>
      <c r="T42" s="25">
        <v>238</v>
      </c>
      <c r="U42" s="22"/>
      <c r="V42" s="25">
        <v>205</v>
      </c>
      <c r="W42" s="22"/>
      <c r="X42" s="25">
        <v>97</v>
      </c>
      <c r="Y42" s="22"/>
      <c r="Z42" s="25">
        <v>234</v>
      </c>
      <c r="AA42" s="22"/>
      <c r="AB42" s="25">
        <v>257</v>
      </c>
      <c r="AC42" s="22"/>
      <c r="AD42" s="25">
        <v>224</v>
      </c>
      <c r="AE42" s="26"/>
      <c r="AF42" s="23">
        <v>178</v>
      </c>
      <c r="AG42" s="26"/>
      <c r="AH42" s="25">
        <v>34</v>
      </c>
      <c r="AI42" s="22"/>
      <c r="AJ42" s="25">
        <v>33</v>
      </c>
      <c r="AK42" s="22"/>
      <c r="AL42" s="25">
        <v>185</v>
      </c>
      <c r="AM42" s="22"/>
      <c r="AN42" s="25">
        <v>80</v>
      </c>
      <c r="AO42" s="26"/>
      <c r="AP42" s="25">
        <v>0</v>
      </c>
      <c r="AQ42" s="22"/>
      <c r="AR42" s="25">
        <v>1</v>
      </c>
      <c r="AS42" s="22"/>
      <c r="AT42" s="25">
        <v>53</v>
      </c>
      <c r="AU42" s="22"/>
      <c r="AV42" s="25">
        <v>29</v>
      </c>
      <c r="AW42" s="26"/>
      <c r="AX42" s="25">
        <v>2</v>
      </c>
      <c r="AY42" s="22"/>
      <c r="AZ42" s="25">
        <v>171</v>
      </c>
      <c r="BA42" s="22"/>
      <c r="BB42" s="25">
        <v>67</v>
      </c>
      <c r="BC42" s="22"/>
      <c r="BD42" s="25">
        <v>8</v>
      </c>
      <c r="BE42" s="26"/>
      <c r="BF42" s="25">
        <v>3</v>
      </c>
      <c r="BG42" s="22"/>
      <c r="BH42" s="25">
        <v>2</v>
      </c>
      <c r="BI42" s="22"/>
      <c r="BJ42" s="25">
        <v>98</v>
      </c>
      <c r="BK42" s="22"/>
      <c r="BL42" s="25">
        <v>6</v>
      </c>
      <c r="BM42" s="26"/>
    </row>
    <row r="43" spans="1:65" s="19" customFormat="1" ht="14.1" customHeight="1" x14ac:dyDescent="0.2">
      <c r="A43" s="21"/>
      <c r="B43" s="21" t="s">
        <v>32</v>
      </c>
      <c r="C43" s="21"/>
      <c r="D43" s="21"/>
      <c r="E43" s="22"/>
      <c r="F43" s="25">
        <v>1385</v>
      </c>
      <c r="G43" s="22"/>
      <c r="H43" s="25">
        <v>435</v>
      </c>
      <c r="I43" s="24"/>
      <c r="J43" s="25">
        <v>252</v>
      </c>
      <c r="K43" s="24"/>
      <c r="L43" s="25">
        <v>1889</v>
      </c>
      <c r="M43" s="24"/>
      <c r="N43" s="25">
        <v>2310</v>
      </c>
      <c r="O43" s="22"/>
      <c r="P43" s="25">
        <v>1798</v>
      </c>
      <c r="Q43" s="22"/>
      <c r="R43" s="25">
        <v>1076</v>
      </c>
      <c r="S43" s="22"/>
      <c r="T43" s="25">
        <v>1806</v>
      </c>
      <c r="U43" s="22"/>
      <c r="V43" s="25">
        <v>872</v>
      </c>
      <c r="W43" s="22"/>
      <c r="X43" s="25">
        <v>1073</v>
      </c>
      <c r="Y43" s="22"/>
      <c r="Z43" s="25">
        <v>1829</v>
      </c>
      <c r="AA43" s="22"/>
      <c r="AB43" s="25">
        <v>2745</v>
      </c>
      <c r="AC43" s="22"/>
      <c r="AD43" s="25">
        <v>2101</v>
      </c>
      <c r="AE43" s="26"/>
      <c r="AF43" s="23">
        <v>1968</v>
      </c>
      <c r="AG43" s="26"/>
      <c r="AH43" s="25">
        <v>1525</v>
      </c>
      <c r="AI43" s="22"/>
      <c r="AJ43" s="25">
        <v>1763</v>
      </c>
      <c r="AK43" s="22"/>
      <c r="AL43" s="25">
        <v>1103</v>
      </c>
      <c r="AM43" s="22"/>
      <c r="AN43" s="25">
        <v>1882</v>
      </c>
      <c r="AO43" s="26"/>
      <c r="AP43" s="25">
        <v>1104</v>
      </c>
      <c r="AQ43" s="22"/>
      <c r="AR43" s="25">
        <v>1436</v>
      </c>
      <c r="AS43" s="22"/>
      <c r="AT43" s="25">
        <v>715</v>
      </c>
      <c r="AU43" s="22"/>
      <c r="AV43" s="25">
        <v>1232</v>
      </c>
      <c r="AW43" s="26"/>
      <c r="AX43" s="25">
        <v>487</v>
      </c>
      <c r="AY43" s="22"/>
      <c r="AZ43" s="25">
        <v>400</v>
      </c>
      <c r="BA43" s="22"/>
      <c r="BB43" s="25">
        <v>426</v>
      </c>
      <c r="BC43" s="22"/>
      <c r="BD43" s="25">
        <v>397</v>
      </c>
      <c r="BE43" s="26"/>
      <c r="BF43" s="25">
        <v>353</v>
      </c>
      <c r="BG43" s="22"/>
      <c r="BH43" s="25">
        <v>1183</v>
      </c>
      <c r="BI43" s="22"/>
      <c r="BJ43" s="25">
        <v>774</v>
      </c>
      <c r="BK43" s="22"/>
      <c r="BL43" s="25">
        <v>408</v>
      </c>
      <c r="BM43" s="26"/>
    </row>
    <row r="44" spans="1:65" s="19" customFormat="1" ht="14.1" customHeight="1" x14ac:dyDescent="0.2">
      <c r="A44" s="21"/>
      <c r="B44" s="21" t="s">
        <v>33</v>
      </c>
      <c r="C44" s="21"/>
      <c r="D44" s="21"/>
      <c r="E44" s="22"/>
      <c r="F44" s="25">
        <v>0</v>
      </c>
      <c r="G44" s="22"/>
      <c r="H44" s="25">
        <v>0</v>
      </c>
      <c r="I44" s="24"/>
      <c r="J44" s="25">
        <v>0</v>
      </c>
      <c r="K44" s="24"/>
      <c r="L44" s="25">
        <v>0</v>
      </c>
      <c r="M44" s="24"/>
      <c r="N44" s="25">
        <v>0</v>
      </c>
      <c r="O44" s="22"/>
      <c r="P44" s="25">
        <v>0</v>
      </c>
      <c r="Q44" s="22"/>
      <c r="R44" s="25">
        <v>0</v>
      </c>
      <c r="S44" s="22"/>
      <c r="T44" s="25">
        <v>0</v>
      </c>
      <c r="U44" s="22"/>
      <c r="V44" s="25">
        <v>1</v>
      </c>
      <c r="W44" s="22"/>
      <c r="X44" s="25">
        <v>2</v>
      </c>
      <c r="Y44" s="22"/>
      <c r="Z44" s="25">
        <v>2</v>
      </c>
      <c r="AA44" s="22"/>
      <c r="AB44" s="25">
        <v>3</v>
      </c>
      <c r="AC44" s="22"/>
      <c r="AD44" s="25">
        <v>3</v>
      </c>
      <c r="AE44" s="26"/>
      <c r="AF44" s="23">
        <v>3</v>
      </c>
      <c r="AG44" s="26"/>
      <c r="AH44" s="25">
        <v>3</v>
      </c>
      <c r="AI44" s="22"/>
      <c r="AJ44" s="25">
        <v>3</v>
      </c>
      <c r="AK44" s="22"/>
      <c r="AL44" s="25">
        <v>3</v>
      </c>
      <c r="AM44" s="22"/>
      <c r="AN44" s="25">
        <v>3</v>
      </c>
      <c r="AO44" s="26"/>
      <c r="AP44" s="25">
        <v>3</v>
      </c>
      <c r="AQ44" s="22"/>
      <c r="AR44" s="25">
        <v>2</v>
      </c>
      <c r="AS44" s="22"/>
      <c r="AT44" s="25">
        <v>3</v>
      </c>
      <c r="AU44" s="22"/>
      <c r="AV44" s="25">
        <v>3</v>
      </c>
      <c r="AW44" s="26"/>
      <c r="AX44" s="25">
        <v>2</v>
      </c>
      <c r="AY44" s="22"/>
      <c r="AZ44" s="25">
        <v>2</v>
      </c>
      <c r="BA44" s="22"/>
      <c r="BB44" s="25">
        <v>2</v>
      </c>
      <c r="BC44" s="22"/>
      <c r="BD44" s="25">
        <v>2</v>
      </c>
      <c r="BE44" s="26"/>
      <c r="BF44" s="25">
        <v>12</v>
      </c>
      <c r="BG44" s="22"/>
      <c r="BH44" s="25">
        <v>0</v>
      </c>
      <c r="BI44" s="22"/>
      <c r="BJ44" s="25">
        <v>0</v>
      </c>
      <c r="BK44" s="22"/>
      <c r="BL44" s="25">
        <v>0</v>
      </c>
      <c r="BM44" s="26"/>
    </row>
    <row r="45" spans="1:65" s="19" customFormat="1" ht="14.1" customHeight="1" x14ac:dyDescent="0.2">
      <c r="A45" s="21"/>
      <c r="B45" s="21" t="s">
        <v>34</v>
      </c>
      <c r="C45" s="21"/>
      <c r="D45" s="21"/>
      <c r="E45" s="22"/>
      <c r="F45" s="25">
        <v>0</v>
      </c>
      <c r="G45" s="22"/>
      <c r="H45" s="25">
        <v>0</v>
      </c>
      <c r="I45" s="24"/>
      <c r="J45" s="25">
        <v>0</v>
      </c>
      <c r="K45" s="24"/>
      <c r="L45" s="25">
        <v>0</v>
      </c>
      <c r="M45" s="24"/>
      <c r="N45" s="25">
        <v>0</v>
      </c>
      <c r="O45" s="22"/>
      <c r="P45" s="25">
        <v>0</v>
      </c>
      <c r="Q45" s="22"/>
      <c r="R45" s="25">
        <v>0</v>
      </c>
      <c r="S45" s="22"/>
      <c r="T45" s="25">
        <v>0</v>
      </c>
      <c r="U45" s="22"/>
      <c r="V45" s="25">
        <v>0</v>
      </c>
      <c r="W45" s="22"/>
      <c r="X45" s="25">
        <v>0</v>
      </c>
      <c r="Y45" s="22"/>
      <c r="Z45" s="25">
        <v>1857</v>
      </c>
      <c r="AA45" s="22"/>
      <c r="AB45" s="25">
        <v>1823</v>
      </c>
      <c r="AC45" s="22"/>
      <c r="AD45" s="25">
        <v>1794</v>
      </c>
      <c r="AE45" s="26"/>
      <c r="AF45" s="23">
        <v>1763</v>
      </c>
      <c r="AG45" s="26"/>
      <c r="AH45" s="25">
        <v>1733</v>
      </c>
      <c r="AI45" s="22"/>
      <c r="AJ45" s="25">
        <v>0</v>
      </c>
      <c r="AK45" s="22"/>
      <c r="AL45" s="25">
        <v>0</v>
      </c>
      <c r="AM45" s="22"/>
      <c r="AN45" s="25">
        <v>0</v>
      </c>
      <c r="AO45" s="26"/>
      <c r="AP45" s="25">
        <v>0</v>
      </c>
      <c r="AQ45" s="22"/>
      <c r="AR45" s="25">
        <v>0</v>
      </c>
      <c r="AS45" s="22"/>
      <c r="AT45" s="25">
        <v>0</v>
      </c>
      <c r="AU45" s="22"/>
      <c r="AV45" s="25">
        <v>0</v>
      </c>
      <c r="AW45" s="26"/>
      <c r="AX45" s="25">
        <v>0</v>
      </c>
      <c r="AY45" s="22"/>
      <c r="AZ45" s="25">
        <v>0</v>
      </c>
      <c r="BA45" s="22"/>
      <c r="BB45" s="25">
        <v>0</v>
      </c>
      <c r="BC45" s="22"/>
      <c r="BD45" s="25">
        <v>0</v>
      </c>
      <c r="BE45" s="26"/>
      <c r="BF45" s="25">
        <v>0</v>
      </c>
      <c r="BG45" s="22"/>
      <c r="BH45" s="25">
        <v>0</v>
      </c>
      <c r="BI45" s="22"/>
      <c r="BJ45" s="25">
        <v>0</v>
      </c>
      <c r="BK45" s="22"/>
      <c r="BL45" s="25">
        <v>0</v>
      </c>
      <c r="BM45" s="26"/>
    </row>
    <row r="46" spans="1:65" s="19" customFormat="1" ht="14.1" customHeight="1" x14ac:dyDescent="0.2">
      <c r="A46" s="21"/>
      <c r="B46" s="21" t="s">
        <v>35</v>
      </c>
      <c r="C46" s="21"/>
      <c r="D46" s="21"/>
      <c r="E46" s="22"/>
      <c r="F46" s="25">
        <v>14</v>
      </c>
      <c r="G46" s="22"/>
      <c r="H46" s="25">
        <v>17</v>
      </c>
      <c r="I46" s="24"/>
      <c r="J46" s="25">
        <v>14</v>
      </c>
      <c r="K46" s="24"/>
      <c r="L46" s="25">
        <v>25</v>
      </c>
      <c r="M46" s="24"/>
      <c r="N46" s="25">
        <v>12</v>
      </c>
      <c r="O46" s="22"/>
      <c r="P46" s="25">
        <v>25</v>
      </c>
      <c r="Q46" s="22"/>
      <c r="R46" s="25">
        <v>1</v>
      </c>
      <c r="S46" s="22"/>
      <c r="T46" s="25">
        <v>3</v>
      </c>
      <c r="U46" s="22"/>
      <c r="V46" s="25">
        <v>6</v>
      </c>
      <c r="W46" s="22"/>
      <c r="X46" s="25">
        <v>2</v>
      </c>
      <c r="Y46" s="22"/>
      <c r="Z46" s="25">
        <v>3</v>
      </c>
      <c r="AA46" s="22"/>
      <c r="AB46" s="25">
        <v>27</v>
      </c>
      <c r="AC46" s="22"/>
      <c r="AD46" s="25">
        <v>26</v>
      </c>
      <c r="AE46" s="26"/>
      <c r="AF46" s="23">
        <v>23</v>
      </c>
      <c r="AG46" s="26"/>
      <c r="AH46" s="25">
        <v>23</v>
      </c>
      <c r="AI46" s="22"/>
      <c r="AJ46" s="25">
        <v>0</v>
      </c>
      <c r="AK46" s="22"/>
      <c r="AL46" s="25">
        <v>2</v>
      </c>
      <c r="AM46" s="22"/>
      <c r="AN46" s="25">
        <v>0</v>
      </c>
      <c r="AO46" s="26"/>
      <c r="AP46" s="25">
        <v>457</v>
      </c>
      <c r="AQ46" s="22"/>
      <c r="AR46" s="25">
        <v>429</v>
      </c>
      <c r="AS46" s="22"/>
      <c r="AT46" s="25">
        <v>10</v>
      </c>
      <c r="AU46" s="22"/>
      <c r="AV46" s="25">
        <v>2</v>
      </c>
      <c r="AW46" s="26"/>
      <c r="AX46" s="25">
        <v>19</v>
      </c>
      <c r="AY46" s="22"/>
      <c r="AZ46" s="25">
        <v>42</v>
      </c>
      <c r="BA46" s="22"/>
      <c r="BB46" s="25">
        <v>25</v>
      </c>
      <c r="BC46" s="22"/>
      <c r="BD46" s="25">
        <v>7</v>
      </c>
      <c r="BE46" s="26"/>
      <c r="BF46" s="25">
        <v>73</v>
      </c>
      <c r="BG46" s="22"/>
      <c r="BH46" s="25">
        <v>19</v>
      </c>
      <c r="BI46" s="22"/>
      <c r="BJ46" s="25">
        <v>16</v>
      </c>
      <c r="BK46" s="22"/>
      <c r="BL46" s="25">
        <v>4</v>
      </c>
      <c r="BM46" s="26"/>
    </row>
    <row r="47" spans="1:65" s="19" customFormat="1" ht="14.1" customHeight="1" x14ac:dyDescent="0.2">
      <c r="A47" s="27" t="s">
        <v>36</v>
      </c>
      <c r="B47" s="28"/>
      <c r="C47" s="28"/>
      <c r="D47" s="28"/>
      <c r="E47" s="29"/>
      <c r="F47" s="30">
        <f>SUBTOTAL(109,F37:F46)</f>
        <v>2032</v>
      </c>
      <c r="G47" s="29"/>
      <c r="H47" s="30">
        <f>SUBTOTAL(109,H37:H46)</f>
        <v>844</v>
      </c>
      <c r="I47" s="111"/>
      <c r="J47" s="30">
        <f>SUBTOTAL(109,J37:J46)</f>
        <v>421</v>
      </c>
      <c r="K47" s="111"/>
      <c r="L47" s="30">
        <f>SUBTOTAL(109,L37:L46)</f>
        <v>2509</v>
      </c>
      <c r="M47" s="111"/>
      <c r="N47" s="30">
        <f>SUBTOTAL(109,N37:N46)</f>
        <v>2692</v>
      </c>
      <c r="O47" s="29"/>
      <c r="P47" s="30">
        <f>SUBTOTAL(109,P37:P46)</f>
        <v>2132</v>
      </c>
      <c r="Q47" s="22"/>
      <c r="R47" s="30">
        <f>SUBTOTAL(109,R37:R46)</f>
        <v>1599</v>
      </c>
      <c r="S47" s="22"/>
      <c r="T47" s="30">
        <f>SUBTOTAL(109,T37:T46)</f>
        <v>2219</v>
      </c>
      <c r="U47" s="22"/>
      <c r="V47" s="30">
        <f>SUBTOTAL(109,V37:V46)</f>
        <v>1264</v>
      </c>
      <c r="W47" s="22"/>
      <c r="X47" s="30">
        <f>SUBTOTAL(109,X37:X46)</f>
        <v>1255</v>
      </c>
      <c r="Y47" s="22"/>
      <c r="Z47" s="30">
        <f>SUBTOTAL(109,Z37:Z46)</f>
        <v>4144</v>
      </c>
      <c r="AA47" s="22"/>
      <c r="AB47" s="30">
        <f>SUBTOTAL(109,AB37:AB46)</f>
        <v>5254</v>
      </c>
      <c r="AC47" s="22"/>
      <c r="AD47" s="30">
        <f>SUBTOTAL(109,AD37:AD46)</f>
        <v>4582</v>
      </c>
      <c r="AE47" s="26"/>
      <c r="AF47" s="30">
        <f>SUBTOTAL(109,AF37:AF46)</f>
        <v>4155</v>
      </c>
      <c r="AG47" s="26"/>
      <c r="AH47" s="30">
        <f>SUBTOTAL(109,AH37:AH46)</f>
        <v>4042</v>
      </c>
      <c r="AI47" s="29"/>
      <c r="AJ47" s="30">
        <f>SUBTOTAL(109,AJ37:AJ46)</f>
        <v>2296</v>
      </c>
      <c r="AK47" s="22"/>
      <c r="AL47" s="30">
        <f>SUBTOTAL(109,AL37:AL46)</f>
        <v>1914</v>
      </c>
      <c r="AM47" s="22"/>
      <c r="AN47" s="30">
        <f>SUBTOTAL(109,AN37:AN46)</f>
        <v>2454</v>
      </c>
      <c r="AO47" s="26"/>
      <c r="AP47" s="30">
        <f>SUBTOTAL(109,AP37:AP46)</f>
        <v>2105</v>
      </c>
      <c r="AQ47" s="29"/>
      <c r="AR47" s="30">
        <f>SUBTOTAL(109,AR37:AR46)</f>
        <v>2318</v>
      </c>
      <c r="AS47" s="22"/>
      <c r="AT47" s="30">
        <f>SUBTOTAL(109,AT37:AT46)</f>
        <v>840</v>
      </c>
      <c r="AU47" s="22"/>
      <c r="AV47" s="30">
        <f>SUBTOTAL(109,AV37:AV46)</f>
        <v>1342</v>
      </c>
      <c r="AW47" s="26"/>
      <c r="AX47" s="30">
        <f>SUBTOTAL(109,AX37:AX46)</f>
        <v>573</v>
      </c>
      <c r="AY47" s="29"/>
      <c r="AZ47" s="30">
        <f>SUBTOTAL(109,AZ37:AZ46)</f>
        <v>648</v>
      </c>
      <c r="BA47" s="22"/>
      <c r="BB47" s="30">
        <f>SUBTOTAL(109,BB37:BB46)</f>
        <v>562</v>
      </c>
      <c r="BC47" s="22"/>
      <c r="BD47" s="30">
        <f>SUBTOTAL(109,BD37:BD46)</f>
        <v>452</v>
      </c>
      <c r="BE47" s="26"/>
      <c r="BF47" s="30">
        <f>SUBTOTAL(109,BF37:BF46)</f>
        <v>449</v>
      </c>
      <c r="BG47" s="29"/>
      <c r="BH47" s="30">
        <f>SUBTOTAL(109,BH37:BH46)</f>
        <v>1212</v>
      </c>
      <c r="BI47" s="22"/>
      <c r="BJ47" s="30">
        <f>SUBTOTAL(109,BJ37:BJ46)</f>
        <v>915</v>
      </c>
      <c r="BK47" s="22"/>
      <c r="BL47" s="30">
        <f>SUBTOTAL(109,BL37:BL46)</f>
        <v>436</v>
      </c>
      <c r="BM47" s="26"/>
    </row>
    <row r="48" spans="1:65" s="19" customFormat="1" ht="5.0999999999999996" customHeight="1" x14ac:dyDescent="0.2">
      <c r="A48" s="21"/>
      <c r="B48" s="21"/>
      <c r="C48" s="21"/>
      <c r="D48" s="21"/>
      <c r="E48" s="22"/>
      <c r="F48" s="41"/>
      <c r="G48" s="22"/>
      <c r="H48" s="41"/>
      <c r="I48" s="26"/>
      <c r="J48" s="41"/>
      <c r="K48" s="26"/>
      <c r="L48" s="41"/>
      <c r="M48" s="26"/>
      <c r="N48" s="41"/>
      <c r="O48" s="22"/>
      <c r="P48" s="41"/>
      <c r="Q48" s="22"/>
      <c r="R48" s="41"/>
      <c r="S48" s="22"/>
      <c r="T48" s="41"/>
      <c r="U48" s="22"/>
      <c r="V48" s="41"/>
      <c r="W48" s="22"/>
      <c r="X48" s="41"/>
      <c r="Y48" s="22"/>
      <c r="Z48" s="41"/>
      <c r="AA48" s="22"/>
      <c r="AB48" s="41"/>
      <c r="AC48" s="22"/>
      <c r="AD48" s="41"/>
      <c r="AE48" s="26"/>
      <c r="AF48" s="42"/>
      <c r="AG48" s="26"/>
      <c r="AH48" s="41"/>
      <c r="AI48" s="22"/>
      <c r="AJ48" s="41"/>
      <c r="AK48" s="22"/>
      <c r="AL48" s="41"/>
      <c r="AM48" s="22"/>
      <c r="AN48" s="41"/>
      <c r="AO48" s="26"/>
      <c r="AP48" s="41"/>
      <c r="AQ48" s="22"/>
      <c r="AR48" s="41"/>
      <c r="AS48" s="22"/>
      <c r="AT48" s="41"/>
      <c r="AU48" s="22"/>
      <c r="AV48" s="41"/>
      <c r="AW48" s="26"/>
      <c r="AX48" s="41"/>
      <c r="AY48" s="22"/>
      <c r="AZ48" s="41"/>
      <c r="BA48" s="22"/>
      <c r="BB48" s="41"/>
      <c r="BC48" s="22"/>
      <c r="BD48" s="41"/>
      <c r="BE48" s="26"/>
      <c r="BF48" s="41"/>
      <c r="BG48" s="22"/>
      <c r="BH48" s="41"/>
      <c r="BI48" s="22"/>
      <c r="BJ48" s="41"/>
      <c r="BK48" s="22"/>
      <c r="BL48" s="41"/>
      <c r="BM48" s="26"/>
    </row>
    <row r="49" spans="1:65" s="19" customFormat="1" ht="14.1" customHeight="1" x14ac:dyDescent="0.2">
      <c r="A49" s="20" t="s">
        <v>37</v>
      </c>
      <c r="B49" s="16"/>
      <c r="C49" s="16"/>
      <c r="D49" s="16"/>
      <c r="E49" s="33"/>
      <c r="F49" s="45"/>
      <c r="G49" s="33"/>
      <c r="H49" s="45"/>
      <c r="I49" s="34"/>
      <c r="J49" s="45"/>
      <c r="K49" s="34"/>
      <c r="L49" s="45"/>
      <c r="M49" s="34"/>
      <c r="N49" s="45"/>
      <c r="O49" s="33"/>
      <c r="P49" s="45"/>
      <c r="Q49" s="33"/>
      <c r="R49" s="45"/>
      <c r="S49" s="33"/>
      <c r="T49" s="45"/>
      <c r="U49" s="33"/>
      <c r="V49" s="45"/>
      <c r="W49" s="33"/>
      <c r="X49" s="45"/>
      <c r="Y49" s="33"/>
      <c r="Z49" s="45"/>
      <c r="AA49" s="33"/>
      <c r="AB49" s="45"/>
      <c r="AC49" s="33"/>
      <c r="AD49" s="45"/>
      <c r="AE49" s="34"/>
      <c r="AF49" s="46"/>
      <c r="AG49" s="34"/>
      <c r="AH49" s="45"/>
      <c r="AI49" s="33"/>
      <c r="AJ49" s="45"/>
      <c r="AK49" s="33"/>
      <c r="AL49" s="45"/>
      <c r="AM49" s="33"/>
      <c r="AN49" s="45"/>
      <c r="AO49" s="34"/>
      <c r="AP49" s="45"/>
      <c r="AQ49" s="33"/>
      <c r="AR49" s="45"/>
      <c r="AS49" s="33"/>
      <c r="AT49" s="45"/>
      <c r="AU49" s="33"/>
      <c r="AV49" s="45"/>
      <c r="AW49" s="34"/>
      <c r="AX49" s="45"/>
      <c r="AY49" s="33"/>
      <c r="AZ49" s="45"/>
      <c r="BA49" s="33"/>
      <c r="BB49" s="45"/>
      <c r="BC49" s="33"/>
      <c r="BD49" s="45"/>
      <c r="BE49" s="34"/>
      <c r="BF49" s="45"/>
      <c r="BG49" s="33"/>
      <c r="BH49" s="45"/>
      <c r="BI49" s="33"/>
      <c r="BJ49" s="45"/>
      <c r="BK49" s="33"/>
      <c r="BL49" s="45"/>
      <c r="BM49" s="34"/>
    </row>
    <row r="50" spans="1:65" s="19" customFormat="1" ht="14.1" customHeight="1" x14ac:dyDescent="0.2">
      <c r="A50" s="20"/>
      <c r="B50" s="21" t="s">
        <v>26</v>
      </c>
      <c r="C50" s="16"/>
      <c r="D50" s="16"/>
      <c r="E50" s="33"/>
      <c r="F50" s="25">
        <v>17</v>
      </c>
      <c r="G50" s="33"/>
      <c r="H50" s="25">
        <v>17</v>
      </c>
      <c r="I50" s="24"/>
      <c r="J50" s="25">
        <v>17</v>
      </c>
      <c r="K50" s="24"/>
      <c r="L50" s="25">
        <v>25</v>
      </c>
      <c r="M50" s="24"/>
      <c r="N50" s="25">
        <v>25</v>
      </c>
      <c r="O50" s="33"/>
      <c r="P50" s="25">
        <v>25</v>
      </c>
      <c r="Q50" s="33"/>
      <c r="R50" s="25">
        <v>25</v>
      </c>
      <c r="S50" s="33"/>
      <c r="T50" s="25">
        <v>33</v>
      </c>
      <c r="U50" s="33"/>
      <c r="V50" s="25">
        <v>0</v>
      </c>
      <c r="W50" s="33"/>
      <c r="X50" s="25">
        <v>0</v>
      </c>
      <c r="Y50" s="33"/>
      <c r="Z50" s="25">
        <v>0</v>
      </c>
      <c r="AA50" s="33"/>
      <c r="AB50" s="25">
        <v>0</v>
      </c>
      <c r="AC50" s="33"/>
      <c r="AD50" s="25">
        <v>0</v>
      </c>
      <c r="AE50" s="26"/>
      <c r="AF50" s="23">
        <v>0</v>
      </c>
      <c r="AG50" s="33"/>
      <c r="AH50" s="25">
        <v>0</v>
      </c>
      <c r="AI50" s="33"/>
      <c r="AJ50" s="25">
        <v>0</v>
      </c>
      <c r="AK50" s="33"/>
      <c r="AL50" s="25">
        <v>0</v>
      </c>
      <c r="AM50" s="33"/>
      <c r="AN50" s="25">
        <v>0</v>
      </c>
      <c r="AO50" s="26"/>
      <c r="AP50" s="25">
        <v>0</v>
      </c>
      <c r="AQ50" s="33"/>
      <c r="AR50" s="25">
        <v>7</v>
      </c>
      <c r="AS50" s="33"/>
      <c r="AT50" s="25">
        <v>7</v>
      </c>
      <c r="AU50" s="33"/>
      <c r="AV50" s="25">
        <v>7</v>
      </c>
      <c r="AW50" s="34"/>
      <c r="AX50" s="25">
        <v>0</v>
      </c>
      <c r="AY50" s="33"/>
      <c r="AZ50" s="25">
        <v>0</v>
      </c>
      <c r="BA50" s="33"/>
      <c r="BB50" s="25">
        <v>0</v>
      </c>
      <c r="BC50" s="33"/>
      <c r="BD50" s="25">
        <v>0</v>
      </c>
      <c r="BE50" s="34"/>
      <c r="BF50" s="25">
        <v>0</v>
      </c>
      <c r="BG50" s="33"/>
      <c r="BH50" s="25">
        <v>0</v>
      </c>
      <c r="BI50" s="33"/>
      <c r="BJ50" s="25">
        <v>0</v>
      </c>
      <c r="BK50" s="33"/>
      <c r="BL50" s="25">
        <v>0</v>
      </c>
      <c r="BM50" s="34"/>
    </row>
    <row r="51" spans="1:65" s="19" customFormat="1" ht="14.1" customHeight="1" x14ac:dyDescent="0.2">
      <c r="A51" s="20"/>
      <c r="B51" s="21" t="s">
        <v>27</v>
      </c>
      <c r="C51" s="16"/>
      <c r="D51" s="16"/>
      <c r="E51" s="33"/>
      <c r="F51" s="25">
        <v>2</v>
      </c>
      <c r="G51" s="33"/>
      <c r="H51" s="25">
        <v>2</v>
      </c>
      <c r="I51" s="24"/>
      <c r="J51" s="25">
        <v>1</v>
      </c>
      <c r="K51" s="24"/>
      <c r="L51" s="25">
        <v>1</v>
      </c>
      <c r="M51" s="24"/>
      <c r="N51" s="25">
        <v>1</v>
      </c>
      <c r="O51" s="33"/>
      <c r="P51" s="25">
        <v>1</v>
      </c>
      <c r="Q51" s="33"/>
      <c r="R51" s="25">
        <v>1</v>
      </c>
      <c r="S51" s="33"/>
      <c r="T51" s="25">
        <v>1</v>
      </c>
      <c r="U51" s="33"/>
      <c r="V51" s="25">
        <v>1</v>
      </c>
      <c r="W51" s="33"/>
      <c r="X51" s="25">
        <v>0</v>
      </c>
      <c r="Y51" s="33"/>
      <c r="Z51" s="25">
        <v>0</v>
      </c>
      <c r="AA51" s="33"/>
      <c r="AB51" s="25">
        <v>0</v>
      </c>
      <c r="AC51" s="33"/>
      <c r="AD51" s="25">
        <v>0</v>
      </c>
      <c r="AE51" s="26"/>
      <c r="AF51" s="23">
        <v>0</v>
      </c>
      <c r="AG51" s="33"/>
      <c r="AH51" s="25">
        <v>0</v>
      </c>
      <c r="AI51" s="33"/>
      <c r="AJ51" s="25">
        <v>0</v>
      </c>
      <c r="AK51" s="33"/>
      <c r="AL51" s="25">
        <v>0</v>
      </c>
      <c r="AM51" s="33"/>
      <c r="AN51" s="25">
        <v>0</v>
      </c>
      <c r="AO51" s="33"/>
      <c r="AP51" s="25">
        <v>0</v>
      </c>
      <c r="AQ51" s="33"/>
      <c r="AR51" s="25">
        <v>0</v>
      </c>
      <c r="AS51" s="33"/>
      <c r="AT51" s="25">
        <v>0</v>
      </c>
      <c r="AU51" s="33"/>
      <c r="AV51" s="25">
        <v>0</v>
      </c>
      <c r="AW51" s="33"/>
      <c r="AX51" s="25">
        <v>0</v>
      </c>
      <c r="AY51" s="33"/>
      <c r="AZ51" s="25">
        <v>0</v>
      </c>
      <c r="BA51" s="33"/>
      <c r="BB51" s="25">
        <v>0</v>
      </c>
      <c r="BC51" s="33"/>
      <c r="BD51" s="25">
        <v>0</v>
      </c>
      <c r="BE51" s="33"/>
      <c r="BF51" s="25">
        <v>0</v>
      </c>
      <c r="BG51" s="33"/>
      <c r="BH51" s="25">
        <v>0</v>
      </c>
      <c r="BI51" s="33"/>
      <c r="BJ51" s="25">
        <v>0</v>
      </c>
      <c r="BK51" s="33"/>
      <c r="BL51" s="25">
        <v>0</v>
      </c>
      <c r="BM51" s="34"/>
    </row>
    <row r="52" spans="1:65" s="19" customFormat="1" ht="14.1" customHeight="1" x14ac:dyDescent="0.2">
      <c r="A52" s="20"/>
      <c r="B52" s="21" t="s">
        <v>28</v>
      </c>
      <c r="C52" s="16"/>
      <c r="D52" s="16"/>
      <c r="E52" s="33"/>
      <c r="F52" s="25">
        <v>731</v>
      </c>
      <c r="G52" s="33"/>
      <c r="H52" s="25">
        <v>731</v>
      </c>
      <c r="I52" s="24"/>
      <c r="J52" s="25">
        <v>731</v>
      </c>
      <c r="K52" s="24"/>
      <c r="L52" s="25">
        <v>731</v>
      </c>
      <c r="M52" s="24"/>
      <c r="N52" s="25">
        <v>731</v>
      </c>
      <c r="O52" s="33"/>
      <c r="P52" s="25">
        <v>731</v>
      </c>
      <c r="Q52" s="33"/>
      <c r="R52" s="25">
        <v>731</v>
      </c>
      <c r="S52" s="33"/>
      <c r="T52" s="25">
        <v>731</v>
      </c>
      <c r="U52" s="33"/>
      <c r="V52" s="25">
        <v>731</v>
      </c>
      <c r="W52" s="33"/>
      <c r="X52" s="25">
        <v>0</v>
      </c>
      <c r="Y52" s="33"/>
      <c r="Z52" s="25">
        <v>0</v>
      </c>
      <c r="AA52" s="33"/>
      <c r="AB52" s="25">
        <v>0</v>
      </c>
      <c r="AC52" s="33"/>
      <c r="AD52" s="25">
        <v>0</v>
      </c>
      <c r="AE52" s="26"/>
      <c r="AF52" s="23">
        <v>0</v>
      </c>
      <c r="AG52" s="33"/>
      <c r="AH52" s="25">
        <v>0</v>
      </c>
      <c r="AI52" s="33"/>
      <c r="AJ52" s="25">
        <v>0</v>
      </c>
      <c r="AK52" s="33"/>
      <c r="AL52" s="25">
        <v>0</v>
      </c>
      <c r="AM52" s="33"/>
      <c r="AN52" s="25">
        <v>0</v>
      </c>
      <c r="AO52" s="33"/>
      <c r="AP52" s="25">
        <v>0</v>
      </c>
      <c r="AQ52" s="33"/>
      <c r="AR52" s="25">
        <v>0</v>
      </c>
      <c r="AS52" s="33"/>
      <c r="AT52" s="25">
        <v>0</v>
      </c>
      <c r="AU52" s="33"/>
      <c r="AV52" s="25">
        <v>0</v>
      </c>
      <c r="AW52" s="33"/>
      <c r="AX52" s="25">
        <v>0</v>
      </c>
      <c r="AY52" s="33"/>
      <c r="AZ52" s="25">
        <v>0</v>
      </c>
      <c r="BA52" s="33"/>
      <c r="BB52" s="25">
        <v>0</v>
      </c>
      <c r="BC52" s="33"/>
      <c r="BD52" s="25">
        <v>0</v>
      </c>
      <c r="BE52" s="33"/>
      <c r="BF52" s="25">
        <v>0</v>
      </c>
      <c r="BG52" s="33"/>
      <c r="BH52" s="25">
        <v>0</v>
      </c>
      <c r="BI52" s="33"/>
      <c r="BJ52" s="25">
        <v>0</v>
      </c>
      <c r="BK52" s="33"/>
      <c r="BL52" s="25">
        <v>0</v>
      </c>
      <c r="BM52" s="34"/>
    </row>
    <row r="53" spans="1:65" s="19" customFormat="1" ht="14.1" customHeight="1" x14ac:dyDescent="0.2">
      <c r="A53" s="21"/>
      <c r="B53" s="21" t="s">
        <v>29</v>
      </c>
      <c r="C53" s="21"/>
      <c r="D53" s="21"/>
      <c r="E53" s="22"/>
      <c r="F53" s="25">
        <v>2293</v>
      </c>
      <c r="G53" s="22"/>
      <c r="H53" s="25">
        <v>2293</v>
      </c>
      <c r="I53" s="24"/>
      <c r="J53" s="25">
        <v>2292</v>
      </c>
      <c r="K53" s="24"/>
      <c r="L53" s="25">
        <v>3793</v>
      </c>
      <c r="M53" s="24"/>
      <c r="N53" s="25">
        <v>3792</v>
      </c>
      <c r="O53" s="22"/>
      <c r="P53" s="25">
        <v>3792</v>
      </c>
      <c r="Q53" s="22"/>
      <c r="R53" s="25">
        <v>5088</v>
      </c>
      <c r="S53" s="22"/>
      <c r="T53" s="25">
        <v>3792</v>
      </c>
      <c r="U53" s="22"/>
      <c r="V53" s="25">
        <v>3791</v>
      </c>
      <c r="W53" s="22"/>
      <c r="X53" s="25">
        <v>3791</v>
      </c>
      <c r="Y53" s="22"/>
      <c r="Z53" s="25">
        <v>4790</v>
      </c>
      <c r="AA53" s="22"/>
      <c r="AB53" s="25">
        <v>6288</v>
      </c>
      <c r="AC53" s="22"/>
      <c r="AD53" s="25">
        <v>6288</v>
      </c>
      <c r="AE53" s="26"/>
      <c r="AF53" s="23">
        <v>6287</v>
      </c>
      <c r="AG53" s="26"/>
      <c r="AH53" s="25">
        <v>7684</v>
      </c>
      <c r="AI53" s="22"/>
      <c r="AJ53" s="25">
        <v>4188</v>
      </c>
      <c r="AK53" s="22"/>
      <c r="AL53" s="25">
        <v>4587</v>
      </c>
      <c r="AM53" s="22"/>
      <c r="AN53" s="25">
        <v>4587</v>
      </c>
      <c r="AO53" s="26"/>
      <c r="AP53" s="25">
        <v>4586</v>
      </c>
      <c r="AQ53" s="22"/>
      <c r="AR53" s="25">
        <v>4585</v>
      </c>
      <c r="AS53" s="22"/>
      <c r="AT53" s="25">
        <v>2493</v>
      </c>
      <c r="AU53" s="22"/>
      <c r="AV53" s="25">
        <v>2492</v>
      </c>
      <c r="AW53" s="26"/>
      <c r="AX53" s="25">
        <v>1200</v>
      </c>
      <c r="AY53" s="22"/>
      <c r="AZ53" s="25">
        <v>1200</v>
      </c>
      <c r="BA53" s="22"/>
      <c r="BB53" s="25">
        <v>1200</v>
      </c>
      <c r="BC53" s="22"/>
      <c r="BD53" s="25">
        <v>1200</v>
      </c>
      <c r="BE53" s="26"/>
      <c r="BF53" s="25">
        <v>1220</v>
      </c>
      <c r="BG53" s="22"/>
      <c r="BH53" s="25">
        <v>1200</v>
      </c>
      <c r="BI53" s="22"/>
      <c r="BJ53" s="25">
        <v>1200</v>
      </c>
      <c r="BK53" s="22"/>
      <c r="BL53" s="25">
        <v>1200</v>
      </c>
      <c r="BM53" s="26"/>
    </row>
    <row r="54" spans="1:65" s="19" customFormat="1" ht="14.1" customHeight="1" x14ac:dyDescent="0.2">
      <c r="A54" s="21"/>
      <c r="B54" s="21" t="s">
        <v>33</v>
      </c>
      <c r="C54" s="21"/>
      <c r="D54" s="21"/>
      <c r="E54" s="22"/>
      <c r="F54" s="25">
        <v>0</v>
      </c>
      <c r="G54" s="22"/>
      <c r="H54" s="25">
        <v>0</v>
      </c>
      <c r="I54" s="24"/>
      <c r="J54" s="25">
        <v>0</v>
      </c>
      <c r="K54" s="24"/>
      <c r="L54" s="25">
        <v>0</v>
      </c>
      <c r="M54" s="24"/>
      <c r="N54" s="25">
        <v>0</v>
      </c>
      <c r="O54" s="22"/>
      <c r="P54" s="25">
        <v>0</v>
      </c>
      <c r="Q54" s="22"/>
      <c r="R54" s="25">
        <v>0</v>
      </c>
      <c r="S54" s="22"/>
      <c r="T54" s="25">
        <v>0</v>
      </c>
      <c r="U54" s="22"/>
      <c r="V54" s="25">
        <v>0</v>
      </c>
      <c r="W54" s="22"/>
      <c r="X54" s="25">
        <v>0</v>
      </c>
      <c r="Y54" s="22"/>
      <c r="Z54" s="25">
        <v>0</v>
      </c>
      <c r="AA54" s="22"/>
      <c r="AB54" s="25">
        <v>0</v>
      </c>
      <c r="AC54" s="22"/>
      <c r="AD54" s="25">
        <v>1</v>
      </c>
      <c r="AE54" s="26"/>
      <c r="AF54" s="23">
        <v>2</v>
      </c>
      <c r="AG54" s="26"/>
      <c r="AH54" s="25">
        <v>3</v>
      </c>
      <c r="AI54" s="22"/>
      <c r="AJ54" s="25">
        <v>3</v>
      </c>
      <c r="AK54" s="22"/>
      <c r="AL54" s="25">
        <v>4</v>
      </c>
      <c r="AM54" s="22"/>
      <c r="AN54" s="25">
        <v>5</v>
      </c>
      <c r="AO54" s="26"/>
      <c r="AP54" s="25">
        <v>5</v>
      </c>
      <c r="AQ54" s="22"/>
      <c r="AR54" s="25">
        <v>6</v>
      </c>
      <c r="AS54" s="22"/>
      <c r="AT54" s="25">
        <v>7</v>
      </c>
      <c r="AU54" s="22"/>
      <c r="AV54" s="25">
        <v>8</v>
      </c>
      <c r="AW54" s="26"/>
      <c r="AX54" s="25">
        <v>9</v>
      </c>
      <c r="AY54" s="22"/>
      <c r="AZ54" s="25">
        <v>9</v>
      </c>
      <c r="BA54" s="22"/>
      <c r="BB54" s="25">
        <v>9</v>
      </c>
      <c r="BC54" s="22"/>
      <c r="BD54" s="25">
        <v>10</v>
      </c>
      <c r="BE54" s="26"/>
      <c r="BF54" s="25">
        <v>0</v>
      </c>
      <c r="BG54" s="22"/>
      <c r="BH54" s="25">
        <v>0</v>
      </c>
      <c r="BI54" s="22"/>
      <c r="BJ54" s="25">
        <v>0</v>
      </c>
      <c r="BK54" s="22"/>
      <c r="BL54" s="25">
        <v>0</v>
      </c>
      <c r="BM54" s="26"/>
    </row>
    <row r="55" spans="1:65" s="19" customFormat="1" ht="14.1" customHeight="1" x14ac:dyDescent="0.2">
      <c r="A55" s="21"/>
      <c r="B55" s="21" t="s">
        <v>34</v>
      </c>
      <c r="C55" s="21"/>
      <c r="D55" s="21"/>
      <c r="E55" s="22"/>
      <c r="F55" s="25">
        <v>2162</v>
      </c>
      <c r="G55" s="22"/>
      <c r="H55" s="25">
        <v>2129</v>
      </c>
      <c r="I55" s="24"/>
      <c r="J55" s="25">
        <v>2094</v>
      </c>
      <c r="K55" s="24"/>
      <c r="L55" s="25">
        <v>2059</v>
      </c>
      <c r="M55" s="24"/>
      <c r="N55" s="25">
        <v>2028</v>
      </c>
      <c r="O55" s="22"/>
      <c r="P55" s="25">
        <v>1999</v>
      </c>
      <c r="Q55" s="22"/>
      <c r="R55" s="25">
        <v>1974</v>
      </c>
      <c r="S55" s="22"/>
      <c r="T55" s="25">
        <v>1949</v>
      </c>
      <c r="U55" s="22"/>
      <c r="V55" s="25">
        <v>1924</v>
      </c>
      <c r="W55" s="22"/>
      <c r="X55" s="25">
        <v>1898</v>
      </c>
      <c r="Y55" s="22"/>
      <c r="Z55" s="25">
        <v>12</v>
      </c>
      <c r="AA55" s="22"/>
      <c r="AB55" s="25">
        <v>12</v>
      </c>
      <c r="AC55" s="22"/>
      <c r="AD55" s="25">
        <v>13</v>
      </c>
      <c r="AE55" s="26"/>
      <c r="AF55" s="23">
        <v>12</v>
      </c>
      <c r="AG55" s="26"/>
      <c r="AH55" s="25">
        <v>12</v>
      </c>
      <c r="AI55" s="22"/>
      <c r="AJ55" s="25">
        <v>1713</v>
      </c>
      <c r="AK55" s="22"/>
      <c r="AL55" s="25">
        <v>1686</v>
      </c>
      <c r="AM55" s="22"/>
      <c r="AN55" s="25">
        <v>1663</v>
      </c>
      <c r="AO55" s="26"/>
      <c r="AP55" s="25">
        <v>1375</v>
      </c>
      <c r="AQ55" s="22"/>
      <c r="AR55" s="25">
        <v>1359</v>
      </c>
      <c r="AS55" s="22"/>
      <c r="AT55" s="25">
        <v>1353</v>
      </c>
      <c r="AU55" s="22"/>
      <c r="AV55" s="25">
        <v>1349</v>
      </c>
      <c r="AW55" s="26"/>
      <c r="AX55" s="25">
        <v>1345</v>
      </c>
      <c r="AY55" s="22"/>
      <c r="AZ55" s="25">
        <v>1341</v>
      </c>
      <c r="BA55" s="22"/>
      <c r="BB55" s="25">
        <v>1436</v>
      </c>
      <c r="BC55" s="22"/>
      <c r="BD55" s="25">
        <v>1338</v>
      </c>
      <c r="BE55" s="26"/>
      <c r="BF55" s="25">
        <v>1315</v>
      </c>
      <c r="BG55" s="22"/>
      <c r="BH55" s="25">
        <v>1302</v>
      </c>
      <c r="BI55" s="22"/>
      <c r="BJ55" s="25">
        <v>1436</v>
      </c>
      <c r="BK55" s="22"/>
      <c r="BL55" s="25">
        <v>1285</v>
      </c>
      <c r="BM55" s="26"/>
    </row>
    <row r="56" spans="1:65" s="19" customFormat="1" ht="14.1" customHeight="1" x14ac:dyDescent="0.2">
      <c r="A56" s="21"/>
      <c r="B56" s="21" t="s">
        <v>38</v>
      </c>
      <c r="C56" s="21"/>
      <c r="D56" s="21"/>
      <c r="E56" s="22"/>
      <c r="F56" s="25">
        <v>3</v>
      </c>
      <c r="G56" s="22"/>
      <c r="H56" s="25">
        <v>2</v>
      </c>
      <c r="I56" s="24"/>
      <c r="J56" s="25">
        <v>13</v>
      </c>
      <c r="K56" s="24"/>
      <c r="L56" s="25">
        <v>51</v>
      </c>
      <c r="M56" s="24"/>
      <c r="N56" s="25">
        <v>84</v>
      </c>
      <c r="O56" s="22"/>
      <c r="P56" s="25">
        <v>2</v>
      </c>
      <c r="Q56" s="22"/>
      <c r="R56" s="25">
        <v>2</v>
      </c>
      <c r="S56" s="22"/>
      <c r="T56" s="25">
        <v>1</v>
      </c>
      <c r="U56" s="22"/>
      <c r="V56" s="25">
        <v>1</v>
      </c>
      <c r="W56" s="22"/>
      <c r="X56" s="25">
        <v>2</v>
      </c>
      <c r="Y56" s="22"/>
      <c r="Z56" s="25">
        <v>1</v>
      </c>
      <c r="AA56" s="22"/>
      <c r="AB56" s="25">
        <v>2</v>
      </c>
      <c r="AC56" s="22"/>
      <c r="AD56" s="25">
        <v>1</v>
      </c>
      <c r="AE56" s="26"/>
      <c r="AF56" s="23">
        <v>1</v>
      </c>
      <c r="AG56" s="26"/>
      <c r="AH56" s="25">
        <v>59</v>
      </c>
      <c r="AI56" s="22"/>
      <c r="AJ56" s="25">
        <v>104</v>
      </c>
      <c r="AK56" s="22"/>
      <c r="AL56" s="25">
        <v>51</v>
      </c>
      <c r="AM56" s="22"/>
      <c r="AN56" s="25">
        <v>7</v>
      </c>
      <c r="AO56" s="26"/>
      <c r="AP56" s="25">
        <v>39</v>
      </c>
      <c r="AQ56" s="22"/>
      <c r="AR56" s="25">
        <v>36</v>
      </c>
      <c r="AS56" s="22"/>
      <c r="AT56" s="25">
        <v>20</v>
      </c>
      <c r="AU56" s="22"/>
      <c r="AV56" s="25">
        <v>19</v>
      </c>
      <c r="AW56" s="26"/>
      <c r="AX56" s="25">
        <v>0</v>
      </c>
      <c r="AY56" s="22"/>
      <c r="AZ56" s="25">
        <v>0</v>
      </c>
      <c r="BA56" s="22"/>
      <c r="BB56" s="25">
        <v>0</v>
      </c>
      <c r="BC56" s="22"/>
      <c r="BD56" s="25">
        <v>0</v>
      </c>
      <c r="BE56" s="26"/>
      <c r="BF56" s="25">
        <v>97</v>
      </c>
      <c r="BG56" s="22"/>
      <c r="BH56" s="25">
        <v>75</v>
      </c>
      <c r="BI56" s="22"/>
      <c r="BJ56" s="25">
        <v>69</v>
      </c>
      <c r="BK56" s="22"/>
      <c r="BL56" s="25">
        <v>0</v>
      </c>
      <c r="BM56" s="26"/>
    </row>
    <row r="57" spans="1:65" s="19" customFormat="1" ht="14.1" customHeight="1" x14ac:dyDescent="0.2">
      <c r="A57" s="21"/>
      <c r="B57" s="21" t="s">
        <v>35</v>
      </c>
      <c r="C57" s="21"/>
      <c r="D57" s="21"/>
      <c r="E57" s="22"/>
      <c r="F57" s="25">
        <v>0</v>
      </c>
      <c r="G57" s="22"/>
      <c r="H57" s="25">
        <v>0</v>
      </c>
      <c r="I57" s="24"/>
      <c r="J57" s="25">
        <v>0</v>
      </c>
      <c r="K57" s="24"/>
      <c r="L57" s="25">
        <v>0</v>
      </c>
      <c r="M57" s="24"/>
      <c r="N57" s="25">
        <v>2</v>
      </c>
      <c r="O57" s="22"/>
      <c r="P57" s="25">
        <v>0</v>
      </c>
      <c r="Q57" s="22"/>
      <c r="R57" s="25">
        <v>0</v>
      </c>
      <c r="S57" s="22"/>
      <c r="T57" s="25">
        <v>0</v>
      </c>
      <c r="U57" s="22"/>
      <c r="V57" s="25">
        <v>0</v>
      </c>
      <c r="W57" s="22"/>
      <c r="X57" s="25">
        <v>0</v>
      </c>
      <c r="Y57" s="22"/>
      <c r="Z57" s="25">
        <v>0</v>
      </c>
      <c r="AA57" s="22"/>
      <c r="AB57" s="25">
        <v>0</v>
      </c>
      <c r="AC57" s="22"/>
      <c r="AD57" s="25">
        <v>0</v>
      </c>
      <c r="AE57" s="26"/>
      <c r="AF57" s="23">
        <v>0</v>
      </c>
      <c r="AG57" s="26"/>
      <c r="AH57" s="25">
        <v>0</v>
      </c>
      <c r="AI57" s="22"/>
      <c r="AJ57" s="25">
        <v>0</v>
      </c>
      <c r="AK57" s="22"/>
      <c r="AL57" s="25">
        <v>0</v>
      </c>
      <c r="AM57" s="22"/>
      <c r="AN57" s="25">
        <v>0</v>
      </c>
      <c r="AO57" s="26"/>
      <c r="AP57" s="25">
        <v>0</v>
      </c>
      <c r="AQ57" s="22"/>
      <c r="AR57" s="25">
        <v>0</v>
      </c>
      <c r="AS57" s="22"/>
      <c r="AT57" s="25">
        <v>470</v>
      </c>
      <c r="AU57" s="22"/>
      <c r="AV57" s="25">
        <v>425</v>
      </c>
      <c r="AW57" s="26"/>
      <c r="AX57" s="25">
        <v>458</v>
      </c>
      <c r="AY57" s="22"/>
      <c r="AZ57" s="25">
        <v>454</v>
      </c>
      <c r="BA57" s="22"/>
      <c r="BB57" s="25">
        <v>429</v>
      </c>
      <c r="BC57" s="22"/>
      <c r="BD57" s="25">
        <v>339</v>
      </c>
      <c r="BE57" s="26"/>
      <c r="BF57" s="25">
        <v>298</v>
      </c>
      <c r="BG57" s="22"/>
      <c r="BH57" s="25">
        <v>298</v>
      </c>
      <c r="BI57" s="22"/>
      <c r="BJ57" s="25">
        <v>301</v>
      </c>
      <c r="BK57" s="22"/>
      <c r="BL57" s="25">
        <v>296</v>
      </c>
      <c r="BM57" s="26"/>
    </row>
    <row r="58" spans="1:65" s="19" customFormat="1" ht="14.1" customHeight="1" x14ac:dyDescent="0.2">
      <c r="A58" s="27" t="s">
        <v>39</v>
      </c>
      <c r="B58" s="28"/>
      <c r="C58" s="28"/>
      <c r="D58" s="28"/>
      <c r="E58" s="29"/>
      <c r="F58" s="30">
        <f>SUBTOTAL(109,F50:F57)</f>
        <v>5208</v>
      </c>
      <c r="G58" s="29"/>
      <c r="H58" s="30">
        <f>SUBTOTAL(109,H50:H57)</f>
        <v>5174</v>
      </c>
      <c r="I58" s="111"/>
      <c r="J58" s="30">
        <f>SUBTOTAL(109,J50:J57)</f>
        <v>5148</v>
      </c>
      <c r="K58" s="111"/>
      <c r="L58" s="30">
        <f>SUBTOTAL(109,L50:L57)</f>
        <v>6660</v>
      </c>
      <c r="M58" s="111"/>
      <c r="N58" s="30">
        <f>SUBTOTAL(109,N50:N57)</f>
        <v>6663</v>
      </c>
      <c r="O58" s="29"/>
      <c r="P58" s="30">
        <f>SUBTOTAL(109,P50:P57)</f>
        <v>6550</v>
      </c>
      <c r="Q58" s="22"/>
      <c r="R58" s="30">
        <f>SUBTOTAL(109,R50:R57)</f>
        <v>7821</v>
      </c>
      <c r="S58" s="22"/>
      <c r="T58" s="30">
        <f>SUBTOTAL(109,T50:T57)</f>
        <v>6507</v>
      </c>
      <c r="U58" s="22"/>
      <c r="V58" s="30">
        <f>SUBTOTAL(109,V50:V57)</f>
        <v>6448</v>
      </c>
      <c r="W58" s="22"/>
      <c r="X58" s="30">
        <f>SUBTOTAL(109,X50:X57)</f>
        <v>5691</v>
      </c>
      <c r="Y58" s="22"/>
      <c r="Z58" s="30">
        <f>SUBTOTAL(109,Z50:Z57)</f>
        <v>4803</v>
      </c>
      <c r="AA58" s="22"/>
      <c r="AB58" s="30">
        <f>SUBTOTAL(109,AB50:AB57)</f>
        <v>6302</v>
      </c>
      <c r="AC58" s="22"/>
      <c r="AD58" s="30">
        <f>SUBTOTAL(109,AD50:AD57)</f>
        <v>6303</v>
      </c>
      <c r="AE58" s="26"/>
      <c r="AF58" s="30">
        <f>SUBTOTAL(109,AF50:AF57)</f>
        <v>6302</v>
      </c>
      <c r="AG58" s="26"/>
      <c r="AH58" s="30">
        <f>SUBTOTAL(109,AH50:AH57)</f>
        <v>7758</v>
      </c>
      <c r="AI58" s="29"/>
      <c r="AJ58" s="30">
        <f>SUBTOTAL(109,AJ50:AJ57)</f>
        <v>6008</v>
      </c>
      <c r="AK58" s="22"/>
      <c r="AL58" s="30">
        <f>SUBTOTAL(109,AL50:AL57)</f>
        <v>6328</v>
      </c>
      <c r="AM58" s="22"/>
      <c r="AN58" s="30">
        <f>SUBTOTAL(109,AN50:AN57)</f>
        <v>6262</v>
      </c>
      <c r="AO58" s="26"/>
      <c r="AP58" s="30">
        <f>SUBTOTAL(109,AP50:AP57)</f>
        <v>6005</v>
      </c>
      <c r="AQ58" s="29"/>
      <c r="AR58" s="30">
        <f>SUBTOTAL(109,AR50:AR57)</f>
        <v>5993</v>
      </c>
      <c r="AS58" s="22"/>
      <c r="AT58" s="30">
        <f>SUBTOTAL(109,AT50:AT57)</f>
        <v>4350</v>
      </c>
      <c r="AU58" s="22"/>
      <c r="AV58" s="30">
        <f>SUBTOTAL(109,AV50:AV57)</f>
        <v>4300</v>
      </c>
      <c r="AW58" s="26"/>
      <c r="AX58" s="30">
        <f>SUBTOTAL(109,AX50:AX57)</f>
        <v>3012</v>
      </c>
      <c r="AY58" s="29"/>
      <c r="AZ58" s="30">
        <f>SUBTOTAL(109,AZ50:AZ57)</f>
        <v>3004</v>
      </c>
      <c r="BA58" s="22"/>
      <c r="BB58" s="30">
        <f>SUBTOTAL(109,BB50:BB57)</f>
        <v>3074</v>
      </c>
      <c r="BC58" s="22"/>
      <c r="BD58" s="30">
        <f>SUBTOTAL(109,BD50:BD57)</f>
        <v>2887</v>
      </c>
      <c r="BE58" s="26"/>
      <c r="BF58" s="30">
        <f>SUBTOTAL(109,BF50:BF57)</f>
        <v>2930</v>
      </c>
      <c r="BG58" s="29"/>
      <c r="BH58" s="30">
        <f>SUBTOTAL(109,BH50:BH57)</f>
        <v>2875</v>
      </c>
      <c r="BI58" s="22"/>
      <c r="BJ58" s="30">
        <f>SUBTOTAL(109,BJ50:BJ57)</f>
        <v>3006</v>
      </c>
      <c r="BK58" s="22"/>
      <c r="BL58" s="30">
        <f>SUBTOTAL(109,BL50:BL57)</f>
        <v>2781</v>
      </c>
      <c r="BM58" s="26"/>
    </row>
    <row r="59" spans="1:65" s="19" customFormat="1" ht="6" customHeight="1" x14ac:dyDescent="0.2">
      <c r="A59" s="21"/>
      <c r="B59" s="21"/>
      <c r="C59" s="21"/>
      <c r="D59" s="21"/>
      <c r="E59" s="22"/>
      <c r="F59" s="41"/>
      <c r="G59" s="22"/>
      <c r="H59" s="41"/>
      <c r="I59" s="26"/>
      <c r="J59" s="41"/>
      <c r="K59" s="26"/>
      <c r="L59" s="41"/>
      <c r="M59" s="26"/>
      <c r="N59" s="41"/>
      <c r="O59" s="22"/>
      <c r="P59" s="41"/>
      <c r="Q59" s="22"/>
      <c r="R59" s="41"/>
      <c r="S59" s="22"/>
      <c r="T59" s="41"/>
      <c r="U59" s="22"/>
      <c r="V59" s="41"/>
      <c r="W59" s="22"/>
      <c r="X59" s="41"/>
      <c r="Y59" s="22"/>
      <c r="Z59" s="41"/>
      <c r="AA59" s="22"/>
      <c r="AB59" s="41"/>
      <c r="AC59" s="22"/>
      <c r="AD59" s="41"/>
      <c r="AE59" s="26"/>
      <c r="AF59" s="42"/>
      <c r="AG59" s="26"/>
      <c r="AH59" s="41"/>
      <c r="AI59" s="22"/>
      <c r="AJ59" s="41"/>
      <c r="AK59" s="22"/>
      <c r="AL59" s="41"/>
      <c r="AM59" s="22"/>
      <c r="AN59" s="41"/>
      <c r="AO59" s="26"/>
      <c r="AP59" s="41"/>
      <c r="AQ59" s="22"/>
      <c r="AR59" s="41"/>
      <c r="AS59" s="22"/>
      <c r="AT59" s="41"/>
      <c r="AU59" s="22"/>
      <c r="AV59" s="41"/>
      <c r="AW59" s="26"/>
      <c r="AX59" s="41"/>
      <c r="AY59" s="22"/>
      <c r="AZ59" s="41"/>
      <c r="BA59" s="22"/>
      <c r="BB59" s="41"/>
      <c r="BC59" s="22"/>
      <c r="BD59" s="41"/>
      <c r="BE59" s="26"/>
      <c r="BF59" s="41"/>
      <c r="BG59" s="22"/>
      <c r="BH59" s="41"/>
      <c r="BI59" s="22"/>
      <c r="BJ59" s="41"/>
      <c r="BK59" s="22"/>
      <c r="BL59" s="41"/>
      <c r="BM59" s="26"/>
    </row>
    <row r="60" spans="1:65" s="19" customFormat="1" ht="14.1" customHeight="1" x14ac:dyDescent="0.2">
      <c r="A60" s="27" t="s">
        <v>40</v>
      </c>
      <c r="B60" s="28"/>
      <c r="C60" s="28"/>
      <c r="D60" s="28"/>
      <c r="E60" s="29"/>
      <c r="F60" s="30">
        <f>SUBTOTAL(109,F37:F59)</f>
        <v>7240</v>
      </c>
      <c r="G60" s="29"/>
      <c r="H60" s="30">
        <f>SUBTOTAL(109,H37:H59)</f>
        <v>6018</v>
      </c>
      <c r="I60" s="111"/>
      <c r="J60" s="30">
        <f>SUBTOTAL(109,J37:J59)</f>
        <v>5569</v>
      </c>
      <c r="K60" s="111"/>
      <c r="L60" s="30">
        <f>SUBTOTAL(109,L37:L59)</f>
        <v>9169</v>
      </c>
      <c r="M60" s="111"/>
      <c r="N60" s="30">
        <f>SUBTOTAL(109,N37:N59)</f>
        <v>9355</v>
      </c>
      <c r="O60" s="29"/>
      <c r="P60" s="30">
        <f>SUBTOTAL(109,P37:P59)</f>
        <v>8682</v>
      </c>
      <c r="Q60" s="22"/>
      <c r="R60" s="30">
        <f>SUBTOTAL(109,R37:R59)</f>
        <v>9420</v>
      </c>
      <c r="S60" s="22"/>
      <c r="T60" s="30">
        <f>SUBTOTAL(109,T37:T59)</f>
        <v>8726</v>
      </c>
      <c r="U60" s="22"/>
      <c r="V60" s="30">
        <f>SUBTOTAL(109,V37:V59)</f>
        <v>7712</v>
      </c>
      <c r="W60" s="22"/>
      <c r="X60" s="30">
        <f>SUBTOTAL(109,X37:X59)</f>
        <v>6946</v>
      </c>
      <c r="Y60" s="22"/>
      <c r="Z60" s="30">
        <f>SUBTOTAL(109,Z37:Z59)</f>
        <v>8947</v>
      </c>
      <c r="AA60" s="22"/>
      <c r="AB60" s="30">
        <f>SUBTOTAL(109,AB37:AB59)</f>
        <v>11556</v>
      </c>
      <c r="AC60" s="22"/>
      <c r="AD60" s="30">
        <f>SUBTOTAL(109,AD37:AD59)</f>
        <v>10885</v>
      </c>
      <c r="AE60" s="26"/>
      <c r="AF60" s="30">
        <f>SUBTOTAL(109,AF37:AF59)</f>
        <v>10457</v>
      </c>
      <c r="AG60" s="26"/>
      <c r="AH60" s="30">
        <f>SUBTOTAL(109,AH37:AH59)</f>
        <v>11800</v>
      </c>
      <c r="AI60" s="29"/>
      <c r="AJ60" s="30">
        <f>SUBTOTAL(109,AJ37:AJ59)</f>
        <v>8304</v>
      </c>
      <c r="AK60" s="22"/>
      <c r="AL60" s="30">
        <f>SUBTOTAL(109,AL37:AL59)</f>
        <v>8242</v>
      </c>
      <c r="AM60" s="22"/>
      <c r="AN60" s="30">
        <f>SUBTOTAL(109,AN37:AN59)</f>
        <v>8716</v>
      </c>
      <c r="AO60" s="26"/>
      <c r="AP60" s="30">
        <f>SUBTOTAL(109,AP37:AP59)</f>
        <v>8110</v>
      </c>
      <c r="AQ60" s="29"/>
      <c r="AR60" s="30">
        <f>SUBTOTAL(109,AR37:AR59)</f>
        <v>8311</v>
      </c>
      <c r="AS60" s="22"/>
      <c r="AT60" s="30">
        <f>SUBTOTAL(109,AT37:AT59)</f>
        <v>5190</v>
      </c>
      <c r="AU60" s="22"/>
      <c r="AV60" s="30">
        <f>SUBTOTAL(109,AV37:AV59)</f>
        <v>5642</v>
      </c>
      <c r="AW60" s="26"/>
      <c r="AX60" s="30">
        <f>SUBTOTAL(109,AX37:AX59)</f>
        <v>3585</v>
      </c>
      <c r="AY60" s="29"/>
      <c r="AZ60" s="30">
        <f>SUBTOTAL(109,AZ37:AZ59)</f>
        <v>3652</v>
      </c>
      <c r="BA60" s="22"/>
      <c r="BB60" s="30">
        <f>SUBTOTAL(109,BB37:BB59)</f>
        <v>3636</v>
      </c>
      <c r="BC60" s="22"/>
      <c r="BD60" s="30">
        <f>SUBTOTAL(109,BD37:BD59)</f>
        <v>3339</v>
      </c>
      <c r="BE60" s="26"/>
      <c r="BF60" s="30">
        <f>SUBTOTAL(109,BF37:BF59)</f>
        <v>3379</v>
      </c>
      <c r="BG60" s="29"/>
      <c r="BH60" s="30">
        <f>SUBTOTAL(109,BH37:BH59)</f>
        <v>4087</v>
      </c>
      <c r="BI60" s="22"/>
      <c r="BJ60" s="30">
        <f>SUBTOTAL(109,BJ37:BJ59)</f>
        <v>3921</v>
      </c>
      <c r="BK60" s="22"/>
      <c r="BL60" s="30">
        <f>SUBTOTAL(109,BL37:BL59)</f>
        <v>3217</v>
      </c>
      <c r="BM60" s="26"/>
    </row>
    <row r="61" spans="1:65" s="19" customFormat="1" ht="6" customHeight="1" x14ac:dyDescent="0.2">
      <c r="A61" s="21"/>
      <c r="B61" s="21"/>
      <c r="C61" s="21"/>
      <c r="D61" s="21"/>
      <c r="E61" s="22"/>
      <c r="F61" s="41"/>
      <c r="G61" s="22"/>
      <c r="H61" s="41"/>
      <c r="I61" s="26"/>
      <c r="J61" s="41"/>
      <c r="K61" s="26"/>
      <c r="L61" s="41"/>
      <c r="M61" s="26"/>
      <c r="N61" s="41"/>
      <c r="O61" s="22"/>
      <c r="P61" s="41"/>
      <c r="Q61" s="22"/>
      <c r="R61" s="41"/>
      <c r="S61" s="22"/>
      <c r="T61" s="41"/>
      <c r="U61" s="22"/>
      <c r="V61" s="41"/>
      <c r="W61" s="22"/>
      <c r="X61" s="41"/>
      <c r="Y61" s="22"/>
      <c r="Z61" s="41"/>
      <c r="AA61" s="22"/>
      <c r="AB61" s="41"/>
      <c r="AC61" s="22"/>
      <c r="AD61" s="41"/>
      <c r="AE61" s="26"/>
      <c r="AF61" s="42"/>
      <c r="AG61" s="26"/>
      <c r="AH61" s="41"/>
      <c r="AI61" s="22"/>
      <c r="AJ61" s="41"/>
      <c r="AK61" s="22"/>
      <c r="AL61" s="41"/>
      <c r="AM61" s="22"/>
      <c r="AN61" s="41"/>
      <c r="AO61" s="26"/>
      <c r="AP61" s="41"/>
      <c r="AQ61" s="22"/>
      <c r="AR61" s="41"/>
      <c r="AS61" s="22"/>
      <c r="AT61" s="41"/>
      <c r="AU61" s="22"/>
      <c r="AV61" s="41"/>
      <c r="AW61" s="26"/>
      <c r="AX61" s="41"/>
      <c r="AY61" s="22"/>
      <c r="AZ61" s="41"/>
      <c r="BA61" s="22"/>
      <c r="BB61" s="41"/>
      <c r="BC61" s="22"/>
      <c r="BD61" s="41"/>
      <c r="BE61" s="26"/>
      <c r="BF61" s="41"/>
      <c r="BG61" s="22"/>
      <c r="BH61" s="41"/>
      <c r="BI61" s="22"/>
      <c r="BJ61" s="41"/>
      <c r="BK61" s="22"/>
      <c r="BL61" s="41"/>
      <c r="BM61" s="26"/>
    </row>
    <row r="62" spans="1:65" s="19" customFormat="1" ht="14.1" customHeight="1" x14ac:dyDescent="0.2">
      <c r="A62" s="16" t="s">
        <v>41</v>
      </c>
      <c r="B62" s="16"/>
      <c r="C62" s="16"/>
      <c r="D62" s="16"/>
      <c r="E62" s="22"/>
      <c r="F62" s="41"/>
      <c r="G62" s="22"/>
      <c r="H62" s="41"/>
      <c r="I62" s="26"/>
      <c r="J62" s="41"/>
      <c r="K62" s="26"/>
      <c r="L62" s="41"/>
      <c r="M62" s="26"/>
      <c r="N62" s="41"/>
      <c r="O62" s="22"/>
      <c r="P62" s="41"/>
      <c r="Q62" s="22"/>
      <c r="R62" s="41"/>
      <c r="S62" s="22"/>
      <c r="T62" s="41"/>
      <c r="U62" s="22"/>
      <c r="V62" s="41"/>
      <c r="W62" s="22"/>
      <c r="X62" s="41"/>
      <c r="Y62" s="22"/>
      <c r="Z62" s="41"/>
      <c r="AA62" s="22"/>
      <c r="AB62" s="41"/>
      <c r="AC62" s="22"/>
      <c r="AD62" s="41"/>
      <c r="AE62" s="26"/>
      <c r="AF62" s="42"/>
      <c r="AG62" s="26"/>
      <c r="AH62" s="41"/>
      <c r="AI62" s="22"/>
      <c r="AJ62" s="41"/>
      <c r="AK62" s="22"/>
      <c r="AL62" s="41"/>
      <c r="AM62" s="22"/>
      <c r="AN62" s="41"/>
      <c r="AO62" s="26"/>
      <c r="AP62" s="41"/>
      <c r="AQ62" s="22"/>
      <c r="AR62" s="41"/>
      <c r="AS62" s="22"/>
      <c r="AT62" s="41"/>
      <c r="AU62" s="22"/>
      <c r="AV62" s="41"/>
      <c r="AW62" s="26"/>
      <c r="AX62" s="41"/>
      <c r="AY62" s="22"/>
      <c r="AZ62" s="41"/>
      <c r="BA62" s="22"/>
      <c r="BB62" s="41"/>
      <c r="BC62" s="22"/>
      <c r="BD62" s="41"/>
      <c r="BE62" s="26"/>
      <c r="BF62" s="41"/>
      <c r="BG62" s="22"/>
      <c r="BH62" s="41"/>
      <c r="BI62" s="22"/>
      <c r="BJ62" s="41"/>
      <c r="BK62" s="22"/>
      <c r="BL62" s="41"/>
      <c r="BM62" s="26"/>
    </row>
    <row r="63" spans="1:65" s="19" customFormat="1" ht="14.1" customHeight="1" x14ac:dyDescent="0.2">
      <c r="A63" s="21"/>
      <c r="B63" s="21" t="s">
        <v>42</v>
      </c>
      <c r="C63" s="21"/>
      <c r="D63" s="21"/>
      <c r="E63" s="22"/>
      <c r="F63" s="25">
        <v>83689</v>
      </c>
      <c r="G63" s="22"/>
      <c r="H63" s="25">
        <v>83689</v>
      </c>
      <c r="I63" s="24"/>
      <c r="J63" s="25">
        <v>81189</v>
      </c>
      <c r="K63" s="24"/>
      <c r="L63" s="25">
        <v>81189</v>
      </c>
      <c r="M63" s="24"/>
      <c r="N63" s="25">
        <v>80189</v>
      </c>
      <c r="O63" s="22"/>
      <c r="P63" s="25">
        <v>80189</v>
      </c>
      <c r="Q63" s="22"/>
      <c r="R63" s="25">
        <v>73189</v>
      </c>
      <c r="S63" s="22"/>
      <c r="T63" s="25">
        <v>73189</v>
      </c>
      <c r="U63" s="22"/>
      <c r="V63" s="25">
        <v>73189</v>
      </c>
      <c r="W63" s="22"/>
      <c r="X63" s="25">
        <v>73189</v>
      </c>
      <c r="Y63" s="22"/>
      <c r="Z63" s="25">
        <v>63500</v>
      </c>
      <c r="AA63" s="22"/>
      <c r="AB63" s="25">
        <v>63500</v>
      </c>
      <c r="AC63" s="22"/>
      <c r="AD63" s="25">
        <v>63500</v>
      </c>
      <c r="AE63" s="26"/>
      <c r="AF63" s="23">
        <v>63500</v>
      </c>
      <c r="AG63" s="26"/>
      <c r="AH63" s="25">
        <v>51460</v>
      </c>
      <c r="AI63" s="22"/>
      <c r="AJ63" s="25">
        <v>51460</v>
      </c>
      <c r="AK63" s="22"/>
      <c r="AL63" s="25">
        <v>51460</v>
      </c>
      <c r="AM63" s="22"/>
      <c r="AN63" s="25">
        <v>51460</v>
      </c>
      <c r="AO63" s="26"/>
      <c r="AP63" s="25">
        <v>43515</v>
      </c>
      <c r="AQ63" s="22"/>
      <c r="AR63" s="25">
        <v>43515</v>
      </c>
      <c r="AS63" s="22"/>
      <c r="AT63" s="25">
        <v>43515</v>
      </c>
      <c r="AU63" s="22"/>
      <c r="AV63" s="25">
        <v>43515</v>
      </c>
      <c r="AW63" s="26"/>
      <c r="AX63" s="25">
        <v>43515</v>
      </c>
      <c r="AY63" s="22"/>
      <c r="AZ63" s="25">
        <v>43515</v>
      </c>
      <c r="BA63" s="22"/>
      <c r="BB63" s="25">
        <v>43515</v>
      </c>
      <c r="BC63" s="22"/>
      <c r="BD63" s="25">
        <v>43515</v>
      </c>
      <c r="BE63" s="26"/>
      <c r="BF63" s="25">
        <v>43515</v>
      </c>
      <c r="BG63" s="22"/>
      <c r="BH63" s="25">
        <v>43515</v>
      </c>
      <c r="BI63" s="22"/>
      <c r="BJ63" s="25">
        <v>43515</v>
      </c>
      <c r="BK63" s="22"/>
      <c r="BL63" s="25">
        <v>43515</v>
      </c>
      <c r="BM63" s="26"/>
    </row>
    <row r="64" spans="1:65" s="19" customFormat="1" ht="14.1" customHeight="1" x14ac:dyDescent="0.2">
      <c r="A64" s="21"/>
      <c r="B64" s="21" t="s">
        <v>278</v>
      </c>
      <c r="C64" s="21"/>
      <c r="D64" s="21"/>
      <c r="E64" s="22"/>
      <c r="F64" s="25">
        <v>0</v>
      </c>
      <c r="G64" s="22"/>
      <c r="H64" s="25">
        <v>0</v>
      </c>
      <c r="I64" s="24"/>
      <c r="J64" s="25">
        <v>0</v>
      </c>
      <c r="K64" s="24"/>
      <c r="L64" s="25">
        <v>0</v>
      </c>
      <c r="M64" s="24"/>
      <c r="N64" s="25">
        <v>0</v>
      </c>
      <c r="O64" s="22"/>
      <c r="P64" s="25">
        <v>0</v>
      </c>
      <c r="Q64" s="22"/>
      <c r="R64" s="25">
        <v>0</v>
      </c>
      <c r="S64" s="22"/>
      <c r="T64" s="25">
        <v>0</v>
      </c>
      <c r="U64" s="22"/>
      <c r="V64" s="25">
        <v>0</v>
      </c>
      <c r="W64" s="22"/>
      <c r="X64" s="25">
        <v>0</v>
      </c>
      <c r="Y64" s="22"/>
      <c r="Z64" s="25">
        <v>36</v>
      </c>
      <c r="AA64" s="22"/>
      <c r="AB64" s="25">
        <v>0</v>
      </c>
      <c r="AC64" s="22"/>
      <c r="AD64" s="25">
        <v>0</v>
      </c>
      <c r="AE64" s="26"/>
      <c r="AF64" s="23">
        <v>0</v>
      </c>
      <c r="AG64" s="26"/>
      <c r="AH64" s="25">
        <v>0</v>
      </c>
      <c r="AI64" s="22"/>
      <c r="AJ64" s="25">
        <v>0</v>
      </c>
      <c r="AK64" s="22"/>
      <c r="AL64" s="25">
        <v>0</v>
      </c>
      <c r="AM64" s="22"/>
      <c r="AN64" s="25">
        <v>0</v>
      </c>
      <c r="AO64" s="26"/>
      <c r="AP64" s="25">
        <v>0</v>
      </c>
      <c r="AQ64" s="22"/>
      <c r="AR64" s="25">
        <v>0</v>
      </c>
      <c r="AS64" s="22"/>
      <c r="AT64" s="25">
        <v>0</v>
      </c>
      <c r="AU64" s="22"/>
      <c r="AV64" s="25">
        <v>0</v>
      </c>
      <c r="AW64" s="26"/>
      <c r="AX64" s="25">
        <v>0</v>
      </c>
      <c r="AY64" s="22"/>
      <c r="AZ64" s="25">
        <v>0</v>
      </c>
      <c r="BA64" s="22"/>
      <c r="BB64" s="25">
        <v>0</v>
      </c>
      <c r="BC64" s="22"/>
      <c r="BD64" s="25">
        <v>0</v>
      </c>
      <c r="BE64" s="26"/>
      <c r="BF64" s="25">
        <v>0</v>
      </c>
      <c r="BG64" s="22"/>
      <c r="BH64" s="25">
        <v>0</v>
      </c>
      <c r="BI64" s="22"/>
      <c r="BJ64" s="25">
        <v>0</v>
      </c>
      <c r="BK64" s="22"/>
      <c r="BL64" s="25">
        <v>0</v>
      </c>
      <c r="BM64" s="26"/>
    </row>
    <row r="65" spans="1:85" s="19" customFormat="1" ht="14.1" customHeight="1" x14ac:dyDescent="0.2">
      <c r="A65" s="21"/>
      <c r="B65" s="21" t="s">
        <v>43</v>
      </c>
      <c r="C65" s="21"/>
      <c r="D65" s="21"/>
      <c r="E65" s="22"/>
      <c r="F65" s="25">
        <v>429</v>
      </c>
      <c r="G65" s="22"/>
      <c r="H65" s="25">
        <v>759</v>
      </c>
      <c r="I65" s="24"/>
      <c r="J65" s="25">
        <v>440</v>
      </c>
      <c r="K65" s="24"/>
      <c r="L65" s="25">
        <v>568</v>
      </c>
      <c r="M65" s="24"/>
      <c r="N65" s="25">
        <v>455</v>
      </c>
      <c r="O65" s="22"/>
      <c r="P65" s="25">
        <v>700</v>
      </c>
      <c r="Q65" s="22"/>
      <c r="R65" s="25">
        <v>608</v>
      </c>
      <c r="S65" s="22"/>
      <c r="T65" s="25">
        <v>542</v>
      </c>
      <c r="U65" s="22"/>
      <c r="V65" s="25">
        <v>458</v>
      </c>
      <c r="W65" s="22"/>
      <c r="X65" s="25">
        <v>656</v>
      </c>
      <c r="Y65" s="22"/>
      <c r="Z65" s="25">
        <v>581</v>
      </c>
      <c r="AA65" s="22"/>
      <c r="AB65" s="25">
        <v>499</v>
      </c>
      <c r="AC65" s="22"/>
      <c r="AD65" s="25">
        <v>382</v>
      </c>
      <c r="AE65" s="26"/>
      <c r="AF65" s="23">
        <v>563</v>
      </c>
      <c r="AG65" s="26"/>
      <c r="AH65" s="25">
        <v>521</v>
      </c>
      <c r="AI65" s="22"/>
      <c r="AJ65" s="25">
        <v>466</v>
      </c>
      <c r="AK65" s="22"/>
      <c r="AL65" s="25">
        <v>397</v>
      </c>
      <c r="AM65" s="22"/>
      <c r="AN65" s="25">
        <v>572</v>
      </c>
      <c r="AO65" s="26"/>
      <c r="AP65" s="25">
        <v>508</v>
      </c>
      <c r="AQ65" s="22"/>
      <c r="AR65" s="25">
        <v>448</v>
      </c>
      <c r="AS65" s="22"/>
      <c r="AT65" s="25">
        <v>389</v>
      </c>
      <c r="AU65" s="22"/>
      <c r="AV65" s="25">
        <v>586</v>
      </c>
      <c r="AW65" s="26"/>
      <c r="AX65" s="25">
        <v>461</v>
      </c>
      <c r="AY65" s="22"/>
      <c r="AZ65" s="25">
        <v>398</v>
      </c>
      <c r="BA65" s="22"/>
      <c r="BB65" s="25">
        <v>338</v>
      </c>
      <c r="BC65" s="22"/>
      <c r="BD65" s="25">
        <v>529</v>
      </c>
      <c r="BE65" s="26"/>
      <c r="BF65" s="25">
        <v>470</v>
      </c>
      <c r="BG65" s="22"/>
      <c r="BH65" s="25">
        <v>425</v>
      </c>
      <c r="BI65" s="22"/>
      <c r="BJ65" s="25">
        <v>368</v>
      </c>
      <c r="BK65" s="22"/>
      <c r="BL65" s="25">
        <v>633</v>
      </c>
      <c r="BM65" s="26"/>
    </row>
    <row r="66" spans="1:85" s="19" customFormat="1" ht="14.1" customHeight="1" x14ac:dyDescent="0.2">
      <c r="A66" s="21"/>
      <c r="B66" s="21" t="s">
        <v>44</v>
      </c>
      <c r="C66" s="21"/>
      <c r="D66" s="21"/>
      <c r="E66" s="22"/>
      <c r="F66" s="25">
        <v>8530</v>
      </c>
      <c r="G66" s="22"/>
      <c r="H66" s="25">
        <v>5863</v>
      </c>
      <c r="I66" s="24"/>
      <c r="J66" s="25">
        <v>13479</v>
      </c>
      <c r="K66" s="24"/>
      <c r="L66" s="25">
        <v>10311</v>
      </c>
      <c r="M66" s="24"/>
      <c r="N66" s="25">
        <v>7539</v>
      </c>
      <c r="O66" s="22"/>
      <c r="P66" s="25">
        <v>10945</v>
      </c>
      <c r="Q66" s="22"/>
      <c r="R66" s="25">
        <v>15308</v>
      </c>
      <c r="S66" s="22"/>
      <c r="T66" s="25">
        <v>12636</v>
      </c>
      <c r="U66" s="22"/>
      <c r="V66" s="25">
        <v>10183</v>
      </c>
      <c r="W66" s="22"/>
      <c r="X66" s="25">
        <v>12582</v>
      </c>
      <c r="Y66" s="22"/>
      <c r="Z66" s="25">
        <v>19211</v>
      </c>
      <c r="AA66" s="22"/>
      <c r="AB66" s="25">
        <v>17354</v>
      </c>
      <c r="AC66" s="22"/>
      <c r="AD66" s="25">
        <v>14729</v>
      </c>
      <c r="AE66" s="26"/>
      <c r="AF66" s="23">
        <v>13598</v>
      </c>
      <c r="AG66" s="26"/>
      <c r="AH66" s="25">
        <v>23235</v>
      </c>
      <c r="AI66" s="22"/>
      <c r="AJ66" s="25">
        <v>20291</v>
      </c>
      <c r="AK66" s="22"/>
      <c r="AL66" s="25">
        <v>17968</v>
      </c>
      <c r="AM66" s="22"/>
      <c r="AN66" s="25">
        <v>16319</v>
      </c>
      <c r="AO66" s="26"/>
      <c r="AP66" s="25">
        <v>20608</v>
      </c>
      <c r="AQ66" s="22"/>
      <c r="AR66" s="25">
        <v>18886</v>
      </c>
      <c r="AS66" s="22"/>
      <c r="AT66" s="25">
        <v>16253</v>
      </c>
      <c r="AU66" s="22"/>
      <c r="AV66" s="25">
        <v>14545</v>
      </c>
      <c r="AW66" s="26"/>
      <c r="AX66" s="25">
        <v>11846</v>
      </c>
      <c r="AY66" s="22"/>
      <c r="AZ66" s="25">
        <v>10491</v>
      </c>
      <c r="BA66" s="22"/>
      <c r="BB66" s="25">
        <v>10032</v>
      </c>
      <c r="BC66" s="22"/>
      <c r="BD66" s="25">
        <v>12950</v>
      </c>
      <c r="BE66" s="26"/>
      <c r="BF66" s="25">
        <f>9856+6</f>
        <v>9862</v>
      </c>
      <c r="BG66" s="22"/>
      <c r="BH66" s="25">
        <v>10106</v>
      </c>
      <c r="BI66" s="22"/>
      <c r="BJ66" s="25">
        <v>8181</v>
      </c>
      <c r="BK66" s="22"/>
      <c r="BL66" s="25">
        <v>12706</v>
      </c>
      <c r="BM66" s="26"/>
    </row>
    <row r="67" spans="1:85" s="19" customFormat="1" ht="14.1" customHeight="1" x14ac:dyDescent="0.2">
      <c r="A67" s="21"/>
      <c r="B67" s="21" t="s">
        <v>45</v>
      </c>
      <c r="C67" s="21"/>
      <c r="D67" s="21"/>
      <c r="E67" s="22"/>
      <c r="F67" s="25">
        <v>-2429</v>
      </c>
      <c r="G67" s="22"/>
      <c r="H67" s="25">
        <v>-1533</v>
      </c>
      <c r="I67" s="24"/>
      <c r="J67" s="25">
        <v>-2673</v>
      </c>
      <c r="K67" s="24"/>
      <c r="L67" s="25">
        <v>-2471</v>
      </c>
      <c r="M67" s="24"/>
      <c r="N67" s="25">
        <v>-2215</v>
      </c>
      <c r="O67" s="22"/>
      <c r="P67" s="25">
        <v>-1361</v>
      </c>
      <c r="Q67" s="22"/>
      <c r="R67" s="25">
        <v>-2628</v>
      </c>
      <c r="S67" s="22"/>
      <c r="T67" s="25">
        <v>-2802</v>
      </c>
      <c r="U67" s="22"/>
      <c r="V67" s="25">
        <v>-3379</v>
      </c>
      <c r="W67" s="22"/>
      <c r="X67" s="25">
        <v>-3475</v>
      </c>
      <c r="Y67" s="22"/>
      <c r="Z67" s="25">
        <v>-3590</v>
      </c>
      <c r="AA67" s="22"/>
      <c r="AB67" s="25">
        <v>-4486</v>
      </c>
      <c r="AC67" s="22"/>
      <c r="AD67" s="25">
        <v>-4979</v>
      </c>
      <c r="AE67" s="26"/>
      <c r="AF67" s="23">
        <v>-4864</v>
      </c>
      <c r="AG67" s="26"/>
      <c r="AH67" s="25">
        <v>-4256</v>
      </c>
      <c r="AI67" s="22"/>
      <c r="AJ67" s="25">
        <v>-4586</v>
      </c>
      <c r="AK67" s="22"/>
      <c r="AL67" s="25">
        <v>-4137</v>
      </c>
      <c r="AM67" s="22"/>
      <c r="AN67" s="25">
        <v>-2368</v>
      </c>
      <c r="AO67" s="26"/>
      <c r="AP67" s="25">
        <v>-1939</v>
      </c>
      <c r="AQ67" s="22"/>
      <c r="AR67" s="25">
        <v>-1737</v>
      </c>
      <c r="AS67" s="22"/>
      <c r="AT67" s="25">
        <v>-1461</v>
      </c>
      <c r="AU67" s="22"/>
      <c r="AV67" s="25">
        <v>-1303</v>
      </c>
      <c r="AW67" s="26"/>
      <c r="AX67" s="25">
        <v>-1328</v>
      </c>
      <c r="AY67" s="22"/>
      <c r="AZ67" s="25">
        <v>-1508</v>
      </c>
      <c r="BA67" s="22"/>
      <c r="BB67" s="25">
        <v>-1923</v>
      </c>
      <c r="BC67" s="22"/>
      <c r="BD67" s="25">
        <v>-1762</v>
      </c>
      <c r="BE67" s="26"/>
      <c r="BF67" s="25">
        <v>-1717</v>
      </c>
      <c r="BG67" s="22"/>
      <c r="BH67" s="25">
        <v>-1684</v>
      </c>
      <c r="BI67" s="22"/>
      <c r="BJ67" s="25">
        <v>-1662</v>
      </c>
      <c r="BK67" s="22"/>
      <c r="BL67" s="25">
        <v>-1711</v>
      </c>
      <c r="BM67" s="26"/>
    </row>
    <row r="68" spans="1:85" s="19" customFormat="1" ht="14.1" customHeight="1" x14ac:dyDescent="0.2">
      <c r="A68" s="21"/>
      <c r="B68" s="21" t="s">
        <v>46</v>
      </c>
      <c r="C68" s="21"/>
      <c r="D68" s="21"/>
      <c r="E68" s="22"/>
      <c r="F68" s="25">
        <v>-23</v>
      </c>
      <c r="G68" s="22"/>
      <c r="H68" s="25">
        <v>-23</v>
      </c>
      <c r="I68" s="24"/>
      <c r="J68" s="25">
        <v>-23</v>
      </c>
      <c r="K68" s="24"/>
      <c r="L68" s="25">
        <v>-23</v>
      </c>
      <c r="M68" s="24"/>
      <c r="N68" s="25">
        <v>-30</v>
      </c>
      <c r="O68" s="22"/>
      <c r="P68" s="25">
        <v>-30</v>
      </c>
      <c r="Q68" s="22"/>
      <c r="R68" s="25">
        <v>-14</v>
      </c>
      <c r="S68" s="22"/>
      <c r="T68" s="25">
        <v>-14</v>
      </c>
      <c r="U68" s="22"/>
      <c r="V68" s="25">
        <v>-16</v>
      </c>
      <c r="W68" s="22"/>
      <c r="X68" s="25">
        <v>0</v>
      </c>
      <c r="Y68" s="22"/>
      <c r="Z68" s="25">
        <v>0</v>
      </c>
      <c r="AA68" s="22"/>
      <c r="AB68" s="25">
        <v>0</v>
      </c>
      <c r="AC68" s="22"/>
      <c r="AD68" s="25">
        <v>0</v>
      </c>
      <c r="AE68" s="26"/>
      <c r="AF68" s="23">
        <v>0</v>
      </c>
      <c r="AG68" s="26"/>
      <c r="AH68" s="25">
        <v>-133</v>
      </c>
      <c r="AI68" s="22"/>
      <c r="AJ68" s="25">
        <v>-133</v>
      </c>
      <c r="AK68" s="22"/>
      <c r="AL68" s="25">
        <v>-133</v>
      </c>
      <c r="AM68" s="22"/>
      <c r="AN68" s="25">
        <v>-97</v>
      </c>
      <c r="AO68" s="26"/>
      <c r="AP68" s="25">
        <v>-90</v>
      </c>
      <c r="AQ68" s="22"/>
      <c r="AR68" s="25">
        <v>0</v>
      </c>
      <c r="AS68" s="22"/>
      <c r="AT68" s="25">
        <v>0</v>
      </c>
      <c r="AU68" s="22"/>
      <c r="AV68" s="25">
        <v>0</v>
      </c>
      <c r="AW68" s="26"/>
      <c r="AX68" s="25">
        <v>0</v>
      </c>
      <c r="AY68" s="22"/>
      <c r="AZ68" s="25">
        <v>0</v>
      </c>
      <c r="BA68" s="22"/>
      <c r="BB68" s="25">
        <v>0</v>
      </c>
      <c r="BC68" s="22"/>
      <c r="BD68" s="25">
        <v>0</v>
      </c>
      <c r="BE68" s="26"/>
      <c r="BF68" s="25">
        <v>0</v>
      </c>
      <c r="BG68" s="22"/>
      <c r="BH68" s="25">
        <v>0</v>
      </c>
      <c r="BI68" s="22"/>
      <c r="BJ68" s="25">
        <v>0</v>
      </c>
      <c r="BK68" s="22"/>
      <c r="BL68" s="25">
        <v>0</v>
      </c>
      <c r="BM68" s="26"/>
    </row>
    <row r="69" spans="1:85" s="19" customFormat="1" ht="14.1" customHeight="1" x14ac:dyDescent="0.2">
      <c r="A69" s="27" t="s">
        <v>49</v>
      </c>
      <c r="B69" s="28"/>
      <c r="C69" s="28"/>
      <c r="D69" s="28"/>
      <c r="E69" s="29"/>
      <c r="F69" s="30">
        <f>SUBTOTAL(109,F63:F68)</f>
        <v>90196</v>
      </c>
      <c r="G69" s="29"/>
      <c r="H69" s="30">
        <f>SUBTOTAL(109,H63:H68)</f>
        <v>88755</v>
      </c>
      <c r="I69" s="111"/>
      <c r="J69" s="30">
        <f>SUBTOTAL(109,J63:J68)</f>
        <v>92412</v>
      </c>
      <c r="K69" s="111"/>
      <c r="L69" s="30">
        <f>SUBTOTAL(109,L63:L68)</f>
        <v>89574</v>
      </c>
      <c r="M69" s="111"/>
      <c r="N69" s="30">
        <f>SUBTOTAL(109,N63:N68)</f>
        <v>85938</v>
      </c>
      <c r="O69" s="29"/>
      <c r="P69" s="30">
        <f>SUBTOTAL(109,P63:P68)</f>
        <v>90443</v>
      </c>
      <c r="Q69" s="22"/>
      <c r="R69" s="30">
        <f>SUBTOTAL(109,R63:R68)</f>
        <v>86463</v>
      </c>
      <c r="S69" s="22"/>
      <c r="T69" s="30">
        <f>SUBTOTAL(109,T63:T68)</f>
        <v>83551</v>
      </c>
      <c r="U69" s="22"/>
      <c r="V69" s="30">
        <f>SUBTOTAL(109,V63:V68)</f>
        <v>80435</v>
      </c>
      <c r="W69" s="22"/>
      <c r="X69" s="30">
        <f>SUBTOTAL(109,X63:X68)</f>
        <v>82952</v>
      </c>
      <c r="Y69" s="22"/>
      <c r="Z69" s="30">
        <f>SUBTOTAL(109,Z63:Z68)</f>
        <v>79738</v>
      </c>
      <c r="AA69" s="22"/>
      <c r="AB69" s="30">
        <f>SUBTOTAL(109,AB63:AB68)</f>
        <v>76867</v>
      </c>
      <c r="AC69" s="22"/>
      <c r="AD69" s="30">
        <f>SUBTOTAL(109,AD63:AD68)</f>
        <v>73632</v>
      </c>
      <c r="AE69" s="26"/>
      <c r="AF69" s="30">
        <f>SUBTOTAL(109,AF63:AF68)</f>
        <v>72797</v>
      </c>
      <c r="AG69" s="26"/>
      <c r="AH69" s="30">
        <f>SUBTOTAL(109,AH63:AH68)</f>
        <v>70827</v>
      </c>
      <c r="AI69" s="29"/>
      <c r="AJ69" s="30">
        <f>SUBTOTAL(109,AJ63:AJ68)</f>
        <v>67498</v>
      </c>
      <c r="AK69" s="22"/>
      <c r="AL69" s="30">
        <f>SUBTOTAL(109,AL63:AL68)</f>
        <v>65555</v>
      </c>
      <c r="AM69" s="22"/>
      <c r="AN69" s="30">
        <f>SUBTOTAL(109,AN63:AN68)</f>
        <v>65886</v>
      </c>
      <c r="AO69" s="26"/>
      <c r="AP69" s="30">
        <f>SUBTOTAL(109,AP63:AP68)</f>
        <v>62602</v>
      </c>
      <c r="AQ69" s="29"/>
      <c r="AR69" s="30">
        <f>SUBTOTAL(109,AR63:AR68)</f>
        <v>61112</v>
      </c>
      <c r="AS69" s="22"/>
      <c r="AT69" s="30">
        <f>SUBTOTAL(109,AT63:AT68)</f>
        <v>58696</v>
      </c>
      <c r="AU69" s="22"/>
      <c r="AV69" s="30">
        <f>SUBTOTAL(109,AV63:AV68)</f>
        <v>57343</v>
      </c>
      <c r="AW69" s="26"/>
      <c r="AX69" s="30">
        <f>SUBTOTAL(109,AX63:AX68)</f>
        <v>54494</v>
      </c>
      <c r="AY69" s="29"/>
      <c r="AZ69" s="30">
        <f>SUBTOTAL(109,AZ63:AZ68)</f>
        <v>52896</v>
      </c>
      <c r="BA69" s="22"/>
      <c r="BB69" s="30">
        <f>SUBTOTAL(109,BB63:BB68)</f>
        <v>51962</v>
      </c>
      <c r="BC69" s="22"/>
      <c r="BD69" s="30">
        <f>SUBTOTAL(109,BD63:BD68)</f>
        <v>55232</v>
      </c>
      <c r="BE69" s="26"/>
      <c r="BF69" s="30">
        <f>SUBTOTAL(109,BF63:BF68)</f>
        <v>52130</v>
      </c>
      <c r="BG69" s="29"/>
      <c r="BH69" s="30">
        <f>SUBTOTAL(109,BH63:BH68)</f>
        <v>52362</v>
      </c>
      <c r="BI69" s="22"/>
      <c r="BJ69" s="30">
        <f>SUBTOTAL(109,BJ63:BJ68)</f>
        <v>50402</v>
      </c>
      <c r="BK69" s="22"/>
      <c r="BL69" s="30">
        <f>SUBTOTAL(109,BL63:BL68)</f>
        <v>55143</v>
      </c>
      <c r="BM69" s="26"/>
    </row>
    <row r="70" spans="1:85" s="19" customFormat="1" ht="6" customHeight="1" x14ac:dyDescent="0.2">
      <c r="A70" s="21"/>
      <c r="B70" s="21"/>
      <c r="C70" s="21"/>
      <c r="D70" s="21"/>
      <c r="E70" s="22"/>
      <c r="F70" s="41"/>
      <c r="G70" s="22"/>
      <c r="H70" s="41"/>
      <c r="I70" s="26"/>
      <c r="J70" s="41"/>
      <c r="K70" s="26"/>
      <c r="L70" s="41"/>
      <c r="M70" s="26"/>
      <c r="N70" s="41"/>
      <c r="O70" s="22"/>
      <c r="P70" s="41"/>
      <c r="Q70" s="22"/>
      <c r="R70" s="41"/>
      <c r="S70" s="22"/>
      <c r="T70" s="41"/>
      <c r="U70" s="22"/>
      <c r="V70" s="41"/>
      <c r="W70" s="22"/>
      <c r="X70" s="41"/>
      <c r="Y70" s="22"/>
      <c r="Z70" s="41"/>
      <c r="AA70" s="22"/>
      <c r="AB70" s="41"/>
      <c r="AC70" s="22"/>
      <c r="AD70" s="41"/>
      <c r="AE70" s="26"/>
      <c r="AF70" s="42"/>
      <c r="AG70" s="26"/>
      <c r="AH70" s="41"/>
      <c r="AI70" s="22"/>
      <c r="AJ70" s="41"/>
      <c r="AK70" s="22"/>
      <c r="AL70" s="41"/>
      <c r="AM70" s="22"/>
      <c r="AN70" s="41"/>
      <c r="AO70" s="26"/>
      <c r="AP70" s="41"/>
      <c r="AQ70" s="22"/>
      <c r="AR70" s="41"/>
      <c r="AS70" s="22"/>
      <c r="AT70" s="41"/>
      <c r="AU70" s="22"/>
      <c r="AV70" s="41"/>
      <c r="AW70" s="26"/>
      <c r="AX70" s="41"/>
      <c r="AY70" s="22"/>
      <c r="AZ70" s="41"/>
      <c r="BA70" s="22"/>
      <c r="BB70" s="41"/>
      <c r="BC70" s="22"/>
      <c r="BD70" s="41"/>
      <c r="BE70" s="26"/>
      <c r="BF70" s="41"/>
      <c r="BG70" s="22"/>
      <c r="BH70" s="41"/>
      <c r="BI70" s="22"/>
      <c r="BJ70" s="41"/>
      <c r="BK70" s="22"/>
      <c r="BL70" s="41"/>
      <c r="BM70" s="26"/>
    </row>
    <row r="71" spans="1:85" s="19" customFormat="1" ht="14.1" customHeight="1" x14ac:dyDescent="0.2">
      <c r="A71" s="27" t="s">
        <v>50</v>
      </c>
      <c r="B71" s="28"/>
      <c r="C71" s="28"/>
      <c r="D71" s="28"/>
      <c r="E71" s="29"/>
      <c r="F71" s="30">
        <f>SUBTOTAL(109,F35:F70)</f>
        <v>97436</v>
      </c>
      <c r="G71" s="29"/>
      <c r="H71" s="30">
        <f>SUBTOTAL(109,H35:H70)</f>
        <v>94773</v>
      </c>
      <c r="I71" s="111"/>
      <c r="J71" s="30">
        <f>SUBTOTAL(109,J35:J70)</f>
        <v>97981</v>
      </c>
      <c r="K71" s="111"/>
      <c r="L71" s="30">
        <f>SUBTOTAL(109,L35:L70)</f>
        <v>98743</v>
      </c>
      <c r="M71" s="111"/>
      <c r="N71" s="30">
        <f>SUBTOTAL(109,N35:N70)</f>
        <v>95293</v>
      </c>
      <c r="O71" s="29"/>
      <c r="P71" s="30">
        <f>SUBTOTAL(109,P35:P70)</f>
        <v>99125</v>
      </c>
      <c r="Q71" s="22"/>
      <c r="R71" s="30">
        <f>SUBTOTAL(109,R35:R70)</f>
        <v>95883</v>
      </c>
      <c r="S71" s="22"/>
      <c r="T71" s="30">
        <f>SUBTOTAL(109,T35:T70)</f>
        <v>92277</v>
      </c>
      <c r="U71" s="22"/>
      <c r="V71" s="30">
        <f>SUBTOTAL(109,V35:V70)</f>
        <v>88147</v>
      </c>
      <c r="W71" s="22"/>
      <c r="X71" s="30">
        <f>SUBTOTAL(109,X35:X70)</f>
        <v>89898</v>
      </c>
      <c r="Y71" s="22"/>
      <c r="Z71" s="30">
        <f>SUBTOTAL(109,Z35:Z70)</f>
        <v>88685</v>
      </c>
      <c r="AA71" s="22"/>
      <c r="AB71" s="30">
        <f>SUBTOTAL(109,AB35:AB70)</f>
        <v>88423</v>
      </c>
      <c r="AC71" s="22"/>
      <c r="AD71" s="30">
        <f>SUBTOTAL(109,AD35:AD70)</f>
        <v>84517</v>
      </c>
      <c r="AE71" s="26"/>
      <c r="AF71" s="30">
        <f>SUBTOTAL(109,AF35:AF70)</f>
        <v>83254</v>
      </c>
      <c r="AG71" s="26"/>
      <c r="AH71" s="30">
        <f>SUBTOTAL(109,AH35:AH70)</f>
        <v>82627</v>
      </c>
      <c r="AI71" s="29"/>
      <c r="AJ71" s="30">
        <f>SUBTOTAL(109,AJ35:AJ70)</f>
        <v>75802</v>
      </c>
      <c r="AK71" s="22"/>
      <c r="AL71" s="30">
        <f>SUBTOTAL(109,AL35:AL70)</f>
        <v>73797</v>
      </c>
      <c r="AM71" s="22"/>
      <c r="AN71" s="30">
        <f>SUBTOTAL(109,AN35:AN70)</f>
        <v>74602</v>
      </c>
      <c r="AO71" s="26"/>
      <c r="AP71" s="30">
        <f>SUBTOTAL(109,AP35:AP70)</f>
        <v>70712</v>
      </c>
      <c r="AQ71" s="29"/>
      <c r="AR71" s="30">
        <f>SUBTOTAL(109,AR35:AR70)</f>
        <v>69423</v>
      </c>
      <c r="AS71" s="22"/>
      <c r="AT71" s="30">
        <f>SUBTOTAL(109,AT35:AT70)</f>
        <v>63886</v>
      </c>
      <c r="AU71" s="22"/>
      <c r="AV71" s="30">
        <f>SUBTOTAL(109,AV35:AV70)</f>
        <v>62985</v>
      </c>
      <c r="AW71" s="26"/>
      <c r="AX71" s="30">
        <f>SUBTOTAL(109,AX35:AX70)</f>
        <v>58079</v>
      </c>
      <c r="AY71" s="29"/>
      <c r="AZ71" s="30">
        <f>SUBTOTAL(109,AZ35:AZ70)</f>
        <v>56548</v>
      </c>
      <c r="BA71" s="22"/>
      <c r="BB71" s="30">
        <f>SUBTOTAL(109,BB35:BB70)</f>
        <v>55598</v>
      </c>
      <c r="BC71" s="22"/>
      <c r="BD71" s="30">
        <f>SUBTOTAL(109,BD35:BD70)</f>
        <v>58571</v>
      </c>
      <c r="BE71" s="26"/>
      <c r="BF71" s="30">
        <f>SUBTOTAL(109,BF35:BF70)</f>
        <v>55509</v>
      </c>
      <c r="BG71" s="29"/>
      <c r="BH71" s="30">
        <f>SUBTOTAL(109,BH35:BH70)</f>
        <v>56449</v>
      </c>
      <c r="BI71" s="22"/>
      <c r="BJ71" s="30">
        <f>SUBTOTAL(109,BJ35:BJ70)</f>
        <v>54323</v>
      </c>
      <c r="BK71" s="22"/>
      <c r="BL71" s="30">
        <f>SUBTOTAL(109,BL35:BL70)</f>
        <v>58360</v>
      </c>
      <c r="BM71" s="26"/>
    </row>
    <row r="72" spans="1:85" s="110" customFormat="1" ht="4.8" customHeight="1" x14ac:dyDescent="0.2">
      <c r="A72" s="19"/>
      <c r="B72" s="19"/>
      <c r="C72" s="19"/>
      <c r="D72" s="19"/>
      <c r="E72" s="19"/>
      <c r="F72" s="257"/>
      <c r="G72" s="19"/>
      <c r="H72" s="257"/>
      <c r="I72" s="258"/>
      <c r="J72" s="257"/>
      <c r="K72" s="258"/>
      <c r="L72" s="257"/>
      <c r="M72" s="258"/>
      <c r="N72" s="257"/>
      <c r="O72" s="258"/>
      <c r="P72" s="257"/>
      <c r="Q72" s="257"/>
      <c r="R72" s="257"/>
      <c r="S72" s="258"/>
      <c r="T72" s="257"/>
      <c r="U72" s="259"/>
      <c r="V72" s="257"/>
      <c r="W72" s="259"/>
      <c r="X72" s="257"/>
      <c r="Y72" s="259"/>
      <c r="Z72" s="257"/>
      <c r="AA72" s="259"/>
      <c r="AB72" s="257"/>
      <c r="AC72" s="259"/>
      <c r="AD72" s="257"/>
      <c r="AE72" s="259"/>
      <c r="AF72" s="257"/>
      <c r="AG72" s="259"/>
      <c r="AH72" s="257"/>
      <c r="AI72" s="258"/>
      <c r="AJ72" s="257"/>
      <c r="AK72" s="258"/>
      <c r="AL72" s="257"/>
      <c r="AM72" s="258"/>
      <c r="AN72" s="257"/>
      <c r="AO72" s="258"/>
      <c r="AP72" s="257"/>
      <c r="AQ72" s="258"/>
      <c r="AR72" s="257"/>
      <c r="AS72" s="258"/>
      <c r="AT72" s="257"/>
      <c r="AU72" s="258"/>
      <c r="AV72" s="257"/>
      <c r="AW72" s="258"/>
      <c r="AX72" s="257"/>
      <c r="AY72" s="258"/>
      <c r="AZ72" s="257"/>
      <c r="BA72" s="258"/>
      <c r="BB72" s="257"/>
      <c r="BC72" s="258"/>
      <c r="BD72" s="257"/>
      <c r="BE72" s="258"/>
      <c r="BF72" s="257"/>
      <c r="BG72" s="258"/>
      <c r="BH72" s="257"/>
      <c r="BI72" s="258"/>
      <c r="BJ72" s="257"/>
      <c r="BK72" s="258"/>
      <c r="BL72" s="257"/>
      <c r="BM72" s="258"/>
      <c r="BN72" s="257"/>
      <c r="BO72" s="258"/>
      <c r="BP72" s="257"/>
      <c r="BQ72" s="258"/>
      <c r="BR72" s="257"/>
      <c r="BS72" s="258"/>
      <c r="BT72" s="257"/>
      <c r="BU72" s="258"/>
      <c r="BV72" s="257"/>
      <c r="BW72" s="258"/>
      <c r="BX72" s="257"/>
      <c r="BY72" s="125"/>
      <c r="BZ72" s="125"/>
      <c r="CA72" s="125"/>
      <c r="CB72" s="125"/>
      <c r="CC72" s="125"/>
      <c r="CD72" s="125"/>
      <c r="CE72" s="125"/>
      <c r="CF72" s="125"/>
      <c r="CG72" s="125"/>
    </row>
    <row r="73" spans="1:85" s="19" customFormat="1" x14ac:dyDescent="0.2">
      <c r="A73" s="65" t="s">
        <v>51</v>
      </c>
      <c r="B73" s="65"/>
      <c r="C73" s="65"/>
      <c r="D73" s="65"/>
      <c r="E73" s="65"/>
      <c r="F73" s="67"/>
      <c r="G73" s="65"/>
      <c r="H73" s="65"/>
      <c r="I73" s="65"/>
      <c r="J73" s="65"/>
      <c r="K73" s="65"/>
      <c r="L73" s="65"/>
      <c r="M73" s="65"/>
      <c r="N73" s="65"/>
      <c r="O73" s="65"/>
      <c r="P73" s="66"/>
      <c r="Q73" s="65"/>
      <c r="R73" s="67"/>
      <c r="S73" s="65"/>
      <c r="T73" s="67"/>
      <c r="U73" s="66"/>
      <c r="V73" s="67"/>
      <c r="W73" s="66"/>
      <c r="X73" s="67"/>
      <c r="Y73" s="66"/>
      <c r="Z73" s="66"/>
      <c r="AA73" s="66"/>
      <c r="AB73" s="66"/>
      <c r="AC73" s="66"/>
      <c r="AD73" s="66"/>
      <c r="AE73" s="66"/>
      <c r="AF73" s="66"/>
      <c r="AG73" s="66"/>
      <c r="AH73" s="67"/>
      <c r="AI73" s="68"/>
      <c r="AJ73" s="67"/>
      <c r="AK73" s="68"/>
      <c r="AL73" s="67"/>
      <c r="AM73" s="68"/>
      <c r="AN73" s="67"/>
      <c r="AO73" s="68"/>
      <c r="AP73" s="67"/>
      <c r="AQ73" s="68"/>
      <c r="AR73" s="69"/>
      <c r="AS73" s="68"/>
      <c r="AT73" s="67"/>
      <c r="AU73" s="68"/>
      <c r="AV73" s="67"/>
      <c r="AW73" s="68"/>
      <c r="AX73" s="67"/>
      <c r="AY73" s="68"/>
      <c r="AZ73" s="67"/>
      <c r="BA73" s="68"/>
      <c r="BB73" s="67"/>
      <c r="BC73" s="68"/>
      <c r="BD73" s="67"/>
      <c r="BE73" s="68"/>
      <c r="BF73" s="67"/>
      <c r="BG73" s="68"/>
      <c r="BH73" s="67"/>
      <c r="BI73" s="68"/>
      <c r="BJ73" s="67"/>
      <c r="BK73" s="68"/>
      <c r="BL73" s="67"/>
      <c r="BM73" s="68"/>
      <c r="BN73" s="67"/>
      <c r="BO73" s="68"/>
      <c r="BP73" s="67"/>
      <c r="BQ73" s="68"/>
      <c r="BR73" s="67"/>
      <c r="BS73" s="68"/>
      <c r="BT73" s="67"/>
      <c r="BU73" s="68"/>
      <c r="BV73" s="67"/>
      <c r="BW73" s="68"/>
      <c r="BX73" s="67"/>
      <c r="BY73" s="68"/>
      <c r="BZ73" s="67"/>
      <c r="CA73" s="68"/>
      <c r="CB73" s="67"/>
      <c r="CC73" s="68"/>
      <c r="CD73" s="67"/>
      <c r="CE73" s="68"/>
      <c r="CF73" s="67"/>
      <c r="CG73" s="26"/>
    </row>
    <row r="74" spans="1:85" s="19" customFormat="1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24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</row>
    <row r="75" spans="1:85" x14ac:dyDescent="0.2">
      <c r="X75" s="51"/>
      <c r="Z75" s="51"/>
      <c r="AD75" s="51"/>
      <c r="AF75" s="51"/>
      <c r="AH75" s="51"/>
      <c r="AJ75" s="51"/>
      <c r="AL75" s="51"/>
      <c r="AN75" s="51"/>
      <c r="AP75" s="51"/>
      <c r="AR75" s="51"/>
      <c r="AT75" s="51"/>
      <c r="AV75" s="51"/>
      <c r="AX75" s="51"/>
      <c r="AZ75" s="51"/>
      <c r="BB75" s="51"/>
      <c r="BD75" s="51"/>
      <c r="BF75" s="51"/>
      <c r="BH75" s="51"/>
      <c r="BJ75" s="51"/>
      <c r="BL75" s="51"/>
    </row>
  </sheetData>
  <mergeCells count="1">
    <mergeCell ref="F1:BL4"/>
  </mergeCells>
  <conditionalFormatting sqref="A2">
    <cfRule type="expression" dxfId="208" priority="1">
      <formula>#REF!&lt;&gt;0</formula>
    </cfRule>
  </conditionalFormatting>
  <conditionalFormatting sqref="A4:A5">
    <cfRule type="expression" dxfId="207" priority="8">
      <formula>#REF!&lt;&gt;0</formula>
    </cfRule>
  </conditionalFormatting>
  <conditionalFormatting sqref="A28">
    <cfRule type="duplicateValues" dxfId="206" priority="63"/>
  </conditionalFormatting>
  <conditionalFormatting sqref="A29">
    <cfRule type="duplicateValues" dxfId="205" priority="62"/>
  </conditionalFormatting>
  <conditionalFormatting sqref="A37">
    <cfRule type="duplicateValues" dxfId="204" priority="60"/>
  </conditionalFormatting>
  <conditionalFormatting sqref="A38:A39">
    <cfRule type="duplicateValues" dxfId="203" priority="59"/>
  </conditionalFormatting>
  <conditionalFormatting sqref="A40:A41">
    <cfRule type="duplicateValues" dxfId="202" priority="58"/>
  </conditionalFormatting>
  <conditionalFormatting sqref="A42">
    <cfRule type="duplicateValues" dxfId="201" priority="41"/>
  </conditionalFormatting>
  <conditionalFormatting sqref="A43">
    <cfRule type="duplicateValues" dxfId="200" priority="56"/>
  </conditionalFormatting>
  <conditionalFormatting sqref="A44:A45">
    <cfRule type="duplicateValues" dxfId="199" priority="32"/>
  </conditionalFormatting>
  <conditionalFormatting sqref="A46">
    <cfRule type="duplicateValues" dxfId="198" priority="55"/>
  </conditionalFormatting>
  <conditionalFormatting sqref="A53">
    <cfRule type="duplicateValues" dxfId="197" priority="29"/>
  </conditionalFormatting>
  <conditionalFormatting sqref="A54">
    <cfRule type="duplicateValues" dxfId="196" priority="27"/>
  </conditionalFormatting>
  <conditionalFormatting sqref="A55">
    <cfRule type="duplicateValues" dxfId="195" priority="31"/>
  </conditionalFormatting>
  <conditionalFormatting sqref="A56">
    <cfRule type="duplicateValues" dxfId="194" priority="14"/>
  </conditionalFormatting>
  <conditionalFormatting sqref="A57">
    <cfRule type="duplicateValues" dxfId="193" priority="18"/>
  </conditionalFormatting>
  <conditionalFormatting sqref="A62">
    <cfRule type="duplicateValues" dxfId="192" priority="2"/>
  </conditionalFormatting>
  <conditionalFormatting sqref="A63:A64">
    <cfRule type="duplicateValues" dxfId="191" priority="7"/>
  </conditionalFormatting>
  <conditionalFormatting sqref="A65">
    <cfRule type="duplicateValues" dxfId="190" priority="6"/>
  </conditionalFormatting>
  <conditionalFormatting sqref="A66">
    <cfRule type="duplicateValues" dxfId="189" priority="4"/>
  </conditionalFormatting>
  <conditionalFormatting sqref="A67">
    <cfRule type="duplicateValues" dxfId="188" priority="5"/>
  </conditionalFormatting>
  <conditionalFormatting sqref="A68">
    <cfRule type="duplicateValues" dxfId="187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CI33"/>
  <sheetViews>
    <sheetView showGridLines="0" zoomScaleNormal="100" zoomScaleSheetLayoutView="100" workbookViewId="0">
      <pane xSplit="4" ySplit="5" topLeftCell="E6" activePane="bottomRight" state="frozen"/>
      <selection activeCell="K14" sqref="K14"/>
      <selection pane="topRight" activeCell="K14" sqref="K14"/>
      <selection pane="bottomLeft" activeCell="K14" sqref="K14"/>
      <selection pane="bottomRight" activeCell="P29" sqref="P29:P30"/>
    </sheetView>
  </sheetViews>
  <sheetFormatPr defaultColWidth="9.109375" defaultRowHeight="13.2" outlineLevelCol="1" x14ac:dyDescent="0.25"/>
  <cols>
    <col min="1" max="3" width="2.6640625" style="72" customWidth="1"/>
    <col min="4" max="4" width="48.5546875" style="72" customWidth="1"/>
    <col min="5" max="5" width="0.44140625" style="72" customWidth="1"/>
    <col min="6" max="6" width="12.6640625" style="72" customWidth="1"/>
    <col min="7" max="7" width="0.44140625" style="72" customWidth="1"/>
    <col min="8" max="8" width="12.6640625" style="72" customWidth="1"/>
    <col min="9" max="9" width="0.44140625" style="72" customWidth="1"/>
    <col min="10" max="10" width="12.6640625" style="72" customWidth="1"/>
    <col min="11" max="11" width="0.44140625" style="72" customWidth="1"/>
    <col min="12" max="12" width="12.6640625" style="72" customWidth="1"/>
    <col min="13" max="13" width="0.44140625" style="72" customWidth="1"/>
    <col min="14" max="14" width="12.6640625" style="72" customWidth="1"/>
    <col min="15" max="15" width="0.44140625" style="72" customWidth="1"/>
    <col min="16" max="16" width="12.6640625" style="72" customWidth="1"/>
    <col min="17" max="17" width="0.44140625" style="72" customWidth="1"/>
    <col min="18" max="18" width="13.44140625" style="72" customWidth="1"/>
    <col min="19" max="19" width="0.44140625" style="72" customWidth="1"/>
    <col min="20" max="20" width="12.6640625" style="72" customWidth="1"/>
    <col min="21" max="21" width="0.44140625" style="72" customWidth="1"/>
    <col min="22" max="22" width="12.6640625" style="72" customWidth="1"/>
    <col min="23" max="23" width="0.44140625" style="72" customWidth="1"/>
    <col min="24" max="24" width="12.6640625" style="72" customWidth="1"/>
    <col min="25" max="25" width="0.44140625" style="72" customWidth="1"/>
    <col min="26" max="26" width="12.6640625" style="72" customWidth="1"/>
    <col min="27" max="27" width="0.44140625" style="72" customWidth="1"/>
    <col min="28" max="28" width="10.6640625" style="72" customWidth="1"/>
    <col min="29" max="29" width="0.44140625" style="72" customWidth="1"/>
    <col min="30" max="30" width="12.6640625" style="72" hidden="1" customWidth="1" outlineLevel="1"/>
    <col min="31" max="31" width="0.44140625" style="72" hidden="1" customWidth="1" outlineLevel="1"/>
    <col min="32" max="32" width="12.6640625" style="72" hidden="1" customWidth="1" outlineLevel="1"/>
    <col min="33" max="33" width="0.44140625" style="72" hidden="1" customWidth="1" outlineLevel="1"/>
    <col min="34" max="34" width="12.6640625" style="72" hidden="1" customWidth="1" outlineLevel="1"/>
    <col min="35" max="35" width="0.44140625" style="72" hidden="1" customWidth="1" outlineLevel="1"/>
    <col min="36" max="36" width="10.6640625" style="72" hidden="1" customWidth="1" outlineLevel="1"/>
    <col min="37" max="37" width="0.44140625" style="72" hidden="1" customWidth="1" outlineLevel="1"/>
    <col min="38" max="38" width="10.6640625" style="72" customWidth="1" collapsed="1"/>
    <col min="39" max="39" width="0.44140625" style="72" hidden="1" customWidth="1" outlineLevel="1"/>
    <col min="40" max="40" width="10.6640625" style="72" hidden="1" customWidth="1" outlineLevel="1"/>
    <col min="41" max="41" width="0.44140625" style="72" hidden="1" customWidth="1" outlineLevel="1"/>
    <col min="42" max="42" width="10.6640625" style="72" hidden="1" customWidth="1" outlineLevel="1"/>
    <col min="43" max="43" width="0.44140625" style="72" hidden="1" customWidth="1" outlineLevel="1"/>
    <col min="44" max="44" width="10.6640625" style="72" hidden="1" customWidth="1" outlineLevel="1"/>
    <col min="45" max="45" width="0.44140625" style="72" hidden="1" customWidth="1" outlineLevel="1"/>
    <col min="46" max="46" width="10.6640625" style="72" hidden="1" customWidth="1" outlineLevel="1"/>
    <col min="47" max="47" width="0.44140625" style="72" customWidth="1" collapsed="1"/>
    <col min="48" max="48" width="10.6640625" style="72" customWidth="1"/>
    <col min="49" max="49" width="0.44140625" style="72" hidden="1" customWidth="1" outlineLevel="1"/>
    <col min="50" max="50" width="10.6640625" style="72" hidden="1" customWidth="1" outlineLevel="1"/>
    <col min="51" max="51" width="0.44140625" style="72" hidden="1" customWidth="1" outlineLevel="1"/>
    <col min="52" max="52" width="10.6640625" style="72" hidden="1" customWidth="1" outlineLevel="1"/>
    <col min="53" max="53" width="0.44140625" style="72" hidden="1" customWidth="1" outlineLevel="1"/>
    <col min="54" max="54" width="10.6640625" style="72" hidden="1" customWidth="1" outlineLevel="1"/>
    <col min="55" max="55" width="0.44140625" style="72" hidden="1" customWidth="1" outlineLevel="1"/>
    <col min="56" max="56" width="10.6640625" style="72" hidden="1" customWidth="1" outlineLevel="1"/>
    <col min="57" max="57" width="0.44140625" style="72" customWidth="1" collapsed="1"/>
    <col min="58" max="58" width="10.6640625" style="72" customWidth="1"/>
    <col min="59" max="59" width="0.44140625" style="72" hidden="1" customWidth="1" outlineLevel="1"/>
    <col min="60" max="60" width="10.6640625" style="72" hidden="1" customWidth="1" outlineLevel="1"/>
    <col min="61" max="61" width="0.44140625" style="72" hidden="1" customWidth="1" outlineLevel="1"/>
    <col min="62" max="62" width="10.6640625" style="72" hidden="1" customWidth="1" outlineLevel="1"/>
    <col min="63" max="63" width="0.44140625" style="72" hidden="1" customWidth="1" outlineLevel="1"/>
    <col min="64" max="64" width="10.6640625" style="72" hidden="1" customWidth="1" outlineLevel="1"/>
    <col min="65" max="65" width="0.44140625" style="72" hidden="1" customWidth="1" outlineLevel="1"/>
    <col min="66" max="66" width="10.6640625" style="72" hidden="1" customWidth="1" outlineLevel="1"/>
    <col min="67" max="67" width="0.44140625" style="72" customWidth="1" collapsed="1"/>
    <col min="68" max="68" width="10.6640625" style="72" customWidth="1"/>
    <col min="69" max="69" width="0.44140625" style="72" hidden="1" customWidth="1" outlineLevel="1"/>
    <col min="70" max="70" width="10.6640625" style="72" hidden="1" customWidth="1" outlineLevel="1"/>
    <col min="71" max="71" width="0.44140625" style="72" hidden="1" customWidth="1" outlineLevel="1"/>
    <col min="72" max="72" width="10.6640625" style="72" hidden="1" customWidth="1" outlineLevel="1"/>
    <col min="73" max="73" width="0.44140625" style="72" hidden="1" customWidth="1" outlineLevel="1"/>
    <col min="74" max="74" width="10.6640625" style="72" hidden="1" customWidth="1" outlineLevel="1"/>
    <col min="75" max="75" width="0.44140625" style="72" hidden="1" customWidth="1" outlineLevel="1"/>
    <col min="76" max="76" width="10.6640625" style="72" hidden="1" customWidth="1" outlineLevel="1"/>
    <col min="77" max="77" width="0.44140625" style="72" customWidth="1" collapsed="1"/>
    <col min="78" max="78" width="10.6640625" style="72" customWidth="1"/>
    <col min="79" max="79" width="0.44140625" style="72" hidden="1" customWidth="1" outlineLevel="1"/>
    <col min="80" max="80" width="10.6640625" style="72" hidden="1" customWidth="1" outlineLevel="1"/>
    <col min="81" max="81" width="0.44140625" style="72" hidden="1" customWidth="1" outlineLevel="1"/>
    <col min="82" max="82" width="10.6640625" style="72" hidden="1" customWidth="1" outlineLevel="1"/>
    <col min="83" max="83" width="0.44140625" style="72" hidden="1" customWidth="1" outlineLevel="1"/>
    <col min="84" max="84" width="10.6640625" style="72" hidden="1" customWidth="1" outlineLevel="1"/>
    <col min="85" max="85" width="0.44140625" style="72" hidden="1" customWidth="1" outlineLevel="1"/>
    <col min="86" max="86" width="10.6640625" style="72" hidden="1" customWidth="1" outlineLevel="1"/>
    <col min="87" max="87" width="0.44140625" style="72" customWidth="1" collapsed="1"/>
    <col min="88" max="16384" width="9.109375" style="72"/>
  </cols>
  <sheetData>
    <row r="1" spans="1:87" s="122" customFormat="1" ht="13.05" customHeight="1" x14ac:dyDescent="0.25">
      <c r="A1" s="14"/>
      <c r="B1" s="52"/>
      <c r="C1" s="52"/>
      <c r="D1" s="52"/>
      <c r="E1" s="52"/>
      <c r="F1" s="303" t="s">
        <v>52</v>
      </c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113"/>
    </row>
    <row r="2" spans="1:87" s="122" customFormat="1" x14ac:dyDescent="0.25">
      <c r="A2" s="14"/>
      <c r="B2" s="52"/>
      <c r="C2" s="52"/>
      <c r="D2" s="52"/>
      <c r="E2" s="52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113"/>
    </row>
    <row r="3" spans="1:87" s="122" customFormat="1" ht="14.25" customHeight="1" x14ac:dyDescent="0.25">
      <c r="A3" s="53"/>
      <c r="B3" s="52"/>
      <c r="C3" s="52"/>
      <c r="D3" s="52"/>
      <c r="E3" s="52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113"/>
    </row>
    <row r="4" spans="1:87" s="122" customFormat="1" ht="13.95" customHeight="1" x14ac:dyDescent="0.25">
      <c r="A4" s="302" t="s">
        <v>216</v>
      </c>
      <c r="B4" s="302"/>
      <c r="C4" s="302"/>
      <c r="D4" s="302"/>
      <c r="E4" s="9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  <c r="BV4" s="303"/>
      <c r="BW4" s="303"/>
      <c r="BX4" s="303"/>
      <c r="BY4" s="303"/>
      <c r="BZ4" s="303"/>
      <c r="CA4" s="303"/>
      <c r="CB4" s="303"/>
      <c r="CC4" s="303"/>
      <c r="CD4" s="303"/>
      <c r="CE4" s="303"/>
      <c r="CF4" s="303"/>
      <c r="CG4" s="303"/>
      <c r="CH4" s="303"/>
      <c r="CI4" s="123"/>
    </row>
    <row r="5" spans="1:87" s="122" customFormat="1" ht="20.399999999999999" x14ac:dyDescent="0.25">
      <c r="A5" s="54" t="s">
        <v>53</v>
      </c>
      <c r="B5" s="6"/>
      <c r="C5" s="6"/>
      <c r="D5" s="6"/>
      <c r="E5" s="6"/>
      <c r="F5" s="55" t="s">
        <v>337</v>
      </c>
      <c r="G5" s="6"/>
      <c r="H5" s="55">
        <v>2025</v>
      </c>
      <c r="I5" s="6"/>
      <c r="J5" s="55" t="s">
        <v>328</v>
      </c>
      <c r="K5" s="6"/>
      <c r="L5" s="55" t="s">
        <v>318</v>
      </c>
      <c r="M5" s="6"/>
      <c r="N5" s="55" t="s">
        <v>313</v>
      </c>
      <c r="O5" s="6"/>
      <c r="P5" s="55" t="s">
        <v>309</v>
      </c>
      <c r="Q5" s="6"/>
      <c r="R5" s="55">
        <v>2024</v>
      </c>
      <c r="S5" s="56"/>
      <c r="T5" s="55" t="s">
        <v>303</v>
      </c>
      <c r="U5" s="6"/>
      <c r="V5" s="55" t="s">
        <v>295</v>
      </c>
      <c r="W5" s="57"/>
      <c r="X5" s="55" t="s">
        <v>291</v>
      </c>
      <c r="Y5" s="57"/>
      <c r="Z5" s="55" t="s">
        <v>287</v>
      </c>
      <c r="AA5" s="57"/>
      <c r="AB5" s="55">
        <v>2023</v>
      </c>
      <c r="AC5" s="57"/>
      <c r="AD5" s="55" t="s">
        <v>282</v>
      </c>
      <c r="AE5" s="57"/>
      <c r="AF5" s="55" t="s">
        <v>275</v>
      </c>
      <c r="AG5" s="57"/>
      <c r="AH5" s="55" t="s">
        <v>222</v>
      </c>
      <c r="AI5" s="57"/>
      <c r="AJ5" s="55" t="s">
        <v>110</v>
      </c>
      <c r="AK5" s="58"/>
      <c r="AL5" s="55">
        <v>2022</v>
      </c>
      <c r="AM5" s="58"/>
      <c r="AN5" s="55" t="s">
        <v>111</v>
      </c>
      <c r="AO5" s="58"/>
      <c r="AP5" s="55" t="s">
        <v>112</v>
      </c>
      <c r="AQ5" s="58"/>
      <c r="AR5" s="55" t="s">
        <v>113</v>
      </c>
      <c r="AS5" s="58"/>
      <c r="AT5" s="55" t="s">
        <v>114</v>
      </c>
      <c r="AU5" s="58"/>
      <c r="AV5" s="55">
        <v>2021</v>
      </c>
      <c r="AW5" s="58"/>
      <c r="AX5" s="55" t="s">
        <v>115</v>
      </c>
      <c r="AY5" s="58"/>
      <c r="AZ5" s="55" t="s">
        <v>116</v>
      </c>
      <c r="BA5" s="58"/>
      <c r="BB5" s="55" t="s">
        <v>117</v>
      </c>
      <c r="BC5" s="58"/>
      <c r="BD5" s="55" t="s">
        <v>118</v>
      </c>
      <c r="BE5" s="58"/>
      <c r="BF5" s="55">
        <v>2020</v>
      </c>
      <c r="BG5" s="58"/>
      <c r="BH5" s="55" t="s">
        <v>119</v>
      </c>
      <c r="BI5" s="58"/>
      <c r="BJ5" s="55" t="s">
        <v>120</v>
      </c>
      <c r="BK5" s="58"/>
      <c r="BL5" s="55" t="s">
        <v>121</v>
      </c>
      <c r="BM5" s="58"/>
      <c r="BN5" s="55" t="s">
        <v>122</v>
      </c>
      <c r="BO5" s="58"/>
      <c r="BP5" s="55">
        <v>2019</v>
      </c>
      <c r="BQ5" s="58"/>
      <c r="BR5" s="55" t="s">
        <v>123</v>
      </c>
      <c r="BS5" s="58"/>
      <c r="BT5" s="55" t="s">
        <v>124</v>
      </c>
      <c r="BU5" s="58"/>
      <c r="BV5" s="55" t="s">
        <v>125</v>
      </c>
      <c r="BW5" s="58"/>
      <c r="BX5" s="55" t="s">
        <v>126</v>
      </c>
      <c r="BY5" s="58"/>
      <c r="BZ5" s="55">
        <v>2018</v>
      </c>
      <c r="CA5" s="58"/>
      <c r="CB5" s="55" t="s">
        <v>127</v>
      </c>
      <c r="CC5" s="58"/>
      <c r="CD5" s="55" t="s">
        <v>128</v>
      </c>
      <c r="CE5" s="58"/>
      <c r="CF5" s="55" t="s">
        <v>129</v>
      </c>
      <c r="CG5" s="58"/>
      <c r="CH5" s="55" t="s">
        <v>130</v>
      </c>
      <c r="CI5" s="124"/>
    </row>
    <row r="6" spans="1:87" s="19" customFormat="1" ht="13.95" customHeight="1" x14ac:dyDescent="0.2">
      <c r="A6" s="16" t="s">
        <v>57</v>
      </c>
      <c r="B6" s="21"/>
      <c r="C6" s="21"/>
      <c r="D6" s="21"/>
      <c r="F6" s="21"/>
      <c r="H6" s="21"/>
      <c r="J6" s="21"/>
      <c r="L6" s="21"/>
      <c r="N6" s="21"/>
      <c r="P6" s="21"/>
      <c r="R6" s="21"/>
      <c r="T6" s="21"/>
      <c r="V6" s="21"/>
      <c r="W6" s="61"/>
      <c r="X6" s="21"/>
      <c r="Y6" s="61"/>
      <c r="Z6" s="21"/>
      <c r="AA6" s="61"/>
      <c r="AB6" s="21"/>
      <c r="AC6" s="22"/>
      <c r="AD6" s="21"/>
      <c r="AE6" s="61"/>
      <c r="AF6" s="21"/>
      <c r="AG6" s="61"/>
      <c r="AH6" s="21"/>
      <c r="AI6" s="61"/>
      <c r="AJ6" s="21"/>
      <c r="AK6" s="62"/>
      <c r="AL6" s="21"/>
      <c r="AM6" s="62"/>
      <c r="AN6" s="21"/>
      <c r="AO6" s="62"/>
      <c r="AP6" s="21"/>
      <c r="AQ6" s="62"/>
      <c r="AR6" s="21"/>
      <c r="AS6" s="62"/>
      <c r="AT6" s="21"/>
      <c r="AU6" s="62"/>
      <c r="AV6" s="63"/>
      <c r="AW6" s="62"/>
      <c r="AX6" s="21"/>
      <c r="AY6" s="62"/>
      <c r="AZ6" s="21"/>
      <c r="BA6" s="62"/>
      <c r="BB6" s="21"/>
      <c r="BC6" s="62"/>
      <c r="BD6" s="21"/>
      <c r="BE6" s="62"/>
      <c r="BF6" s="21"/>
      <c r="BG6" s="62"/>
      <c r="BH6" s="21"/>
      <c r="BI6" s="62"/>
      <c r="BJ6" s="21"/>
      <c r="BK6" s="62"/>
      <c r="BL6" s="21"/>
      <c r="BM6" s="62"/>
      <c r="BN6" s="21"/>
      <c r="BO6" s="62"/>
      <c r="BP6" s="63"/>
      <c r="BQ6" s="62"/>
      <c r="BR6" s="21"/>
      <c r="BS6" s="62"/>
      <c r="BT6" s="21"/>
      <c r="BU6" s="62"/>
      <c r="BV6" s="21"/>
      <c r="BW6" s="62"/>
      <c r="BX6" s="21"/>
      <c r="BY6" s="62"/>
      <c r="BZ6" s="63"/>
      <c r="CA6" s="62"/>
      <c r="CB6" s="21"/>
      <c r="CC6" s="62"/>
      <c r="CD6" s="21"/>
      <c r="CE6" s="62"/>
      <c r="CF6" s="21"/>
      <c r="CG6" s="62"/>
      <c r="CH6" s="21"/>
      <c r="CI6" s="62"/>
    </row>
    <row r="7" spans="1:87" s="19" customFormat="1" ht="13.95" customHeight="1" x14ac:dyDescent="0.2">
      <c r="A7" s="21"/>
      <c r="B7" s="21" t="s">
        <v>59</v>
      </c>
      <c r="C7" s="21"/>
      <c r="D7" s="21"/>
      <c r="F7" s="23">
        <v>-44</v>
      </c>
      <c r="H7" s="23">
        <v>-185</v>
      </c>
      <c r="J7" s="23">
        <f>H7-L7-N7-P7</f>
        <v>-52</v>
      </c>
      <c r="L7" s="23">
        <v>-45</v>
      </c>
      <c r="N7" s="23">
        <v>-47</v>
      </c>
      <c r="P7" s="23">
        <v>-41</v>
      </c>
      <c r="R7" s="23">
        <v>-178</v>
      </c>
      <c r="S7" s="24"/>
      <c r="T7" s="23">
        <f>R7-V7-X7-Z7</f>
        <v>-47</v>
      </c>
      <c r="V7" s="23">
        <v>-42</v>
      </c>
      <c r="W7" s="22"/>
      <c r="X7" s="23">
        <v>-46</v>
      </c>
      <c r="Y7" s="22"/>
      <c r="Z7" s="23">
        <v>-43</v>
      </c>
      <c r="AA7" s="22"/>
      <c r="AB7" s="23">
        <v>-177</v>
      </c>
      <c r="AC7" s="22"/>
      <c r="AD7" s="23">
        <f t="shared" ref="AD7:AD9" si="0">AB7-AF7-AH7-AJ7</f>
        <v>-50</v>
      </c>
      <c r="AE7" s="22"/>
      <c r="AF7" s="23">
        <v>-52</v>
      </c>
      <c r="AG7" s="22"/>
      <c r="AH7" s="23">
        <v>-43</v>
      </c>
      <c r="AI7" s="22"/>
      <c r="AJ7" s="23">
        <v>-32</v>
      </c>
      <c r="AK7" s="26"/>
      <c r="AL7" s="23">
        <v>-172</v>
      </c>
      <c r="AM7" s="26"/>
      <c r="AN7" s="23">
        <f t="shared" ref="AN7:AN9" si="1">AL7-AP7-AR7-AT7</f>
        <v>-46</v>
      </c>
      <c r="AO7" s="26"/>
      <c r="AP7" s="23">
        <v>-40</v>
      </c>
      <c r="AQ7" s="26"/>
      <c r="AR7" s="23">
        <v>-52</v>
      </c>
      <c r="AS7" s="26"/>
      <c r="AT7" s="23">
        <v>-34</v>
      </c>
      <c r="AU7" s="26"/>
      <c r="AV7" s="25">
        <v>-143</v>
      </c>
      <c r="AW7" s="26"/>
      <c r="AX7" s="23">
        <f>AV7-AZ7-BB7-BD7</f>
        <v>-39</v>
      </c>
      <c r="AY7" s="26"/>
      <c r="AZ7" s="23">
        <v>-37</v>
      </c>
      <c r="BA7" s="26"/>
      <c r="BB7" s="23">
        <v>-34</v>
      </c>
      <c r="BC7" s="26"/>
      <c r="BD7" s="23">
        <v>-33</v>
      </c>
      <c r="BE7" s="26"/>
      <c r="BF7" s="23">
        <v>-129</v>
      </c>
      <c r="BG7" s="26"/>
      <c r="BH7" s="23">
        <f t="shared" ref="BH7:BH9" si="2">BF7-BJ7-BL7-BN7</f>
        <v>-33</v>
      </c>
      <c r="BI7" s="26"/>
      <c r="BJ7" s="23">
        <v>-33</v>
      </c>
      <c r="BK7" s="26"/>
      <c r="BL7" s="23">
        <v>-25</v>
      </c>
      <c r="BM7" s="26"/>
      <c r="BN7" s="23">
        <v>-38</v>
      </c>
      <c r="BO7" s="26"/>
      <c r="BP7" s="25">
        <v>-123</v>
      </c>
      <c r="BQ7" s="26"/>
      <c r="BR7" s="23">
        <f t="shared" ref="BR7:BR9" si="3">BP7-BT7-BV7-BX7</f>
        <v>-31</v>
      </c>
      <c r="BS7" s="26"/>
      <c r="BT7" s="23">
        <v>-34</v>
      </c>
      <c r="BU7" s="26"/>
      <c r="BV7" s="23">
        <v>-27</v>
      </c>
      <c r="BW7" s="26"/>
      <c r="BX7" s="23">
        <v>-31</v>
      </c>
      <c r="BY7" s="26"/>
      <c r="BZ7" s="25">
        <v>-85</v>
      </c>
      <c r="CA7" s="26"/>
      <c r="CB7" s="23">
        <f t="shared" ref="CB7:CB9" si="4">BZ7-CD7-CF7-CH7</f>
        <v>-28</v>
      </c>
      <c r="CC7" s="26"/>
      <c r="CD7" s="23">
        <v>-23</v>
      </c>
      <c r="CE7" s="26"/>
      <c r="CF7" s="23">
        <v>-21</v>
      </c>
      <c r="CG7" s="26"/>
      <c r="CH7" s="23">
        <v>-13</v>
      </c>
      <c r="CI7" s="26"/>
    </row>
    <row r="8" spans="1:87" s="19" customFormat="1" ht="13.95" customHeight="1" x14ac:dyDescent="0.2">
      <c r="A8" s="21"/>
      <c r="B8" s="21" t="s">
        <v>60</v>
      </c>
      <c r="C8" s="21"/>
      <c r="D8" s="21"/>
      <c r="F8" s="23">
        <v>4546</v>
      </c>
      <c r="H8" s="23">
        <v>17291</v>
      </c>
      <c r="J8" s="23">
        <f>H8-L8-N8-P8</f>
        <v>4552</v>
      </c>
      <c r="L8" s="23">
        <v>4327</v>
      </c>
      <c r="N8" s="23">
        <v>4269</v>
      </c>
      <c r="P8" s="23">
        <v>4143</v>
      </c>
      <c r="R8" s="23">
        <v>15641</v>
      </c>
      <c r="S8" s="24"/>
      <c r="T8" s="23">
        <f>R8-V8-X8-Z8</f>
        <v>4090</v>
      </c>
      <c r="V8" s="23">
        <v>3975</v>
      </c>
      <c r="W8" s="22"/>
      <c r="X8" s="23">
        <v>3924</v>
      </c>
      <c r="Y8" s="22"/>
      <c r="Z8" s="23">
        <v>3652</v>
      </c>
      <c r="AA8" s="22"/>
      <c r="AB8" s="23">
        <v>12444</v>
      </c>
      <c r="AC8" s="22"/>
      <c r="AD8" s="23">
        <f t="shared" si="0"/>
        <v>2916</v>
      </c>
      <c r="AE8" s="22"/>
      <c r="AF8" s="23">
        <v>3255</v>
      </c>
      <c r="AG8" s="22"/>
      <c r="AH8" s="23">
        <v>3321</v>
      </c>
      <c r="AI8" s="22"/>
      <c r="AJ8" s="23">
        <v>2952</v>
      </c>
      <c r="AK8" s="26"/>
      <c r="AL8" s="23">
        <v>11701</v>
      </c>
      <c r="AM8" s="26"/>
      <c r="AN8" s="23">
        <f t="shared" si="1"/>
        <v>2904</v>
      </c>
      <c r="AO8" s="26"/>
      <c r="AP8" s="23">
        <v>3136</v>
      </c>
      <c r="AQ8" s="26"/>
      <c r="AR8" s="23">
        <v>2942</v>
      </c>
      <c r="AS8" s="26"/>
      <c r="AT8" s="23">
        <v>2719</v>
      </c>
      <c r="AU8" s="26"/>
      <c r="AV8" s="25">
        <v>11156</v>
      </c>
      <c r="AW8" s="26"/>
      <c r="AX8" s="23">
        <f>AV8-AZ8-BB8-BD8</f>
        <v>2840</v>
      </c>
      <c r="AY8" s="26"/>
      <c r="AZ8" s="23">
        <v>2516</v>
      </c>
      <c r="BA8" s="26"/>
      <c r="BB8" s="23">
        <v>3501</v>
      </c>
      <c r="BC8" s="26"/>
      <c r="BD8" s="23">
        <v>2299</v>
      </c>
      <c r="BE8" s="26"/>
      <c r="BF8" s="23">
        <v>7214</v>
      </c>
      <c r="BG8" s="26"/>
      <c r="BH8" s="23">
        <f t="shared" si="2"/>
        <v>3465</v>
      </c>
      <c r="BI8" s="26"/>
      <c r="BJ8" s="23">
        <v>1798</v>
      </c>
      <c r="BK8" s="26"/>
      <c r="BL8" s="23">
        <v>642</v>
      </c>
      <c r="BM8" s="26"/>
      <c r="BN8" s="23">
        <v>1309</v>
      </c>
      <c r="BO8" s="26"/>
      <c r="BP8" s="25">
        <v>10436</v>
      </c>
      <c r="BQ8" s="26"/>
      <c r="BR8" s="23">
        <f t="shared" si="3"/>
        <v>3382</v>
      </c>
      <c r="BS8" s="26"/>
      <c r="BT8" s="23">
        <v>1940</v>
      </c>
      <c r="BU8" s="26"/>
      <c r="BV8" s="23">
        <v>2485</v>
      </c>
      <c r="BW8" s="26"/>
      <c r="BX8" s="23">
        <v>2629</v>
      </c>
      <c r="BY8" s="26"/>
      <c r="BZ8" s="25">
        <v>9724</v>
      </c>
      <c r="CA8" s="26"/>
      <c r="CB8" s="23">
        <f t="shared" si="4"/>
        <v>2466</v>
      </c>
      <c r="CC8" s="26"/>
      <c r="CD8" s="23">
        <v>2467</v>
      </c>
      <c r="CE8" s="26"/>
      <c r="CF8" s="23">
        <v>2140</v>
      </c>
      <c r="CG8" s="26"/>
      <c r="CH8" s="23">
        <v>2651</v>
      </c>
      <c r="CI8" s="26"/>
    </row>
    <row r="9" spans="1:87" s="19" customFormat="1" ht="13.95" customHeight="1" x14ac:dyDescent="0.2">
      <c r="A9" s="21"/>
      <c r="B9" s="21" t="s">
        <v>61</v>
      </c>
      <c r="C9" s="21"/>
      <c r="D9" s="21"/>
      <c r="F9" s="23">
        <v>106</v>
      </c>
      <c r="H9" s="23">
        <v>286</v>
      </c>
      <c r="J9" s="23">
        <f>H9-L9-N9-P9</f>
        <v>-26</v>
      </c>
      <c r="L9" s="23">
        <v>201</v>
      </c>
      <c r="N9" s="23">
        <v>-16</v>
      </c>
      <c r="P9" s="23">
        <v>127</v>
      </c>
      <c r="R9" s="23">
        <v>132</v>
      </c>
      <c r="S9" s="24"/>
      <c r="T9" s="23">
        <f>R9-V9-X9-Z9</f>
        <v>-67</v>
      </c>
      <c r="V9" s="23">
        <v>134</v>
      </c>
      <c r="W9" s="22"/>
      <c r="X9" s="23">
        <v>80</v>
      </c>
      <c r="Y9" s="22"/>
      <c r="Z9" s="23">
        <v>-15</v>
      </c>
      <c r="AA9" s="22"/>
      <c r="AB9" s="23">
        <v>988</v>
      </c>
      <c r="AC9" s="22"/>
      <c r="AD9" s="23">
        <f t="shared" si="0"/>
        <v>-6</v>
      </c>
      <c r="AE9" s="22"/>
      <c r="AF9" s="23">
        <v>251</v>
      </c>
      <c r="AG9" s="22"/>
      <c r="AH9" s="23">
        <v>562</v>
      </c>
      <c r="AI9" s="22"/>
      <c r="AJ9" s="23">
        <v>181</v>
      </c>
      <c r="AK9" s="26"/>
      <c r="AL9" s="23">
        <v>2887</v>
      </c>
      <c r="AM9" s="26"/>
      <c r="AN9" s="23">
        <f t="shared" si="1"/>
        <v>1063</v>
      </c>
      <c r="AO9" s="26"/>
      <c r="AP9" s="23">
        <v>567</v>
      </c>
      <c r="AQ9" s="26"/>
      <c r="AR9" s="23">
        <v>102</v>
      </c>
      <c r="AS9" s="26"/>
      <c r="AT9" s="23">
        <v>1155</v>
      </c>
      <c r="AU9" s="26"/>
      <c r="AV9" s="25">
        <v>822</v>
      </c>
      <c r="AW9" s="26"/>
      <c r="AX9" s="23">
        <f>AV9-AZ9-BB9-BD9</f>
        <v>634</v>
      </c>
      <c r="AY9" s="26"/>
      <c r="AZ9" s="23">
        <v>51</v>
      </c>
      <c r="BA9" s="26"/>
      <c r="BB9" s="23">
        <v>72</v>
      </c>
      <c r="BC9" s="26"/>
      <c r="BD9" s="23">
        <v>65</v>
      </c>
      <c r="BE9" s="26"/>
      <c r="BF9" s="23">
        <v>132</v>
      </c>
      <c r="BG9" s="26"/>
      <c r="BH9" s="23">
        <f t="shared" si="2"/>
        <v>43</v>
      </c>
      <c r="BI9" s="26"/>
      <c r="BJ9" s="23">
        <v>42</v>
      </c>
      <c r="BK9" s="26"/>
      <c r="BL9" s="23">
        <v>-1</v>
      </c>
      <c r="BM9" s="26"/>
      <c r="BN9" s="23">
        <v>48</v>
      </c>
      <c r="BO9" s="26"/>
      <c r="BP9" s="25">
        <v>201</v>
      </c>
      <c r="BQ9" s="26"/>
      <c r="BR9" s="23">
        <f t="shared" si="3"/>
        <v>293</v>
      </c>
      <c r="BS9" s="26"/>
      <c r="BT9" s="23">
        <f>42-2</f>
        <v>40</v>
      </c>
      <c r="BU9" s="26"/>
      <c r="BV9" s="23">
        <f>74+-2</f>
        <v>72</v>
      </c>
      <c r="BW9" s="26"/>
      <c r="BX9" s="23">
        <f>-244+40</f>
        <v>-204</v>
      </c>
      <c r="BY9" s="26"/>
      <c r="BZ9" s="25">
        <v>38</v>
      </c>
      <c r="CA9" s="26"/>
      <c r="CB9" s="23">
        <f t="shared" si="4"/>
        <v>331</v>
      </c>
      <c r="CC9" s="26"/>
      <c r="CD9" s="23">
        <f>38-2</f>
        <v>36</v>
      </c>
      <c r="CE9" s="26"/>
      <c r="CF9" s="23">
        <f>-81+-7</f>
        <v>-88</v>
      </c>
      <c r="CG9" s="26"/>
      <c r="CH9" s="23">
        <f>-284+43</f>
        <v>-241</v>
      </c>
      <c r="CI9" s="26"/>
    </row>
    <row r="10" spans="1:87" s="19" customFormat="1" ht="13.95" customHeight="1" x14ac:dyDescent="0.2">
      <c r="A10" s="27" t="s">
        <v>62</v>
      </c>
      <c r="B10" s="28"/>
      <c r="C10" s="28"/>
      <c r="D10" s="28"/>
      <c r="E10" s="29"/>
      <c r="F10" s="30">
        <f>SUBTOTAL(9,F6:F9)</f>
        <v>4608</v>
      </c>
      <c r="G10" s="29"/>
      <c r="H10" s="30">
        <f>SUBTOTAL(9,H6:H9)</f>
        <v>17392</v>
      </c>
      <c r="I10" s="29"/>
      <c r="J10" s="30">
        <f>SUBTOTAL(9,J6:J9)</f>
        <v>4474</v>
      </c>
      <c r="K10" s="29"/>
      <c r="L10" s="30">
        <f>SUBTOTAL(9,L6:L9)</f>
        <v>4483</v>
      </c>
      <c r="M10" s="29"/>
      <c r="N10" s="30">
        <f>SUBTOTAL(9,N6:N9)</f>
        <v>4206</v>
      </c>
      <c r="O10" s="29"/>
      <c r="P10" s="30">
        <f>SUBTOTAL(9,P6:P9)</f>
        <v>4229</v>
      </c>
      <c r="Q10" s="29"/>
      <c r="R10" s="30">
        <f>SUBTOTAL(9,R6:R9)</f>
        <v>15595</v>
      </c>
      <c r="S10" s="22"/>
      <c r="T10" s="30">
        <f>SUBTOTAL(9,T6:T9)</f>
        <v>3976</v>
      </c>
      <c r="U10" s="22"/>
      <c r="V10" s="30">
        <f>SUBTOTAL(9,V6:V9)</f>
        <v>4067</v>
      </c>
      <c r="W10" s="22"/>
      <c r="X10" s="30">
        <f>SUBTOTAL(9,X6:X9)</f>
        <v>3958</v>
      </c>
      <c r="Y10" s="22"/>
      <c r="Z10" s="30">
        <f>SUBTOTAL(9,Z6:Z9)</f>
        <v>3594</v>
      </c>
      <c r="AA10" s="22"/>
      <c r="AB10" s="30">
        <f>SUBTOTAL(9,AB6:AB9)</f>
        <v>13255</v>
      </c>
      <c r="AC10" s="22"/>
      <c r="AD10" s="30">
        <f>SUBTOTAL(9,AD6:AD9)</f>
        <v>2860</v>
      </c>
      <c r="AE10" s="22"/>
      <c r="AF10" s="30">
        <f>SUBTOTAL(9,AF6:AF9)</f>
        <v>3454</v>
      </c>
      <c r="AG10" s="26"/>
      <c r="AH10" s="30">
        <f>SUBTOTAL(9,AH6:AH9)</f>
        <v>3840</v>
      </c>
      <c r="AI10" s="26"/>
      <c r="AJ10" s="30">
        <f>SUBTOTAL(9,AJ6:AJ9)</f>
        <v>3101</v>
      </c>
      <c r="AK10" s="26"/>
      <c r="AL10" s="30">
        <f t="shared" ref="AL10:CF10" si="5">SUBTOTAL(9,AL6:AL9)</f>
        <v>14416</v>
      </c>
      <c r="AM10" s="26"/>
      <c r="AN10" s="30">
        <f t="shared" si="5"/>
        <v>3921</v>
      </c>
      <c r="AO10" s="26"/>
      <c r="AP10" s="30">
        <f t="shared" si="5"/>
        <v>3663</v>
      </c>
      <c r="AQ10" s="26"/>
      <c r="AR10" s="30">
        <f t="shared" si="5"/>
        <v>2992</v>
      </c>
      <c r="AS10" s="26"/>
      <c r="AT10" s="30">
        <f t="shared" si="5"/>
        <v>3840</v>
      </c>
      <c r="AU10" s="26"/>
      <c r="AV10" s="30">
        <f t="shared" si="5"/>
        <v>11835</v>
      </c>
      <c r="AW10" s="26"/>
      <c r="AX10" s="30">
        <f t="shared" si="5"/>
        <v>3435</v>
      </c>
      <c r="AY10" s="26"/>
      <c r="AZ10" s="30">
        <f t="shared" si="5"/>
        <v>2530</v>
      </c>
      <c r="BA10" s="26"/>
      <c r="BB10" s="30">
        <f t="shared" si="5"/>
        <v>3539</v>
      </c>
      <c r="BC10" s="26"/>
      <c r="BD10" s="30">
        <f t="shared" si="5"/>
        <v>2331</v>
      </c>
      <c r="BE10" s="26"/>
      <c r="BF10" s="30">
        <f t="shared" si="5"/>
        <v>7217</v>
      </c>
      <c r="BG10" s="26"/>
      <c r="BH10" s="30">
        <f t="shared" si="5"/>
        <v>3475</v>
      </c>
      <c r="BI10" s="26"/>
      <c r="BJ10" s="30">
        <f t="shared" si="5"/>
        <v>1807</v>
      </c>
      <c r="BK10" s="26"/>
      <c r="BL10" s="30">
        <f t="shared" si="5"/>
        <v>616</v>
      </c>
      <c r="BM10" s="26"/>
      <c r="BN10" s="30">
        <f t="shared" si="5"/>
        <v>1319</v>
      </c>
      <c r="BO10" s="26"/>
      <c r="BP10" s="30">
        <f t="shared" si="5"/>
        <v>10514</v>
      </c>
      <c r="BR10" s="30">
        <f t="shared" si="5"/>
        <v>3644</v>
      </c>
      <c r="BS10" s="26"/>
      <c r="BT10" s="30">
        <f t="shared" si="5"/>
        <v>1946</v>
      </c>
      <c r="BU10" s="26"/>
      <c r="BV10" s="30">
        <f t="shared" si="5"/>
        <v>2530</v>
      </c>
      <c r="BW10" s="26"/>
      <c r="BX10" s="30">
        <f t="shared" si="5"/>
        <v>2394</v>
      </c>
      <c r="BY10" s="26"/>
      <c r="BZ10" s="30">
        <f t="shared" si="5"/>
        <v>9677</v>
      </c>
      <c r="CB10" s="30">
        <f t="shared" si="5"/>
        <v>2769</v>
      </c>
      <c r="CC10" s="26"/>
      <c r="CD10" s="30">
        <f t="shared" si="5"/>
        <v>2480</v>
      </c>
      <c r="CE10" s="26"/>
      <c r="CF10" s="30">
        <f t="shared" si="5"/>
        <v>2031</v>
      </c>
      <c r="CG10" s="26"/>
      <c r="CH10" s="30">
        <f>SUBTOTAL(9,CH6:CH9)</f>
        <v>2397</v>
      </c>
    </row>
    <row r="11" spans="1:87" s="19" customFormat="1" ht="6" customHeight="1" x14ac:dyDescent="0.2">
      <c r="F11" s="21"/>
      <c r="H11" s="21"/>
      <c r="J11" s="21"/>
      <c r="L11" s="21"/>
      <c r="N11" s="21"/>
      <c r="P11" s="21"/>
      <c r="R11" s="21"/>
      <c r="S11" s="21"/>
      <c r="T11" s="21"/>
      <c r="V11" s="21"/>
      <c r="W11" s="33"/>
      <c r="X11" s="21"/>
      <c r="Y11" s="33"/>
      <c r="Z11" s="21"/>
      <c r="AA11" s="33"/>
      <c r="AB11" s="21"/>
      <c r="AC11" s="33"/>
      <c r="AD11" s="21"/>
      <c r="AE11" s="33"/>
      <c r="AF11" s="21"/>
      <c r="AG11" s="33"/>
      <c r="AH11" s="21"/>
      <c r="AI11" s="33"/>
      <c r="AJ11" s="21"/>
      <c r="AL11" s="21"/>
      <c r="AN11" s="21"/>
      <c r="AP11" s="21"/>
      <c r="AR11" s="21"/>
      <c r="AT11" s="21"/>
      <c r="AV11" s="132"/>
      <c r="AX11" s="21"/>
      <c r="AZ11" s="21"/>
      <c r="BB11" s="21"/>
      <c r="BD11" s="21"/>
      <c r="BF11" s="21"/>
      <c r="BH11" s="21"/>
      <c r="BJ11" s="21"/>
      <c r="BL11" s="21"/>
      <c r="BN11" s="21"/>
      <c r="BP11" s="132"/>
      <c r="BR11" s="21"/>
      <c r="BT11" s="21"/>
      <c r="BV11" s="21"/>
      <c r="BX11" s="21"/>
      <c r="BZ11" s="132"/>
      <c r="CB11" s="21"/>
      <c r="CD11" s="21"/>
      <c r="CF11" s="21"/>
      <c r="CH11" s="21"/>
    </row>
    <row r="12" spans="1:87" s="19" customFormat="1" ht="13.95" customHeight="1" x14ac:dyDescent="0.2">
      <c r="A12" s="27" t="s">
        <v>63</v>
      </c>
      <c r="B12" s="28"/>
      <c r="C12" s="28"/>
      <c r="D12" s="28"/>
      <c r="E12" s="29"/>
      <c r="F12" s="30">
        <f>SUBTOTAL(9,F7:F11)</f>
        <v>4608</v>
      </c>
      <c r="G12" s="29"/>
      <c r="H12" s="30">
        <f>SUBTOTAL(9,H7:H11)</f>
        <v>17392</v>
      </c>
      <c r="I12" s="29"/>
      <c r="J12" s="30">
        <f>SUBTOTAL(9,J7:J11)</f>
        <v>4474</v>
      </c>
      <c r="K12" s="29"/>
      <c r="L12" s="30">
        <f>SUBTOTAL(9,L7:L11)</f>
        <v>4483</v>
      </c>
      <c r="M12" s="29"/>
      <c r="N12" s="30">
        <f>SUBTOTAL(9,N7:N11)</f>
        <v>4206</v>
      </c>
      <c r="O12" s="29"/>
      <c r="P12" s="30">
        <f>SUBTOTAL(9,P7:P11)</f>
        <v>4229</v>
      </c>
      <c r="Q12" s="29"/>
      <c r="R12" s="30">
        <f>SUBTOTAL(9,R7:R11)</f>
        <v>15595</v>
      </c>
      <c r="S12" s="22"/>
      <c r="T12" s="30">
        <f>SUBTOTAL(9,T7:T11)</f>
        <v>3976</v>
      </c>
      <c r="U12" s="22"/>
      <c r="V12" s="30">
        <f>SUBTOTAL(9,V7:V11)</f>
        <v>4067</v>
      </c>
      <c r="W12" s="22"/>
      <c r="X12" s="30">
        <f>SUBTOTAL(9,X7:X11)</f>
        <v>3958</v>
      </c>
      <c r="Y12" s="22"/>
      <c r="Z12" s="30">
        <f>SUBTOTAL(9,Z7:Z11)</f>
        <v>3594</v>
      </c>
      <c r="AA12" s="22"/>
      <c r="AB12" s="30">
        <f>SUBTOTAL(9,AB7:AB11)</f>
        <v>13255</v>
      </c>
      <c r="AC12" s="22"/>
      <c r="AD12" s="30">
        <f>SUBTOTAL(9,AD7:AD11)</f>
        <v>2860</v>
      </c>
      <c r="AE12" s="22"/>
      <c r="AF12" s="30">
        <f>SUBTOTAL(9,AF7:AF11)</f>
        <v>3454</v>
      </c>
      <c r="AG12" s="26"/>
      <c r="AH12" s="30">
        <f>SUBTOTAL(9,AH7:AH11)</f>
        <v>3840</v>
      </c>
      <c r="AI12" s="26"/>
      <c r="AJ12" s="30">
        <f>SUBTOTAL(9,AJ7:AJ11)</f>
        <v>3101</v>
      </c>
      <c r="AK12" s="26"/>
      <c r="AL12" s="30">
        <f>SUBTOTAL(9,AL7:AL11)</f>
        <v>14416</v>
      </c>
      <c r="AM12" s="26"/>
      <c r="AN12" s="30">
        <f>SUBTOTAL(9,AN7:AN11)</f>
        <v>3921</v>
      </c>
      <c r="AO12" s="26"/>
      <c r="AP12" s="30">
        <f>SUBTOTAL(9,AP7:AP11)</f>
        <v>3663</v>
      </c>
      <c r="AQ12" s="26"/>
      <c r="AR12" s="30">
        <f>SUBTOTAL(9,AR7:AR11)</f>
        <v>2992</v>
      </c>
      <c r="AS12" s="26"/>
      <c r="AT12" s="30">
        <f>SUBTOTAL(9,AT7:AT11)</f>
        <v>3840</v>
      </c>
      <c r="AU12" s="26"/>
      <c r="AV12" s="30">
        <f>SUBTOTAL(9,AV7:AV11)</f>
        <v>11835</v>
      </c>
      <c r="AW12" s="26"/>
      <c r="AX12" s="30">
        <f>SUBTOTAL(9,AX7:AX11)</f>
        <v>3435</v>
      </c>
      <c r="AY12" s="26"/>
      <c r="AZ12" s="30">
        <f>SUBTOTAL(9,AZ7:AZ11)</f>
        <v>2530</v>
      </c>
      <c r="BA12" s="26"/>
      <c r="BB12" s="30">
        <f>SUBTOTAL(9,BB7:BB11)</f>
        <v>3539</v>
      </c>
      <c r="BC12" s="26"/>
      <c r="BD12" s="30">
        <f>SUBTOTAL(9,BD7:BD11)</f>
        <v>2331</v>
      </c>
      <c r="BE12" s="26"/>
      <c r="BF12" s="30">
        <f>SUBTOTAL(9,BF7:BF11)</f>
        <v>7217</v>
      </c>
      <c r="BG12" s="26">
        <f>SUBTOTAL(9,BG7:BG11)</f>
        <v>0</v>
      </c>
      <c r="BH12" s="30">
        <f>SUBTOTAL(9,BH7:BH11)</f>
        <v>3475</v>
      </c>
      <c r="BI12" s="26">
        <f>SUBTOTAL(9,BI7:BI11)</f>
        <v>0</v>
      </c>
      <c r="BJ12" s="30">
        <f>SUBTOTAL(9,BJ7:BJ11)</f>
        <v>1807</v>
      </c>
      <c r="BK12" s="26"/>
      <c r="BL12" s="30">
        <f>SUBTOTAL(9,BL7:BL11)</f>
        <v>616</v>
      </c>
      <c r="BM12" s="26"/>
      <c r="BN12" s="30">
        <f>SUBTOTAL(9,BN7:BN11)</f>
        <v>1319</v>
      </c>
      <c r="BO12" s="26"/>
      <c r="BP12" s="30">
        <f>SUBTOTAL(9,BP7:BP11)</f>
        <v>10514</v>
      </c>
      <c r="BR12" s="30">
        <f>SUBTOTAL(9,BR7:BR11)</f>
        <v>3644</v>
      </c>
      <c r="BS12" s="26"/>
      <c r="BT12" s="30">
        <f>SUBTOTAL(9,BT7:BT11)</f>
        <v>1946</v>
      </c>
      <c r="BU12" s="26"/>
      <c r="BV12" s="30">
        <f>SUBTOTAL(9,BV7:BV11)</f>
        <v>2530</v>
      </c>
      <c r="BW12" s="26"/>
      <c r="BX12" s="30">
        <f>SUBTOTAL(9,BX7:BX11)</f>
        <v>2394</v>
      </c>
      <c r="BY12" s="26"/>
      <c r="BZ12" s="30">
        <f>SUBTOTAL(9,BZ7:BZ11)</f>
        <v>9677</v>
      </c>
      <c r="CB12" s="30">
        <f>SUBTOTAL(9,CB7:CB11)</f>
        <v>2769</v>
      </c>
      <c r="CC12" s="26"/>
      <c r="CD12" s="30">
        <f>SUBTOTAL(9,CD7:CD11)</f>
        <v>2480</v>
      </c>
      <c r="CE12" s="26"/>
      <c r="CF12" s="30">
        <f>SUBTOTAL(9,CF7:CF11)</f>
        <v>2031</v>
      </c>
      <c r="CG12" s="26"/>
      <c r="CH12" s="30">
        <f>SUBTOTAL(9,CH7:CH11)</f>
        <v>2397</v>
      </c>
    </row>
    <row r="13" spans="1:87" s="19" customFormat="1" ht="6" customHeight="1" x14ac:dyDescent="0.2">
      <c r="A13" s="21"/>
      <c r="B13" s="21"/>
      <c r="C13" s="21"/>
      <c r="D13" s="21"/>
      <c r="F13" s="21"/>
      <c r="H13" s="21"/>
      <c r="J13" s="21"/>
      <c r="L13" s="21"/>
      <c r="N13" s="21"/>
      <c r="P13" s="21"/>
      <c r="R13" s="21"/>
      <c r="S13" s="21"/>
      <c r="T13" s="21"/>
      <c r="V13" s="21"/>
      <c r="W13" s="22"/>
      <c r="X13" s="21"/>
      <c r="Y13" s="22"/>
      <c r="Z13" s="21"/>
      <c r="AA13" s="22"/>
      <c r="AB13" s="21"/>
      <c r="AC13" s="22"/>
      <c r="AD13" s="21"/>
      <c r="AE13" s="22"/>
      <c r="AF13" s="21"/>
      <c r="AG13" s="22"/>
      <c r="AH13" s="21"/>
      <c r="AI13" s="22"/>
      <c r="AJ13" s="21"/>
      <c r="AL13" s="21"/>
      <c r="AN13" s="21"/>
      <c r="AP13" s="21"/>
      <c r="AR13" s="21"/>
      <c r="AT13" s="21"/>
      <c r="AV13" s="132"/>
      <c r="AX13" s="21"/>
      <c r="AZ13" s="21"/>
      <c r="BB13" s="21"/>
      <c r="BD13" s="21"/>
      <c r="BF13" s="21"/>
      <c r="BH13" s="21"/>
      <c r="BJ13" s="21"/>
      <c r="BL13" s="21"/>
      <c r="BN13" s="21"/>
      <c r="BP13" s="132"/>
      <c r="BR13" s="21"/>
      <c r="BT13" s="21"/>
      <c r="BV13" s="21"/>
      <c r="BX13" s="21"/>
      <c r="BZ13" s="132"/>
      <c r="CB13" s="21"/>
      <c r="CD13" s="21"/>
      <c r="CF13" s="21"/>
      <c r="CH13" s="21"/>
    </row>
    <row r="14" spans="1:87" s="19" customFormat="1" ht="13.95" customHeight="1" x14ac:dyDescent="0.2">
      <c r="A14" s="16" t="s">
        <v>64</v>
      </c>
      <c r="B14" s="16"/>
      <c r="C14" s="16"/>
      <c r="D14" s="16"/>
      <c r="E14" s="17"/>
      <c r="F14" s="21"/>
      <c r="G14" s="17"/>
      <c r="H14" s="21"/>
      <c r="I14" s="17"/>
      <c r="J14" s="21"/>
      <c r="K14" s="17"/>
      <c r="L14" s="21"/>
      <c r="M14" s="17"/>
      <c r="N14" s="21"/>
      <c r="O14" s="17"/>
      <c r="P14" s="21"/>
      <c r="Q14" s="17"/>
      <c r="R14" s="21"/>
      <c r="S14" s="21"/>
      <c r="T14" s="21"/>
      <c r="U14" s="17"/>
      <c r="V14" s="21"/>
      <c r="W14" s="22"/>
      <c r="X14" s="21"/>
      <c r="Y14" s="22"/>
      <c r="Z14" s="21"/>
      <c r="AA14" s="22"/>
      <c r="AB14" s="21"/>
      <c r="AC14" s="22"/>
      <c r="AD14" s="21"/>
      <c r="AE14" s="22"/>
      <c r="AF14" s="21"/>
      <c r="AG14" s="22"/>
      <c r="AH14" s="21"/>
      <c r="AI14" s="22"/>
      <c r="AJ14" s="21"/>
      <c r="AL14" s="21"/>
      <c r="AN14" s="21"/>
      <c r="AP14" s="21"/>
      <c r="AR14" s="21"/>
      <c r="AT14" s="21"/>
      <c r="AV14" s="132"/>
      <c r="AX14" s="21"/>
      <c r="AZ14" s="21"/>
      <c r="BB14" s="21"/>
      <c r="BD14" s="21"/>
      <c r="BF14" s="21"/>
      <c r="BH14" s="21"/>
      <c r="BJ14" s="21"/>
      <c r="BL14" s="21"/>
      <c r="BN14" s="21"/>
      <c r="BP14" s="132"/>
      <c r="BR14" s="21"/>
      <c r="BT14" s="21"/>
      <c r="BV14" s="21"/>
      <c r="BX14" s="21"/>
      <c r="BZ14" s="132"/>
      <c r="CB14" s="21"/>
      <c r="CD14" s="21"/>
      <c r="CF14" s="21"/>
      <c r="CH14" s="21"/>
    </row>
    <row r="15" spans="1:87" s="19" customFormat="1" ht="13.95" customHeight="1" x14ac:dyDescent="0.2">
      <c r="A15" s="21"/>
      <c r="B15" s="21" t="s">
        <v>65</v>
      </c>
      <c r="C15" s="21"/>
      <c r="D15" s="21"/>
      <c r="F15" s="23">
        <v>127</v>
      </c>
      <c r="H15" s="23">
        <v>491</v>
      </c>
      <c r="J15" s="23">
        <f t="shared" ref="J15:J16" si="6">H15-L15-N15-P15</f>
        <v>41</v>
      </c>
      <c r="L15" s="23">
        <v>132</v>
      </c>
      <c r="N15" s="23">
        <v>193</v>
      </c>
      <c r="P15" s="23">
        <v>125</v>
      </c>
      <c r="R15" s="23">
        <v>459</v>
      </c>
      <c r="S15" s="23"/>
      <c r="T15" s="23">
        <f t="shared" ref="T15:T16" si="7">R15-V15-X15-Z15</f>
        <v>74</v>
      </c>
      <c r="V15" s="23">
        <v>126</v>
      </c>
      <c r="W15" s="22"/>
      <c r="X15" s="23">
        <v>106</v>
      </c>
      <c r="Y15" s="22"/>
      <c r="Z15" s="23">
        <v>153</v>
      </c>
      <c r="AA15" s="22"/>
      <c r="AB15" s="23">
        <v>1563</v>
      </c>
      <c r="AC15" s="22"/>
      <c r="AD15" s="23">
        <f t="shared" ref="AD15:AD16" si="8">AB15-AF15-AH15-AJ15</f>
        <v>158</v>
      </c>
      <c r="AE15" s="22"/>
      <c r="AF15" s="23">
        <v>1107</v>
      </c>
      <c r="AG15" s="22"/>
      <c r="AH15" s="23">
        <v>212</v>
      </c>
      <c r="AI15" s="22"/>
      <c r="AJ15" s="23">
        <v>86</v>
      </c>
      <c r="AK15" s="26"/>
      <c r="AL15" s="23">
        <v>838</v>
      </c>
      <c r="AM15" s="26"/>
      <c r="AN15" s="23">
        <f t="shared" ref="AN15:AN16" si="9">AL15-AP15-AR15-AT15</f>
        <v>37</v>
      </c>
      <c r="AO15" s="26"/>
      <c r="AP15" s="23">
        <v>345</v>
      </c>
      <c r="AQ15" s="26"/>
      <c r="AR15" s="23">
        <v>375</v>
      </c>
      <c r="AS15" s="26"/>
      <c r="AT15" s="23">
        <v>81</v>
      </c>
      <c r="AU15" s="26"/>
      <c r="AV15" s="25">
        <v>810</v>
      </c>
      <c r="AW15" s="26"/>
      <c r="AX15" s="23">
        <f>AV15-AZ15-BB15-BD15</f>
        <v>634</v>
      </c>
      <c r="AY15" s="26"/>
      <c r="AZ15" s="23">
        <v>91</v>
      </c>
      <c r="BA15" s="26"/>
      <c r="BB15" s="23">
        <v>76</v>
      </c>
      <c r="BC15" s="26"/>
      <c r="BD15" s="23">
        <v>9</v>
      </c>
      <c r="BE15" s="26"/>
      <c r="BF15" s="23">
        <v>474</v>
      </c>
      <c r="BG15" s="26"/>
      <c r="BH15" s="23">
        <f t="shared" ref="BH15:BH16" si="10">BF15-BJ15-BL15-BN15</f>
        <v>365</v>
      </c>
      <c r="BI15" s="26"/>
      <c r="BJ15" s="23">
        <v>56</v>
      </c>
      <c r="BK15" s="26"/>
      <c r="BL15" s="23">
        <v>38</v>
      </c>
      <c r="BM15" s="26"/>
      <c r="BN15" s="23">
        <v>15</v>
      </c>
      <c r="BO15" s="26"/>
      <c r="BP15" s="25">
        <v>374</v>
      </c>
      <c r="BQ15" s="26"/>
      <c r="BR15" s="23">
        <f t="shared" ref="BR15:BR16" si="11">BP15-BT15-BV15-BX15</f>
        <v>170</v>
      </c>
      <c r="BS15" s="26"/>
      <c r="BT15" s="23">
        <v>82</v>
      </c>
      <c r="BU15" s="26"/>
      <c r="BV15" s="23">
        <v>59</v>
      </c>
      <c r="BW15" s="26"/>
      <c r="BX15" s="23">
        <v>63</v>
      </c>
      <c r="BY15" s="26"/>
      <c r="BZ15" s="25">
        <v>270</v>
      </c>
      <c r="CA15" s="26"/>
      <c r="CB15" s="23">
        <f t="shared" ref="CB15:CB16" si="12">BZ15-CD15-CF15-CH15</f>
        <v>166</v>
      </c>
      <c r="CC15" s="26"/>
      <c r="CD15" s="23">
        <v>8</v>
      </c>
      <c r="CE15" s="26"/>
      <c r="CF15" s="23">
        <v>75</v>
      </c>
      <c r="CG15" s="26"/>
      <c r="CH15" s="23">
        <v>21</v>
      </c>
      <c r="CI15" s="26"/>
    </row>
    <row r="16" spans="1:87" s="19" customFormat="1" ht="13.95" customHeight="1" x14ac:dyDescent="0.2">
      <c r="A16" s="21"/>
      <c r="B16" s="21" t="s">
        <v>66</v>
      </c>
      <c r="C16" s="21"/>
      <c r="D16" s="21"/>
      <c r="F16" s="23">
        <v>-304</v>
      </c>
      <c r="H16" s="23">
        <v>-1405</v>
      </c>
      <c r="J16" s="23">
        <f t="shared" si="6"/>
        <v>-192</v>
      </c>
      <c r="L16" s="23">
        <v>-438</v>
      </c>
      <c r="N16" s="23">
        <v>-317</v>
      </c>
      <c r="P16" s="23">
        <v>-458</v>
      </c>
      <c r="R16" s="23">
        <v>-1320</v>
      </c>
      <c r="S16" s="23"/>
      <c r="T16" s="23">
        <f t="shared" si="7"/>
        <v>-341</v>
      </c>
      <c r="V16" s="23">
        <v>-410</v>
      </c>
      <c r="W16" s="22"/>
      <c r="X16" s="23">
        <v>-317</v>
      </c>
      <c r="Y16" s="22"/>
      <c r="Z16" s="23">
        <v>-252</v>
      </c>
      <c r="AA16" s="22"/>
      <c r="AB16" s="23">
        <v>-1447</v>
      </c>
      <c r="AC16" s="22"/>
      <c r="AD16" s="23">
        <f t="shared" si="8"/>
        <v>-302</v>
      </c>
      <c r="AE16" s="22"/>
      <c r="AF16" s="23">
        <v>-386</v>
      </c>
      <c r="AG16" s="22"/>
      <c r="AH16" s="23">
        <v>-375</v>
      </c>
      <c r="AI16" s="22"/>
      <c r="AJ16" s="23">
        <v>-384</v>
      </c>
      <c r="AK16" s="26"/>
      <c r="AL16" s="23">
        <v>-1330</v>
      </c>
      <c r="AM16" s="26"/>
      <c r="AN16" s="23">
        <f t="shared" si="9"/>
        <v>-413</v>
      </c>
      <c r="AO16" s="26"/>
      <c r="AP16" s="23">
        <v>-402</v>
      </c>
      <c r="AQ16" s="26"/>
      <c r="AR16" s="23">
        <v>-270</v>
      </c>
      <c r="AS16" s="26"/>
      <c r="AT16" s="23">
        <v>-245</v>
      </c>
      <c r="AU16" s="26"/>
      <c r="AV16" s="25">
        <v>-776</v>
      </c>
      <c r="AW16" s="26"/>
      <c r="AX16" s="23">
        <f>AV16-AZ16-BB16-BD16</f>
        <v>-261</v>
      </c>
      <c r="AY16" s="26"/>
      <c r="AZ16" s="23">
        <v>-269</v>
      </c>
      <c r="BA16" s="26"/>
      <c r="BB16" s="23">
        <v>-106</v>
      </c>
      <c r="BC16" s="26"/>
      <c r="BD16" s="23">
        <v>-140</v>
      </c>
      <c r="BE16" s="26"/>
      <c r="BF16" s="23">
        <v>-531</v>
      </c>
      <c r="BG16" s="26"/>
      <c r="BH16" s="23">
        <f t="shared" si="10"/>
        <v>-73</v>
      </c>
      <c r="BI16" s="26"/>
      <c r="BJ16" s="23">
        <v>-71</v>
      </c>
      <c r="BK16" s="26"/>
      <c r="BL16" s="23">
        <v>-48</v>
      </c>
      <c r="BM16" s="26"/>
      <c r="BN16" s="23">
        <v>-339</v>
      </c>
      <c r="BO16" s="26"/>
      <c r="BP16" s="25">
        <v>-495</v>
      </c>
      <c r="BQ16" s="26"/>
      <c r="BR16" s="23">
        <f t="shared" si="11"/>
        <v>-321</v>
      </c>
      <c r="BS16" s="26"/>
      <c r="BT16" s="23">
        <v>-68</v>
      </c>
      <c r="BU16" s="26"/>
      <c r="BV16" s="23">
        <v>-47</v>
      </c>
      <c r="BW16" s="26"/>
      <c r="BX16" s="23">
        <v>-59</v>
      </c>
      <c r="BY16" s="26"/>
      <c r="BZ16" s="25">
        <v>-555</v>
      </c>
      <c r="CA16" s="26"/>
      <c r="CB16" s="23">
        <f t="shared" si="12"/>
        <v>-383</v>
      </c>
      <c r="CC16" s="26"/>
      <c r="CD16" s="23">
        <v>-50</v>
      </c>
      <c r="CE16" s="26"/>
      <c r="CF16" s="23">
        <v>-86</v>
      </c>
      <c r="CG16" s="26"/>
      <c r="CH16" s="23">
        <v>-36</v>
      </c>
      <c r="CI16" s="26"/>
    </row>
    <row r="17" spans="1:87" s="19" customFormat="1" ht="13.95" customHeight="1" x14ac:dyDescent="0.2">
      <c r="A17" s="27" t="s">
        <v>67</v>
      </c>
      <c r="B17" s="28"/>
      <c r="C17" s="28"/>
      <c r="D17" s="28"/>
      <c r="E17" s="29"/>
      <c r="F17" s="30">
        <f>SUBTOTAL(9,F15:F16)</f>
        <v>-177</v>
      </c>
      <c r="G17" s="29"/>
      <c r="H17" s="30">
        <f>SUBTOTAL(9,H15:H16)</f>
        <v>-914</v>
      </c>
      <c r="I17" s="29"/>
      <c r="J17" s="30">
        <f>SUBTOTAL(9,J15:J16)</f>
        <v>-151</v>
      </c>
      <c r="K17" s="29"/>
      <c r="L17" s="30">
        <f>SUBTOTAL(9,L15:L16)</f>
        <v>-306</v>
      </c>
      <c r="M17" s="29"/>
      <c r="N17" s="30">
        <f>SUBTOTAL(9,N15:N16)</f>
        <v>-124</v>
      </c>
      <c r="O17" s="29"/>
      <c r="P17" s="30">
        <f>SUBTOTAL(9,P15:P16)</f>
        <v>-333</v>
      </c>
      <c r="Q17" s="29"/>
      <c r="R17" s="30">
        <f>SUBTOTAL(9,R15:R16)</f>
        <v>-861</v>
      </c>
      <c r="S17" s="22"/>
      <c r="T17" s="30">
        <f>SUBTOTAL(9,T15:T16)</f>
        <v>-267</v>
      </c>
      <c r="U17" s="22"/>
      <c r="V17" s="30">
        <f>SUBTOTAL(9,V15:V16)</f>
        <v>-284</v>
      </c>
      <c r="W17" s="22"/>
      <c r="X17" s="30">
        <f>SUBTOTAL(9,X15:X16)</f>
        <v>-211</v>
      </c>
      <c r="Y17" s="22"/>
      <c r="Z17" s="30">
        <f>SUBTOTAL(9,Z15:Z16)</f>
        <v>-99</v>
      </c>
      <c r="AA17" s="22"/>
      <c r="AB17" s="30">
        <f>SUBTOTAL(9,AB15:AB16)</f>
        <v>116</v>
      </c>
      <c r="AC17" s="22"/>
      <c r="AD17" s="30">
        <f>SUBTOTAL(9,AD15:AD16)</f>
        <v>-144</v>
      </c>
      <c r="AE17" s="22"/>
      <c r="AF17" s="30">
        <f>SUBTOTAL(9,AF15:AF16)</f>
        <v>721</v>
      </c>
      <c r="AG17" s="26"/>
      <c r="AH17" s="30">
        <f>SUBTOTAL(9,AH15:AH16)</f>
        <v>-163</v>
      </c>
      <c r="AI17" s="26"/>
      <c r="AJ17" s="30">
        <f>SUBTOTAL(9,AJ15:AJ16)</f>
        <v>-298</v>
      </c>
      <c r="AK17" s="26"/>
      <c r="AL17" s="30">
        <f t="shared" ref="AL17:CH17" si="13">SUBTOTAL(9,AL15:AL16)</f>
        <v>-492</v>
      </c>
      <c r="AM17" s="26"/>
      <c r="AN17" s="30">
        <f t="shared" si="13"/>
        <v>-376</v>
      </c>
      <c r="AO17" s="26"/>
      <c r="AP17" s="30">
        <f t="shared" si="13"/>
        <v>-57</v>
      </c>
      <c r="AQ17" s="26"/>
      <c r="AR17" s="30">
        <f t="shared" si="13"/>
        <v>105</v>
      </c>
      <c r="AS17" s="26"/>
      <c r="AT17" s="30">
        <f t="shared" si="13"/>
        <v>-164</v>
      </c>
      <c r="AU17" s="26"/>
      <c r="AV17" s="30">
        <f t="shared" si="13"/>
        <v>34</v>
      </c>
      <c r="AW17" s="26"/>
      <c r="AX17" s="30">
        <f t="shared" si="13"/>
        <v>373</v>
      </c>
      <c r="AY17" s="26"/>
      <c r="AZ17" s="30">
        <f t="shared" si="13"/>
        <v>-178</v>
      </c>
      <c r="BA17" s="26"/>
      <c r="BB17" s="30">
        <f t="shared" si="13"/>
        <v>-30</v>
      </c>
      <c r="BC17" s="26"/>
      <c r="BD17" s="30">
        <f t="shared" si="13"/>
        <v>-131</v>
      </c>
      <c r="BE17" s="26"/>
      <c r="BF17" s="30">
        <f t="shared" si="13"/>
        <v>-57</v>
      </c>
      <c r="BG17" s="26"/>
      <c r="BH17" s="30">
        <f t="shared" si="13"/>
        <v>292</v>
      </c>
      <c r="BI17" s="26"/>
      <c r="BJ17" s="30">
        <f t="shared" si="13"/>
        <v>-15</v>
      </c>
      <c r="BK17" s="26"/>
      <c r="BL17" s="30">
        <f t="shared" si="13"/>
        <v>-10</v>
      </c>
      <c r="BM17" s="26"/>
      <c r="BN17" s="30">
        <f t="shared" si="13"/>
        <v>-324</v>
      </c>
      <c r="BO17" s="26"/>
      <c r="BP17" s="30">
        <f t="shared" si="13"/>
        <v>-121</v>
      </c>
      <c r="BR17" s="30">
        <f t="shared" si="13"/>
        <v>-151</v>
      </c>
      <c r="BS17" s="26"/>
      <c r="BT17" s="30">
        <f t="shared" si="13"/>
        <v>14</v>
      </c>
      <c r="BU17" s="26"/>
      <c r="BV17" s="30">
        <f t="shared" si="13"/>
        <v>12</v>
      </c>
      <c r="BW17" s="26"/>
      <c r="BX17" s="30">
        <f t="shared" si="13"/>
        <v>4</v>
      </c>
      <c r="BY17" s="26"/>
      <c r="BZ17" s="30">
        <f t="shared" si="13"/>
        <v>-285</v>
      </c>
      <c r="CB17" s="30">
        <f t="shared" si="13"/>
        <v>-217</v>
      </c>
      <c r="CC17" s="26"/>
      <c r="CD17" s="30">
        <f t="shared" si="13"/>
        <v>-42</v>
      </c>
      <c r="CE17" s="26"/>
      <c r="CF17" s="30">
        <f t="shared" si="13"/>
        <v>-11</v>
      </c>
      <c r="CG17" s="26"/>
      <c r="CH17" s="30">
        <f t="shared" si="13"/>
        <v>-15</v>
      </c>
    </row>
    <row r="18" spans="1:87" s="19" customFormat="1" ht="10.199999999999999" x14ac:dyDescent="0.2">
      <c r="A18" s="21"/>
      <c r="B18" s="21"/>
      <c r="C18" s="21"/>
      <c r="D18" s="21"/>
      <c r="F18" s="21"/>
      <c r="H18" s="21"/>
      <c r="J18" s="21"/>
      <c r="L18" s="21"/>
      <c r="N18" s="21"/>
      <c r="P18" s="21"/>
      <c r="R18" s="21"/>
      <c r="S18" s="21"/>
      <c r="T18" s="21"/>
      <c r="V18" s="21"/>
      <c r="W18" s="22"/>
      <c r="X18" s="21"/>
      <c r="Y18" s="22"/>
      <c r="Z18" s="21"/>
      <c r="AA18" s="22"/>
      <c r="AB18" s="21"/>
      <c r="AC18" s="22"/>
      <c r="AD18" s="21"/>
      <c r="AE18" s="22"/>
      <c r="AF18" s="21"/>
      <c r="AG18" s="22"/>
      <c r="AH18" s="21"/>
      <c r="AI18" s="22"/>
      <c r="AJ18" s="21"/>
      <c r="AL18" s="21"/>
      <c r="AN18" s="21"/>
      <c r="AP18" s="21"/>
      <c r="AR18" s="21"/>
      <c r="AT18" s="21"/>
      <c r="AV18" s="132"/>
      <c r="AX18" s="21"/>
      <c r="AZ18" s="21"/>
      <c r="BB18" s="21"/>
      <c r="BD18" s="21"/>
      <c r="BF18" s="21"/>
      <c r="BH18" s="21"/>
      <c r="BJ18" s="21"/>
      <c r="BL18" s="21"/>
      <c r="BN18" s="21"/>
      <c r="BP18" s="132"/>
      <c r="BR18" s="21"/>
      <c r="BT18" s="21"/>
      <c r="BV18" s="21"/>
      <c r="BX18" s="21"/>
      <c r="BZ18" s="132"/>
      <c r="CB18" s="21"/>
      <c r="CD18" s="21"/>
      <c r="CF18" s="21"/>
      <c r="CH18" s="21"/>
    </row>
    <row r="19" spans="1:87" s="19" customFormat="1" ht="13.95" customHeight="1" x14ac:dyDescent="0.2">
      <c r="A19" s="27" t="s">
        <v>68</v>
      </c>
      <c r="B19" s="28"/>
      <c r="C19" s="28"/>
      <c r="D19" s="28"/>
      <c r="E19" s="29"/>
      <c r="F19" s="30">
        <f>SUBTOTAL(9,F7:F18)</f>
        <v>4431</v>
      </c>
      <c r="G19" s="29"/>
      <c r="H19" s="30">
        <f>SUBTOTAL(9,H7:H18)</f>
        <v>16478</v>
      </c>
      <c r="I19" s="29"/>
      <c r="J19" s="30">
        <f>SUBTOTAL(9,J7:J18)</f>
        <v>4323</v>
      </c>
      <c r="K19" s="29"/>
      <c r="L19" s="30">
        <f>SUBTOTAL(9,L7:L18)</f>
        <v>4177</v>
      </c>
      <c r="M19" s="29"/>
      <c r="N19" s="30">
        <f>SUBTOTAL(9,N7:N18)</f>
        <v>4082</v>
      </c>
      <c r="O19" s="29"/>
      <c r="P19" s="30">
        <f>SUBTOTAL(9,P7:P18)</f>
        <v>3896</v>
      </c>
      <c r="Q19" s="29"/>
      <c r="R19" s="30">
        <f>SUBTOTAL(9,R7:R18)</f>
        <v>14734</v>
      </c>
      <c r="S19" s="22"/>
      <c r="T19" s="30">
        <f>SUBTOTAL(9,T7:T18)</f>
        <v>3709</v>
      </c>
      <c r="U19" s="22"/>
      <c r="V19" s="30">
        <f>SUBTOTAL(9,V7:V18)</f>
        <v>3783</v>
      </c>
      <c r="W19" s="22"/>
      <c r="X19" s="30">
        <f>SUBTOTAL(9,X7:X18)</f>
        <v>3747</v>
      </c>
      <c r="Y19" s="22"/>
      <c r="Z19" s="30">
        <f>SUBTOTAL(9,Z7:Z18)</f>
        <v>3495</v>
      </c>
      <c r="AA19" s="22"/>
      <c r="AB19" s="30">
        <f>SUBTOTAL(9,AB7:AB18)</f>
        <v>13371</v>
      </c>
      <c r="AC19" s="22"/>
      <c r="AD19" s="30">
        <f>SUBTOTAL(9,AD7:AD18)</f>
        <v>2716</v>
      </c>
      <c r="AE19" s="22"/>
      <c r="AF19" s="30">
        <f>SUBTOTAL(9,AF7:AF18)</f>
        <v>4175</v>
      </c>
      <c r="AG19" s="26"/>
      <c r="AH19" s="30">
        <f>SUBTOTAL(9,AH7:AH18)</f>
        <v>3677</v>
      </c>
      <c r="AI19" s="26"/>
      <c r="AJ19" s="30">
        <f>SUBTOTAL(9,AJ7:AJ18)</f>
        <v>2803</v>
      </c>
      <c r="AK19" s="26"/>
      <c r="AL19" s="30">
        <f>SUBTOTAL(9,AL7:AL18)</f>
        <v>13924</v>
      </c>
      <c r="AM19" s="26"/>
      <c r="AN19" s="30">
        <f>SUBTOTAL(9,AN7:AN18)</f>
        <v>3545</v>
      </c>
      <c r="AO19" s="26"/>
      <c r="AP19" s="30">
        <f>SUBTOTAL(9,AP7:AP18)</f>
        <v>3606</v>
      </c>
      <c r="AQ19" s="26"/>
      <c r="AR19" s="30">
        <f>SUBTOTAL(9,AR7:AR18)</f>
        <v>3097</v>
      </c>
      <c r="AS19" s="26"/>
      <c r="AT19" s="30">
        <f>SUBTOTAL(9,AT7:AT18)</f>
        <v>3676</v>
      </c>
      <c r="AU19" s="26"/>
      <c r="AV19" s="30">
        <f>SUBTOTAL(9,AV7:AV18)</f>
        <v>11869</v>
      </c>
      <c r="AW19" s="26"/>
      <c r="AX19" s="30">
        <f>SUBTOTAL(9,AX7:AX18)</f>
        <v>3808</v>
      </c>
      <c r="AY19" s="26"/>
      <c r="AZ19" s="30">
        <f>SUBTOTAL(9,AZ7:AZ18)</f>
        <v>2352</v>
      </c>
      <c r="BA19" s="26"/>
      <c r="BB19" s="30">
        <f>SUBTOTAL(9,BB7:BB18)</f>
        <v>3509</v>
      </c>
      <c r="BC19" s="26"/>
      <c r="BD19" s="30">
        <f>SUBTOTAL(9,BD7:BD18)</f>
        <v>2200</v>
      </c>
      <c r="BE19" s="26"/>
      <c r="BF19" s="30">
        <f>SUBTOTAL(9,BF7:BF18)</f>
        <v>7160</v>
      </c>
      <c r="BG19" s="26"/>
      <c r="BH19" s="30">
        <f>SUBTOTAL(9,BH7:BH18)</f>
        <v>3767</v>
      </c>
      <c r="BI19" s="26"/>
      <c r="BJ19" s="30">
        <f>SUBTOTAL(9,BJ7:BJ18)</f>
        <v>1792</v>
      </c>
      <c r="BK19" s="26"/>
      <c r="BL19" s="30">
        <f>SUBTOTAL(9,BL7:BL18)</f>
        <v>606</v>
      </c>
      <c r="BM19" s="26"/>
      <c r="BN19" s="30">
        <f>SUBTOTAL(9,BN7:BN18)</f>
        <v>995</v>
      </c>
      <c r="BO19" s="26"/>
      <c r="BP19" s="30">
        <f>SUBTOTAL(9,BP7:BP18)</f>
        <v>10393</v>
      </c>
      <c r="BR19" s="30">
        <f>SUBTOTAL(9,BR7:BR18)</f>
        <v>3493</v>
      </c>
      <c r="BS19" s="26"/>
      <c r="BT19" s="30">
        <f>SUBTOTAL(9,BT7:BT18)</f>
        <v>1960</v>
      </c>
      <c r="BU19" s="26"/>
      <c r="BV19" s="30">
        <f>SUBTOTAL(9,BV7:BV18)</f>
        <v>2542</v>
      </c>
      <c r="BW19" s="26"/>
      <c r="BX19" s="30">
        <f>SUBTOTAL(9,BX7:BX18)</f>
        <v>2398</v>
      </c>
      <c r="BY19" s="26"/>
      <c r="BZ19" s="30">
        <f>SUBTOTAL(9,BZ7:BZ18)</f>
        <v>9392</v>
      </c>
      <c r="CB19" s="30">
        <f>SUBTOTAL(9,CB7:CB18)</f>
        <v>2552</v>
      </c>
      <c r="CC19" s="26"/>
      <c r="CD19" s="30">
        <f>SUBTOTAL(9,CD7:CD18)</f>
        <v>2438</v>
      </c>
      <c r="CE19" s="26"/>
      <c r="CF19" s="30">
        <f>SUBTOTAL(9,CF7:CF18)</f>
        <v>2020</v>
      </c>
      <c r="CG19" s="26"/>
      <c r="CH19" s="30">
        <f>SUBTOTAL(9,CH7:CH18)</f>
        <v>2382</v>
      </c>
    </row>
    <row r="20" spans="1:87" s="19" customFormat="1" ht="6" customHeight="1" x14ac:dyDescent="0.2">
      <c r="A20" s="21"/>
      <c r="B20" s="21"/>
      <c r="C20" s="21"/>
      <c r="D20" s="21"/>
      <c r="F20" s="21"/>
      <c r="H20" s="21"/>
      <c r="J20" s="21"/>
      <c r="L20" s="21"/>
      <c r="N20" s="21"/>
      <c r="P20" s="21"/>
      <c r="R20" s="21"/>
      <c r="S20" s="21"/>
      <c r="T20" s="21"/>
      <c r="V20" s="21"/>
      <c r="W20" s="22"/>
      <c r="X20" s="21"/>
      <c r="Y20" s="22"/>
      <c r="Z20" s="21"/>
      <c r="AA20" s="22"/>
      <c r="AB20" s="21"/>
      <c r="AC20" s="22"/>
      <c r="AD20" s="21"/>
      <c r="AE20" s="22"/>
      <c r="AF20" s="21"/>
      <c r="AG20" s="22"/>
      <c r="AH20" s="21"/>
      <c r="AI20" s="22"/>
      <c r="AJ20" s="21"/>
      <c r="AL20" s="21"/>
      <c r="AN20" s="21"/>
      <c r="AP20" s="21"/>
      <c r="AR20" s="21"/>
      <c r="AT20" s="21"/>
      <c r="AV20" s="132"/>
      <c r="AX20" s="21"/>
      <c r="AZ20" s="21"/>
      <c r="BB20" s="21"/>
      <c r="BD20" s="21"/>
      <c r="BF20" s="21"/>
      <c r="BH20" s="21"/>
      <c r="BJ20" s="21"/>
      <c r="BL20" s="21"/>
      <c r="BN20" s="21"/>
      <c r="BP20" s="132"/>
      <c r="BR20" s="21"/>
      <c r="BT20" s="21"/>
      <c r="BV20" s="21"/>
      <c r="BX20" s="21"/>
      <c r="BZ20" s="132"/>
      <c r="CB20" s="21"/>
      <c r="CD20" s="21"/>
      <c r="CF20" s="21"/>
      <c r="CH20" s="21"/>
    </row>
    <row r="21" spans="1:87" s="19" customFormat="1" ht="13.95" customHeight="1" x14ac:dyDescent="0.2">
      <c r="A21" s="16" t="s">
        <v>69</v>
      </c>
      <c r="B21" s="16"/>
      <c r="C21" s="16"/>
      <c r="D21" s="16"/>
      <c r="E21" s="17"/>
      <c r="F21" s="21"/>
      <c r="G21" s="17"/>
      <c r="H21" s="21"/>
      <c r="I21" s="17"/>
      <c r="J21" s="21"/>
      <c r="K21" s="17"/>
      <c r="L21" s="21"/>
      <c r="M21" s="17"/>
      <c r="N21" s="21"/>
      <c r="O21" s="17"/>
      <c r="P21" s="21"/>
      <c r="Q21" s="17"/>
      <c r="R21" s="21"/>
      <c r="S21" s="21"/>
      <c r="T21" s="21"/>
      <c r="U21" s="17"/>
      <c r="V21" s="21"/>
      <c r="W21" s="22"/>
      <c r="X21" s="21"/>
      <c r="Y21" s="22"/>
      <c r="Z21" s="21"/>
      <c r="AA21" s="22"/>
      <c r="AB21" s="21"/>
      <c r="AC21" s="22"/>
      <c r="AD21" s="21"/>
      <c r="AE21" s="22"/>
      <c r="AF21" s="21"/>
      <c r="AG21" s="22"/>
      <c r="AH21" s="21"/>
      <c r="AI21" s="22"/>
      <c r="AJ21" s="21"/>
      <c r="AL21" s="21"/>
      <c r="AN21" s="21"/>
      <c r="AP21" s="21"/>
      <c r="AR21" s="21"/>
      <c r="AT21" s="21"/>
      <c r="AV21" s="132"/>
      <c r="AX21" s="21"/>
      <c r="AZ21" s="21"/>
      <c r="BB21" s="21"/>
      <c r="BD21" s="21"/>
      <c r="BF21" s="21"/>
      <c r="BH21" s="21"/>
      <c r="BJ21" s="21"/>
      <c r="BL21" s="21"/>
      <c r="BN21" s="21"/>
      <c r="BP21" s="132"/>
      <c r="BR21" s="21"/>
      <c r="BT21" s="21"/>
      <c r="BV21" s="21"/>
      <c r="BX21" s="21"/>
      <c r="BZ21" s="132"/>
      <c r="CB21" s="21"/>
      <c r="CD21" s="21"/>
      <c r="CF21" s="21"/>
      <c r="CH21" s="21"/>
    </row>
    <row r="22" spans="1:87" s="19" customFormat="1" ht="13.95" customHeight="1" x14ac:dyDescent="0.2">
      <c r="A22" s="21"/>
      <c r="B22" s="21" t="s">
        <v>70</v>
      </c>
      <c r="C22" s="21"/>
      <c r="D22" s="21"/>
      <c r="F22" s="23">
        <v>0</v>
      </c>
      <c r="H22" s="23">
        <v>0</v>
      </c>
      <c r="J22" s="23">
        <f t="shared" ref="J22:J23" si="14">H22-L22-N22-P22</f>
        <v>0</v>
      </c>
      <c r="L22" s="23">
        <v>0</v>
      </c>
      <c r="N22" s="23">
        <v>0</v>
      </c>
      <c r="P22" s="23">
        <v>0</v>
      </c>
      <c r="R22" s="23">
        <v>0</v>
      </c>
      <c r="S22" s="23"/>
      <c r="T22" s="23">
        <f t="shared" ref="T22:T23" si="15">R22-V22-X22-Z22</f>
        <v>0</v>
      </c>
      <c r="V22" s="23">
        <v>0</v>
      </c>
      <c r="W22" s="22"/>
      <c r="X22" s="23">
        <v>0</v>
      </c>
      <c r="Y22" s="22"/>
      <c r="Z22" s="23">
        <v>0</v>
      </c>
      <c r="AA22" s="22"/>
      <c r="AB22" s="23">
        <v>1</v>
      </c>
      <c r="AC22" s="22"/>
      <c r="AD22" s="23">
        <f t="shared" ref="AD22:AD23" si="16">AB22-AF22-AH22-AJ22</f>
        <v>1</v>
      </c>
      <c r="AE22" s="22"/>
      <c r="AF22" s="23">
        <v>15</v>
      </c>
      <c r="AG22" s="22"/>
      <c r="AH22" s="23">
        <v>-15</v>
      </c>
      <c r="AI22" s="22"/>
      <c r="AJ22" s="23">
        <v>0</v>
      </c>
      <c r="AK22" s="26"/>
      <c r="AL22" s="23">
        <v>0</v>
      </c>
      <c r="AM22" s="26"/>
      <c r="AN22" s="23">
        <f t="shared" ref="AN22:AN23" si="17">AL22-AP22-AR22-AT22</f>
        <v>0</v>
      </c>
      <c r="AO22" s="26"/>
      <c r="AP22" s="23">
        <v>0</v>
      </c>
      <c r="AQ22" s="26"/>
      <c r="AR22" s="23">
        <v>0</v>
      </c>
      <c r="AS22" s="26"/>
      <c r="AT22" s="23">
        <v>0</v>
      </c>
      <c r="AU22" s="26"/>
      <c r="AV22" s="25">
        <v>-7</v>
      </c>
      <c r="AW22" s="26"/>
      <c r="AX22" s="23">
        <f>AV22-AZ22-BB22-BD22</f>
        <v>-7</v>
      </c>
      <c r="AY22" s="26"/>
      <c r="AZ22" s="23">
        <v>0</v>
      </c>
      <c r="BA22" s="26"/>
      <c r="BB22" s="23">
        <v>0</v>
      </c>
      <c r="BC22" s="26"/>
      <c r="BD22" s="23">
        <v>0</v>
      </c>
      <c r="BE22" s="26"/>
      <c r="BF22" s="23">
        <v>0</v>
      </c>
      <c r="BG22" s="26"/>
      <c r="BH22" s="23">
        <f t="shared" ref="BH22:BH23" si="18">BF22-BJ22-BL22-BN22</f>
        <v>0</v>
      </c>
      <c r="BI22" s="26"/>
      <c r="BJ22" s="23">
        <v>0</v>
      </c>
      <c r="BK22" s="26"/>
      <c r="BL22" s="23">
        <v>0</v>
      </c>
      <c r="BM22" s="26"/>
      <c r="BN22" s="23">
        <v>0</v>
      </c>
      <c r="BO22" s="26"/>
      <c r="BP22" s="25">
        <v>0</v>
      </c>
      <c r="BQ22" s="26"/>
      <c r="BR22" s="23">
        <f t="shared" ref="BR22:BR23" si="19">BP22-BT22-BV22-BX22</f>
        <v>0</v>
      </c>
      <c r="BS22" s="26"/>
      <c r="BT22" s="23">
        <v>0</v>
      </c>
      <c r="BU22" s="26"/>
      <c r="BV22" s="23">
        <v>0</v>
      </c>
      <c r="BW22" s="26"/>
      <c r="BX22" s="23">
        <v>0</v>
      </c>
      <c r="BY22" s="26"/>
      <c r="BZ22" s="25">
        <v>-3</v>
      </c>
      <c r="CA22" s="26"/>
      <c r="CB22" s="23">
        <f t="shared" ref="CB22:CB23" si="20">BZ22-CD22-CF22-CH22</f>
        <v>-2</v>
      </c>
      <c r="CC22" s="26"/>
      <c r="CD22" s="23">
        <v>-1</v>
      </c>
      <c r="CE22" s="26"/>
      <c r="CF22" s="23">
        <v>1</v>
      </c>
      <c r="CG22" s="26"/>
      <c r="CH22" s="23">
        <v>-1</v>
      </c>
      <c r="CI22" s="26"/>
    </row>
    <row r="23" spans="1:87" s="19" customFormat="1" ht="13.95" customHeight="1" x14ac:dyDescent="0.2">
      <c r="A23" s="21"/>
      <c r="B23" s="21" t="s">
        <v>17</v>
      </c>
      <c r="C23" s="21"/>
      <c r="D23" s="21"/>
      <c r="F23" s="23">
        <v>-21</v>
      </c>
      <c r="H23" s="23">
        <v>9</v>
      </c>
      <c r="J23" s="23">
        <f t="shared" si="14"/>
        <v>-23</v>
      </c>
      <c r="L23" s="23">
        <v>30</v>
      </c>
      <c r="N23" s="23">
        <v>-16</v>
      </c>
      <c r="P23" s="23">
        <v>18</v>
      </c>
      <c r="R23" s="23">
        <v>44</v>
      </c>
      <c r="S23" s="23"/>
      <c r="T23" s="23">
        <f t="shared" si="15"/>
        <v>13</v>
      </c>
      <c r="V23" s="23">
        <v>36</v>
      </c>
      <c r="W23" s="37"/>
      <c r="X23" s="23">
        <v>15</v>
      </c>
      <c r="Y23" s="37"/>
      <c r="Z23" s="23">
        <v>-20</v>
      </c>
      <c r="AA23" s="37"/>
      <c r="AB23" s="23">
        <v>94</v>
      </c>
      <c r="AC23" s="37"/>
      <c r="AD23" s="23">
        <f t="shared" si="16"/>
        <v>267</v>
      </c>
      <c r="AE23" s="37"/>
      <c r="AF23" s="23">
        <v>-99</v>
      </c>
      <c r="AG23" s="37"/>
      <c r="AH23" s="23">
        <v>-69</v>
      </c>
      <c r="AI23" s="37"/>
      <c r="AJ23" s="23">
        <v>-5</v>
      </c>
      <c r="AK23" s="26"/>
      <c r="AL23" s="23">
        <v>-250</v>
      </c>
      <c r="AM23" s="26"/>
      <c r="AN23" s="23">
        <f t="shared" si="17"/>
        <v>-221</v>
      </c>
      <c r="AO23" s="26"/>
      <c r="AP23" s="23">
        <v>-51</v>
      </c>
      <c r="AQ23" s="26"/>
      <c r="AR23" s="23">
        <v>-21</v>
      </c>
      <c r="AS23" s="26"/>
      <c r="AT23" s="23">
        <v>43</v>
      </c>
      <c r="AU23" s="26"/>
      <c r="AV23" s="25">
        <v>338</v>
      </c>
      <c r="AW23" s="26"/>
      <c r="AX23" s="23">
        <f>AV23-AZ23-BB23-BD23</f>
        <v>317</v>
      </c>
      <c r="AY23" s="26"/>
      <c r="AZ23" s="23">
        <v>9</v>
      </c>
      <c r="BA23" s="26"/>
      <c r="BB23" s="23">
        <v>5</v>
      </c>
      <c r="BC23" s="26"/>
      <c r="BD23" s="23">
        <v>7</v>
      </c>
      <c r="BE23" s="26"/>
      <c r="BF23" s="23">
        <v>-104</v>
      </c>
      <c r="BG23" s="26"/>
      <c r="BH23" s="23">
        <f t="shared" si="18"/>
        <v>-105</v>
      </c>
      <c r="BI23" s="26"/>
      <c r="BJ23" s="23">
        <v>-8</v>
      </c>
      <c r="BK23" s="26"/>
      <c r="BL23" s="23">
        <v>-8</v>
      </c>
      <c r="BM23" s="26"/>
      <c r="BN23" s="23">
        <v>17</v>
      </c>
      <c r="BO23" s="26"/>
      <c r="BP23" s="25">
        <v>-81</v>
      </c>
      <c r="BQ23" s="26"/>
      <c r="BR23" s="23">
        <f t="shared" si="19"/>
        <v>-43</v>
      </c>
      <c r="BS23" s="26"/>
      <c r="BT23" s="23">
        <v>-19</v>
      </c>
      <c r="BU23" s="26"/>
      <c r="BV23" s="23">
        <v>-107</v>
      </c>
      <c r="BW23" s="26"/>
      <c r="BX23" s="23">
        <v>88</v>
      </c>
      <c r="BY23" s="26"/>
      <c r="BZ23" s="25">
        <v>47</v>
      </c>
      <c r="CA23" s="26"/>
      <c r="CB23" s="23">
        <f t="shared" si="20"/>
        <v>-43</v>
      </c>
      <c r="CC23" s="26"/>
      <c r="CD23" s="23">
        <v>45</v>
      </c>
      <c r="CE23" s="26"/>
      <c r="CF23" s="23">
        <v>26</v>
      </c>
      <c r="CG23" s="26"/>
      <c r="CH23" s="23">
        <v>19</v>
      </c>
      <c r="CI23" s="26"/>
    </row>
    <row r="24" spans="1:87" s="19" customFormat="1" ht="13.95" customHeight="1" x14ac:dyDescent="0.2">
      <c r="A24" s="27" t="s">
        <v>71</v>
      </c>
      <c r="B24" s="28"/>
      <c r="C24" s="28"/>
      <c r="D24" s="28"/>
      <c r="E24" s="29"/>
      <c r="F24" s="30">
        <f>SUBTOTAL(9,F22:F23)</f>
        <v>-21</v>
      </c>
      <c r="G24" s="29"/>
      <c r="H24" s="30">
        <f>SUBTOTAL(9,H22:H23)</f>
        <v>9</v>
      </c>
      <c r="I24" s="29"/>
      <c r="J24" s="30">
        <f>SUBTOTAL(9,J22:J23)</f>
        <v>-23</v>
      </c>
      <c r="K24" s="29"/>
      <c r="L24" s="30">
        <f>SUBTOTAL(9,L22:L23)</f>
        <v>30</v>
      </c>
      <c r="M24" s="29"/>
      <c r="N24" s="30">
        <f>SUBTOTAL(9,N22:N23)</f>
        <v>-16</v>
      </c>
      <c r="O24" s="29"/>
      <c r="P24" s="30">
        <f>SUBTOTAL(9,P22:P23)</f>
        <v>18</v>
      </c>
      <c r="Q24" s="29"/>
      <c r="R24" s="30">
        <f>SUBTOTAL(9,R22:R23)</f>
        <v>44</v>
      </c>
      <c r="S24" s="22"/>
      <c r="T24" s="30">
        <f>SUBTOTAL(9,T22:T23)</f>
        <v>13</v>
      </c>
      <c r="U24" s="22"/>
      <c r="V24" s="30">
        <f>SUBTOTAL(9,V22:V23)</f>
        <v>36</v>
      </c>
      <c r="W24" s="22"/>
      <c r="X24" s="30">
        <f>SUBTOTAL(9,X22:X23)</f>
        <v>15</v>
      </c>
      <c r="Y24" s="22"/>
      <c r="Z24" s="30">
        <f>SUBTOTAL(9,Z22:Z23)</f>
        <v>-20</v>
      </c>
      <c r="AA24" s="22"/>
      <c r="AB24" s="30">
        <f>SUBTOTAL(9,AB22:AB23)</f>
        <v>95</v>
      </c>
      <c r="AC24" s="22"/>
      <c r="AD24" s="30">
        <f>SUBTOTAL(9,AD22:AD23)</f>
        <v>268</v>
      </c>
      <c r="AE24" s="22"/>
      <c r="AF24" s="30">
        <f>SUBTOTAL(9,AF22:AF23)</f>
        <v>-84</v>
      </c>
      <c r="AG24" s="26"/>
      <c r="AH24" s="30">
        <f>SUBTOTAL(9,AH22:AH23)</f>
        <v>-84</v>
      </c>
      <c r="AI24" s="26"/>
      <c r="AJ24" s="30">
        <f>SUBTOTAL(9,AJ22:AJ23)</f>
        <v>-5</v>
      </c>
      <c r="AK24" s="26"/>
      <c r="AL24" s="30">
        <f t="shared" ref="AL24:CH24" si="21">SUBTOTAL(9,AL22:AL23)</f>
        <v>-250</v>
      </c>
      <c r="AM24" s="26"/>
      <c r="AN24" s="30">
        <f t="shared" si="21"/>
        <v>-221</v>
      </c>
      <c r="AO24" s="26"/>
      <c r="AP24" s="30">
        <f t="shared" si="21"/>
        <v>-51</v>
      </c>
      <c r="AQ24" s="26"/>
      <c r="AR24" s="30">
        <f t="shared" si="21"/>
        <v>-21</v>
      </c>
      <c r="AS24" s="26"/>
      <c r="AT24" s="30">
        <f t="shared" si="21"/>
        <v>43</v>
      </c>
      <c r="AU24" s="26"/>
      <c r="AV24" s="30">
        <f t="shared" si="21"/>
        <v>331</v>
      </c>
      <c r="AW24" s="26"/>
      <c r="AX24" s="30">
        <f t="shared" si="21"/>
        <v>310</v>
      </c>
      <c r="AY24" s="26"/>
      <c r="AZ24" s="30">
        <f t="shared" si="21"/>
        <v>9</v>
      </c>
      <c r="BA24" s="26"/>
      <c r="BB24" s="30">
        <f t="shared" si="21"/>
        <v>5</v>
      </c>
      <c r="BC24" s="26"/>
      <c r="BD24" s="30">
        <f t="shared" si="21"/>
        <v>7</v>
      </c>
      <c r="BE24" s="26"/>
      <c r="BF24" s="30">
        <f t="shared" si="21"/>
        <v>-104</v>
      </c>
      <c r="BG24" s="26"/>
      <c r="BH24" s="30">
        <f t="shared" si="21"/>
        <v>-105</v>
      </c>
      <c r="BI24" s="26"/>
      <c r="BJ24" s="30">
        <f t="shared" si="21"/>
        <v>-8</v>
      </c>
      <c r="BK24" s="26"/>
      <c r="BL24" s="30">
        <f t="shared" si="21"/>
        <v>-8</v>
      </c>
      <c r="BM24" s="26"/>
      <c r="BN24" s="30">
        <f t="shared" si="21"/>
        <v>17</v>
      </c>
      <c r="BO24" s="26"/>
      <c r="BP24" s="30">
        <f t="shared" si="21"/>
        <v>-81</v>
      </c>
      <c r="BR24" s="30">
        <f t="shared" si="21"/>
        <v>-43</v>
      </c>
      <c r="BS24" s="26"/>
      <c r="BT24" s="30">
        <f t="shared" si="21"/>
        <v>-19</v>
      </c>
      <c r="BU24" s="26"/>
      <c r="BV24" s="30">
        <f t="shared" si="21"/>
        <v>-107</v>
      </c>
      <c r="BW24" s="26"/>
      <c r="BX24" s="30">
        <f t="shared" si="21"/>
        <v>88</v>
      </c>
      <c r="BY24" s="26"/>
      <c r="BZ24" s="30">
        <f t="shared" si="21"/>
        <v>44</v>
      </c>
      <c r="CB24" s="30">
        <f t="shared" si="21"/>
        <v>-45</v>
      </c>
      <c r="CC24" s="26"/>
      <c r="CD24" s="30">
        <f t="shared" si="21"/>
        <v>44</v>
      </c>
      <c r="CE24" s="26"/>
      <c r="CF24" s="30">
        <f t="shared" si="21"/>
        <v>27</v>
      </c>
      <c r="CG24" s="26"/>
      <c r="CH24" s="30">
        <f t="shared" si="21"/>
        <v>18</v>
      </c>
    </row>
    <row r="25" spans="1:87" s="19" customFormat="1" ht="6" customHeight="1" x14ac:dyDescent="0.2">
      <c r="A25" s="21"/>
      <c r="B25" s="21"/>
      <c r="C25" s="21"/>
      <c r="D25" s="21"/>
      <c r="F25" s="21"/>
      <c r="H25" s="21"/>
      <c r="J25" s="21"/>
      <c r="L25" s="21"/>
      <c r="N25" s="21"/>
      <c r="P25" s="21"/>
      <c r="R25" s="21"/>
      <c r="S25" s="21"/>
      <c r="T25" s="21"/>
      <c r="V25" s="21"/>
      <c r="X25" s="21"/>
      <c r="Z25" s="21"/>
      <c r="AB25" s="21"/>
      <c r="AD25" s="21"/>
      <c r="AF25" s="21"/>
      <c r="AH25" s="21"/>
      <c r="AJ25" s="21"/>
      <c r="AL25" s="21"/>
      <c r="AN25" s="21"/>
      <c r="AP25" s="21"/>
      <c r="AR25" s="21"/>
      <c r="AT25" s="21"/>
      <c r="AV25" s="132"/>
      <c r="AX25" s="21"/>
      <c r="AZ25" s="21"/>
      <c r="BB25" s="21"/>
      <c r="BD25" s="21"/>
      <c r="BF25" s="21"/>
      <c r="BH25" s="21"/>
      <c r="BJ25" s="21"/>
      <c r="BL25" s="21"/>
      <c r="BN25" s="21"/>
      <c r="BP25" s="132"/>
      <c r="BR25" s="21"/>
      <c r="BT25" s="21"/>
      <c r="BV25" s="21"/>
      <c r="BX25" s="21"/>
      <c r="BZ25" s="132"/>
      <c r="CB25" s="21"/>
      <c r="CD25" s="21"/>
      <c r="CF25" s="21"/>
      <c r="CH25" s="21"/>
    </row>
    <row r="26" spans="1:87" s="19" customFormat="1" ht="13.95" customHeight="1" x14ac:dyDescent="0.2">
      <c r="A26" s="27" t="s">
        <v>72</v>
      </c>
      <c r="B26" s="28"/>
      <c r="C26" s="28"/>
      <c r="D26" s="28"/>
      <c r="E26" s="29"/>
      <c r="F26" s="30">
        <f>SUBTOTAL(9,F7:F25)</f>
        <v>4410</v>
      </c>
      <c r="G26" s="29"/>
      <c r="H26" s="30">
        <f>SUBTOTAL(9,H7:H25)</f>
        <v>16487</v>
      </c>
      <c r="I26" s="29"/>
      <c r="J26" s="30">
        <f>SUBTOTAL(9,J7:J25)</f>
        <v>4300</v>
      </c>
      <c r="K26" s="29"/>
      <c r="L26" s="30">
        <f>SUBTOTAL(9,L7:L25)</f>
        <v>4207</v>
      </c>
      <c r="M26" s="29"/>
      <c r="N26" s="30">
        <f>SUBTOTAL(9,N7:N25)</f>
        <v>4066</v>
      </c>
      <c r="O26" s="29"/>
      <c r="P26" s="30">
        <f>SUBTOTAL(9,P7:P25)</f>
        <v>3914</v>
      </c>
      <c r="Q26" s="29"/>
      <c r="R26" s="30">
        <f>SUBTOTAL(9,R7:R25)</f>
        <v>14778</v>
      </c>
      <c r="S26" s="22"/>
      <c r="T26" s="30">
        <f>SUBTOTAL(9,T7:T25)</f>
        <v>3722</v>
      </c>
      <c r="U26" s="22"/>
      <c r="V26" s="30">
        <f>SUBTOTAL(9,V2:V25)</f>
        <v>3819</v>
      </c>
      <c r="W26" s="22"/>
      <c r="X26" s="30">
        <f>SUBTOTAL(9,X2:X25)</f>
        <v>3762</v>
      </c>
      <c r="Y26" s="22"/>
      <c r="Z26" s="30">
        <f>SUBTOTAL(9,Z2:Z25)</f>
        <v>3475</v>
      </c>
      <c r="AA26" s="22"/>
      <c r="AB26" s="30">
        <f>SUBTOTAL(9,AB7:AB25)</f>
        <v>13466</v>
      </c>
      <c r="AC26" s="22"/>
      <c r="AD26" s="30">
        <f>SUBTOTAL(9,AD7:AD25)</f>
        <v>2984</v>
      </c>
      <c r="AE26" s="22"/>
      <c r="AF26" s="30">
        <f>SUBTOTAL(9,AF2:AF25)</f>
        <v>4091</v>
      </c>
      <c r="AG26" s="26"/>
      <c r="AH26" s="30">
        <f>SUBTOTAL(9,AH2:AH25)</f>
        <v>3593</v>
      </c>
      <c r="AI26" s="26"/>
      <c r="AJ26" s="30">
        <f>SUBTOTAL(9,AJ2:AJ25)</f>
        <v>2798</v>
      </c>
      <c r="AK26" s="26"/>
      <c r="AL26" s="30">
        <f>SUBTOTAL(9,AL7:AL25)</f>
        <v>13674</v>
      </c>
      <c r="AM26" s="26"/>
      <c r="AN26" s="30">
        <f t="shared" ref="AN26:CH26" si="22">SUBTOTAL(9,AN2:AN25)</f>
        <v>3324</v>
      </c>
      <c r="AO26" s="26"/>
      <c r="AP26" s="30">
        <f t="shared" si="22"/>
        <v>3555</v>
      </c>
      <c r="AQ26" s="26"/>
      <c r="AR26" s="30">
        <f t="shared" si="22"/>
        <v>3076</v>
      </c>
      <c r="AS26" s="26"/>
      <c r="AT26" s="30">
        <f t="shared" si="22"/>
        <v>3719</v>
      </c>
      <c r="AU26" s="26"/>
      <c r="AV26" s="30">
        <f>SUBTOTAL(9,AV7:AV25)</f>
        <v>12200</v>
      </c>
      <c r="AW26" s="26"/>
      <c r="AX26" s="30">
        <f t="shared" si="22"/>
        <v>4118</v>
      </c>
      <c r="AY26" s="26"/>
      <c r="AZ26" s="30">
        <f t="shared" si="22"/>
        <v>2361</v>
      </c>
      <c r="BA26" s="26"/>
      <c r="BB26" s="30">
        <f t="shared" si="22"/>
        <v>3514</v>
      </c>
      <c r="BC26" s="26"/>
      <c r="BD26" s="30">
        <f t="shared" si="22"/>
        <v>2207</v>
      </c>
      <c r="BE26" s="26"/>
      <c r="BF26" s="30">
        <f>SUBTOTAL(9,BF7:BF25)</f>
        <v>7056</v>
      </c>
      <c r="BG26" s="26"/>
      <c r="BH26" s="30">
        <f t="shared" si="22"/>
        <v>3662</v>
      </c>
      <c r="BI26" s="26"/>
      <c r="BJ26" s="30">
        <f t="shared" si="22"/>
        <v>1784</v>
      </c>
      <c r="BK26" s="26"/>
      <c r="BL26" s="30">
        <f t="shared" si="22"/>
        <v>598</v>
      </c>
      <c r="BM26" s="26"/>
      <c r="BN26" s="30">
        <f t="shared" si="22"/>
        <v>1012</v>
      </c>
      <c r="BO26" s="26"/>
      <c r="BP26" s="30">
        <f>SUBTOTAL(9,BP7:BP25)</f>
        <v>10312</v>
      </c>
      <c r="BR26" s="30">
        <f t="shared" si="22"/>
        <v>3450</v>
      </c>
      <c r="BS26" s="26"/>
      <c r="BT26" s="30">
        <f t="shared" si="22"/>
        <v>1941</v>
      </c>
      <c r="BU26" s="26"/>
      <c r="BV26" s="30">
        <f t="shared" si="22"/>
        <v>2435</v>
      </c>
      <c r="BW26" s="26"/>
      <c r="BX26" s="30">
        <f t="shared" si="22"/>
        <v>2486</v>
      </c>
      <c r="BY26" s="26"/>
      <c r="BZ26" s="30">
        <f>SUBTOTAL(9,BZ7:BZ25)</f>
        <v>9436</v>
      </c>
      <c r="CB26" s="30">
        <f t="shared" si="22"/>
        <v>2507</v>
      </c>
      <c r="CC26" s="26"/>
      <c r="CD26" s="30">
        <f t="shared" si="22"/>
        <v>2482</v>
      </c>
      <c r="CE26" s="26"/>
      <c r="CF26" s="30">
        <f t="shared" si="22"/>
        <v>2047</v>
      </c>
      <c r="CG26" s="26"/>
      <c r="CH26" s="30">
        <f t="shared" si="22"/>
        <v>2400</v>
      </c>
    </row>
    <row r="27" spans="1:87" s="19" customFormat="1" ht="6" customHeight="1" x14ac:dyDescent="0.2"/>
    <row r="28" spans="1:87" s="19" customFormat="1" ht="13.95" customHeight="1" x14ac:dyDescent="0.2">
      <c r="A28" s="73" t="s">
        <v>75</v>
      </c>
      <c r="B28" s="21"/>
      <c r="C28" s="21"/>
      <c r="D28" s="21"/>
      <c r="E28" s="21"/>
      <c r="F28" s="244"/>
      <c r="G28" s="21"/>
      <c r="H28" s="244"/>
      <c r="I28" s="246"/>
      <c r="J28" s="244"/>
      <c r="K28" s="246"/>
      <c r="L28" s="244"/>
      <c r="M28" s="245"/>
      <c r="N28" s="244"/>
      <c r="O28" s="246"/>
      <c r="P28" s="244"/>
      <c r="Q28" s="245"/>
      <c r="R28" s="244"/>
      <c r="S28" s="244"/>
      <c r="T28" s="244"/>
      <c r="U28" s="245"/>
      <c r="V28" s="244"/>
      <c r="W28" s="247"/>
      <c r="X28" s="244"/>
      <c r="Y28" s="247"/>
      <c r="Z28" s="244"/>
      <c r="AA28" s="247"/>
      <c r="AB28" s="244"/>
      <c r="AC28" s="247"/>
      <c r="AD28" s="244"/>
      <c r="AE28" s="247"/>
      <c r="AF28" s="244"/>
      <c r="AG28" s="247"/>
      <c r="AH28" s="244"/>
      <c r="AI28" s="247"/>
      <c r="AJ28" s="244"/>
      <c r="AK28" s="245"/>
      <c r="AL28" s="244"/>
      <c r="AM28" s="245"/>
      <c r="AN28" s="244"/>
      <c r="AO28" s="245"/>
      <c r="AP28" s="244"/>
      <c r="AQ28" s="245"/>
      <c r="AR28" s="244"/>
      <c r="AS28" s="245"/>
      <c r="AT28" s="244"/>
      <c r="AU28" s="245"/>
      <c r="AV28" s="248"/>
      <c r="AW28" s="245"/>
      <c r="AX28" s="244"/>
      <c r="AY28" s="245"/>
      <c r="AZ28" s="244"/>
      <c r="BA28" s="245"/>
      <c r="BB28" s="244"/>
      <c r="BC28" s="245"/>
      <c r="BD28" s="244"/>
      <c r="BE28" s="245"/>
      <c r="BF28" s="244"/>
      <c r="BG28" s="245"/>
      <c r="BH28" s="244"/>
      <c r="BI28" s="245"/>
      <c r="BJ28" s="244"/>
      <c r="BK28" s="245"/>
      <c r="BL28" s="244"/>
      <c r="BM28" s="245"/>
      <c r="BN28" s="244"/>
      <c r="BO28" s="245"/>
      <c r="BP28" s="248"/>
      <c r="BQ28" s="245"/>
      <c r="BR28" s="244"/>
      <c r="BS28" s="245"/>
      <c r="BT28" s="244"/>
      <c r="BU28" s="245"/>
      <c r="BV28" s="244"/>
      <c r="BW28" s="245"/>
      <c r="BX28" s="244"/>
      <c r="BY28" s="245"/>
      <c r="BZ28" s="248"/>
      <c r="CA28" s="21"/>
      <c r="CB28" s="21"/>
      <c r="CC28" s="21"/>
      <c r="CD28" s="21"/>
      <c r="CE28" s="21"/>
      <c r="CF28" s="21"/>
      <c r="CG28" s="21"/>
      <c r="CH28" s="21"/>
    </row>
    <row r="29" spans="1:87" s="19" customFormat="1" ht="13.95" customHeight="1" x14ac:dyDescent="0.2">
      <c r="A29" s="21"/>
      <c r="B29" s="21" t="s">
        <v>76</v>
      </c>
      <c r="C29" s="21"/>
      <c r="D29" s="21"/>
      <c r="E29" s="21"/>
      <c r="F29" s="244">
        <v>0.39335150212564107</v>
      </c>
      <c r="G29" s="21"/>
      <c r="H29" s="244">
        <v>1.4771399999999999</v>
      </c>
      <c r="I29" s="246"/>
      <c r="J29" s="244">
        <f t="shared" ref="J29:J30" si="23">H29-L29-N29-P29</f>
        <v>0.36893999999999999</v>
      </c>
      <c r="K29" s="246"/>
      <c r="L29" s="244">
        <v>0.38274999999999998</v>
      </c>
      <c r="M29" s="245"/>
      <c r="N29" s="244">
        <v>0.37161</v>
      </c>
      <c r="O29" s="246"/>
      <c r="P29" s="244">
        <v>0.35383999999999999</v>
      </c>
      <c r="Q29" s="245"/>
      <c r="R29" s="244">
        <v>1.3358300000000001</v>
      </c>
      <c r="S29" s="244"/>
      <c r="T29" s="244">
        <f t="shared" ref="T29:T30" si="24">R29-V29-X29-Z29</f>
        <v>0.2827900000000001</v>
      </c>
      <c r="U29" s="245"/>
      <c r="V29" s="244">
        <v>0.36375000000000002</v>
      </c>
      <c r="W29" s="247"/>
      <c r="X29" s="244">
        <v>0.35832000000000003</v>
      </c>
      <c r="Y29" s="247"/>
      <c r="Z29" s="244">
        <v>0.33096999999999999</v>
      </c>
      <c r="AA29" s="247"/>
      <c r="AB29" s="244">
        <v>1.25474</v>
      </c>
      <c r="AC29" s="247"/>
      <c r="AD29" s="244">
        <v>0.22642345853493628</v>
      </c>
      <c r="AE29" s="247"/>
      <c r="AF29" s="244">
        <v>0.40133999999999997</v>
      </c>
      <c r="AG29" s="247"/>
      <c r="AH29" s="244">
        <v>0.35249000000000003</v>
      </c>
      <c r="AI29" s="247"/>
      <c r="AJ29" s="244">
        <v>0.27448654146506363</v>
      </c>
      <c r="AK29" s="245"/>
      <c r="AL29" s="244">
        <v>1.34141</v>
      </c>
      <c r="AM29" s="245"/>
      <c r="AN29" s="244">
        <v>0.32611341407031991</v>
      </c>
      <c r="AO29" s="245"/>
      <c r="AP29" s="244">
        <v>0.34876886802229312</v>
      </c>
      <c r="AQ29" s="245"/>
      <c r="AR29" s="244">
        <v>0.30177284440712104</v>
      </c>
      <c r="AS29" s="245"/>
      <c r="AT29" s="244">
        <v>0.36475487350026592</v>
      </c>
      <c r="AU29" s="245"/>
      <c r="AV29" s="248">
        <v>1.2563800000000001</v>
      </c>
      <c r="AW29" s="245"/>
      <c r="AX29" s="244">
        <f t="shared" ref="AX29:AX30" si="25">AV29-AZ29-BB29-BD29</f>
        <v>0.32766237612148374</v>
      </c>
      <c r="AY29" s="245"/>
      <c r="AZ29" s="244">
        <v>0.28090762387851642</v>
      </c>
      <c r="BA29" s="245"/>
      <c r="BB29" s="244">
        <v>0.39789999999999998</v>
      </c>
      <c r="BC29" s="245"/>
      <c r="BD29" s="244">
        <v>0.24990999999999999</v>
      </c>
      <c r="BE29" s="245"/>
      <c r="BF29" s="244">
        <v>0.79897133102410778</v>
      </c>
      <c r="BG29" s="245"/>
      <c r="BH29" s="244">
        <f t="shared" ref="BH29:BH30" si="26">BF29-BJ29-BL29-BN29</f>
        <v>0.3954432510167642</v>
      </c>
      <c r="BI29" s="245"/>
      <c r="BJ29" s="244">
        <v>0.21210786527198022</v>
      </c>
      <c r="BK29" s="245"/>
      <c r="BL29" s="244">
        <v>7.1098936901706378E-2</v>
      </c>
      <c r="BM29" s="245"/>
      <c r="BN29" s="244">
        <v>0.12032127783365694</v>
      </c>
      <c r="BO29" s="245"/>
      <c r="BP29" s="248">
        <v>1.2260500000000001</v>
      </c>
      <c r="BQ29" s="245"/>
      <c r="BR29" s="244">
        <f t="shared" ref="BR29:BR30" si="27">BP29-BT29-BV29-BX29</f>
        <v>0.40605000000000008</v>
      </c>
      <c r="BS29" s="245"/>
      <c r="BT29" s="244">
        <v>0.23</v>
      </c>
      <c r="BU29" s="245"/>
      <c r="BV29" s="244">
        <v>0.28999999999999998</v>
      </c>
      <c r="BW29" s="245"/>
      <c r="BX29" s="244">
        <v>0.3</v>
      </c>
      <c r="BY29" s="245"/>
      <c r="BZ29" s="248">
        <v>1.1299999999999999</v>
      </c>
      <c r="CA29" s="74"/>
      <c r="CB29" s="74">
        <f t="shared" ref="CB29:CB30" si="28">BZ29-CD29-CF29-CH29</f>
        <v>0.25999999999999984</v>
      </c>
      <c r="CC29" s="74"/>
      <c r="CD29" s="74">
        <v>0.3</v>
      </c>
      <c r="CE29" s="74"/>
      <c r="CF29" s="74">
        <v>0.25</v>
      </c>
      <c r="CG29" s="74"/>
      <c r="CH29" s="74">
        <v>0.32</v>
      </c>
      <c r="CI29" s="125"/>
    </row>
    <row r="30" spans="1:87" s="110" customFormat="1" ht="13.95" customHeight="1" x14ac:dyDescent="0.2">
      <c r="A30" s="21"/>
      <c r="B30" s="21" t="s">
        <v>77</v>
      </c>
      <c r="C30" s="21"/>
      <c r="D30" s="21"/>
      <c r="E30" s="21"/>
      <c r="F30" s="244">
        <v>0.39335150212564113</v>
      </c>
      <c r="G30" s="21"/>
      <c r="H30" s="244">
        <v>1.4771399999999999</v>
      </c>
      <c r="I30" s="246"/>
      <c r="J30" s="244">
        <f t="shared" si="23"/>
        <v>0.36893999999999999</v>
      </c>
      <c r="K30" s="246"/>
      <c r="L30" s="244">
        <v>0.38274999999999998</v>
      </c>
      <c r="M30" s="245"/>
      <c r="N30" s="244">
        <v>0.37161</v>
      </c>
      <c r="O30" s="246"/>
      <c r="P30" s="244">
        <v>0.35383999999999999</v>
      </c>
      <c r="Q30" s="245"/>
      <c r="R30" s="244">
        <v>1.3358300000000001</v>
      </c>
      <c r="S30" s="244"/>
      <c r="T30" s="244">
        <f t="shared" si="24"/>
        <v>0.2827900000000001</v>
      </c>
      <c r="U30" s="245"/>
      <c r="V30" s="244">
        <v>0.36375000000000002</v>
      </c>
      <c r="W30" s="247"/>
      <c r="X30" s="244">
        <f>X29</f>
        <v>0.35832000000000003</v>
      </c>
      <c r="Y30" s="247"/>
      <c r="Z30" s="244">
        <v>0.33096999999999999</v>
      </c>
      <c r="AA30" s="247"/>
      <c r="AB30" s="244">
        <v>1.25474</v>
      </c>
      <c r="AC30" s="247"/>
      <c r="AD30" s="244">
        <v>0.22642345853493628</v>
      </c>
      <c r="AE30" s="247"/>
      <c r="AF30" s="244">
        <v>0.40133999999999997</v>
      </c>
      <c r="AG30" s="247"/>
      <c r="AH30" s="244">
        <v>0.35249000000000003</v>
      </c>
      <c r="AI30" s="247"/>
      <c r="AJ30" s="244">
        <v>0.27448654146506363</v>
      </c>
      <c r="AK30" s="245"/>
      <c r="AL30" s="244">
        <v>1.34141</v>
      </c>
      <c r="AM30" s="245"/>
      <c r="AN30" s="244">
        <v>0.32611341407031991</v>
      </c>
      <c r="AO30" s="245"/>
      <c r="AP30" s="244">
        <v>0.34876886802229312</v>
      </c>
      <c r="AQ30" s="245"/>
      <c r="AR30" s="244">
        <v>0.30177284440712104</v>
      </c>
      <c r="AS30" s="245"/>
      <c r="AT30" s="244">
        <v>0.36475487350026592</v>
      </c>
      <c r="AU30" s="245"/>
      <c r="AV30" s="248">
        <v>1.2563800000000001</v>
      </c>
      <c r="AW30" s="245"/>
      <c r="AX30" s="244">
        <f t="shared" si="25"/>
        <v>0.32766237612148374</v>
      </c>
      <c r="AY30" s="245"/>
      <c r="AZ30" s="244">
        <v>0.28090762387851642</v>
      </c>
      <c r="BA30" s="245"/>
      <c r="BB30" s="244">
        <v>0.39789999999999998</v>
      </c>
      <c r="BC30" s="245"/>
      <c r="BD30" s="244">
        <v>0.24990999999999999</v>
      </c>
      <c r="BE30" s="245"/>
      <c r="BF30" s="244">
        <v>0.79897133102410767</v>
      </c>
      <c r="BG30" s="245"/>
      <c r="BH30" s="244">
        <f t="shared" si="26"/>
        <v>0.39544325101676414</v>
      </c>
      <c r="BI30" s="245"/>
      <c r="BJ30" s="244">
        <v>0.21210786527198025</v>
      </c>
      <c r="BK30" s="245"/>
      <c r="BL30" s="244">
        <v>7.1098936901706378E-2</v>
      </c>
      <c r="BM30" s="245"/>
      <c r="BN30" s="244">
        <v>0.12032127783365695</v>
      </c>
      <c r="BO30" s="245"/>
      <c r="BP30" s="248">
        <v>1.2260500000000001</v>
      </c>
      <c r="BQ30" s="245"/>
      <c r="BR30" s="244">
        <f t="shared" si="27"/>
        <v>0.40605000000000008</v>
      </c>
      <c r="BS30" s="245"/>
      <c r="BT30" s="244">
        <v>0.23</v>
      </c>
      <c r="BU30" s="245"/>
      <c r="BV30" s="244">
        <v>0.28999999999999998</v>
      </c>
      <c r="BW30" s="245"/>
      <c r="BX30" s="244">
        <v>0.3</v>
      </c>
      <c r="BY30" s="245"/>
      <c r="BZ30" s="248">
        <v>1.1299999999999999</v>
      </c>
      <c r="CA30" s="74"/>
      <c r="CB30" s="74">
        <f t="shared" si="28"/>
        <v>0.25999999999999984</v>
      </c>
      <c r="CC30" s="74"/>
      <c r="CD30" s="74">
        <v>0.3</v>
      </c>
      <c r="CE30" s="74"/>
      <c r="CF30" s="74">
        <v>0.25</v>
      </c>
      <c r="CG30" s="74"/>
      <c r="CH30" s="74">
        <v>0.32</v>
      </c>
      <c r="CI30" s="125"/>
    </row>
    <row r="31" spans="1:87" s="110" customFormat="1" ht="4.8" customHeight="1" x14ac:dyDescent="0.2">
      <c r="A31" s="19"/>
      <c r="B31" s="19"/>
      <c r="C31" s="19"/>
      <c r="D31" s="19"/>
      <c r="E31" s="19"/>
      <c r="F31" s="257"/>
      <c r="G31" s="19"/>
      <c r="H31" s="257"/>
      <c r="I31" s="258"/>
      <c r="J31" s="257"/>
      <c r="K31" s="258"/>
      <c r="L31" s="257"/>
      <c r="M31" s="258"/>
      <c r="N31" s="257"/>
      <c r="O31" s="258"/>
      <c r="P31" s="257"/>
      <c r="Q31" s="258"/>
      <c r="R31" s="257"/>
      <c r="S31" s="257"/>
      <c r="T31" s="257"/>
      <c r="U31" s="258"/>
      <c r="V31" s="257"/>
      <c r="W31" s="259"/>
      <c r="X31" s="257"/>
      <c r="Y31" s="259"/>
      <c r="Z31" s="257"/>
      <c r="AA31" s="259"/>
      <c r="AB31" s="257"/>
      <c r="AC31" s="259"/>
      <c r="AD31" s="257"/>
      <c r="AE31" s="259"/>
      <c r="AF31" s="257"/>
      <c r="AG31" s="259"/>
      <c r="AH31" s="257"/>
      <c r="AI31" s="259"/>
      <c r="AJ31" s="257"/>
      <c r="AK31" s="258"/>
      <c r="AL31" s="257"/>
      <c r="AM31" s="258"/>
      <c r="AN31" s="257"/>
      <c r="AO31" s="258"/>
      <c r="AP31" s="257"/>
      <c r="AQ31" s="258"/>
      <c r="AR31" s="257"/>
      <c r="AS31" s="258"/>
      <c r="AT31" s="257"/>
      <c r="AU31" s="258"/>
      <c r="AV31" s="257"/>
      <c r="AW31" s="258"/>
      <c r="AX31" s="257"/>
      <c r="AY31" s="258"/>
      <c r="AZ31" s="257"/>
      <c r="BA31" s="258"/>
      <c r="BB31" s="257"/>
      <c r="BC31" s="258"/>
      <c r="BD31" s="257"/>
      <c r="BE31" s="258"/>
      <c r="BF31" s="257"/>
      <c r="BG31" s="258"/>
      <c r="BH31" s="257"/>
      <c r="BI31" s="258"/>
      <c r="BJ31" s="257"/>
      <c r="BK31" s="258"/>
      <c r="BL31" s="257"/>
      <c r="BM31" s="258"/>
      <c r="BN31" s="257"/>
      <c r="BO31" s="258"/>
      <c r="BP31" s="257"/>
      <c r="BQ31" s="258"/>
      <c r="BR31" s="257"/>
      <c r="BS31" s="258"/>
      <c r="BT31" s="257"/>
      <c r="BU31" s="258"/>
      <c r="BV31" s="257"/>
      <c r="BW31" s="258"/>
      <c r="BX31" s="257"/>
      <c r="BY31" s="258"/>
      <c r="BZ31" s="257"/>
      <c r="CA31" s="125"/>
      <c r="CB31" s="125"/>
      <c r="CC31" s="125"/>
      <c r="CD31" s="125"/>
      <c r="CE31" s="125"/>
      <c r="CF31" s="125"/>
      <c r="CG31" s="125"/>
      <c r="CH31" s="125"/>
      <c r="CI31" s="125"/>
    </row>
    <row r="32" spans="1:87" s="19" customFormat="1" ht="10.199999999999999" x14ac:dyDescent="0.2">
      <c r="A32" s="65" t="s">
        <v>51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6"/>
      <c r="S32" s="65"/>
      <c r="T32" s="67"/>
      <c r="U32" s="65"/>
      <c r="V32" s="67"/>
      <c r="W32" s="66"/>
      <c r="X32" s="67"/>
      <c r="Y32" s="66"/>
      <c r="Z32" s="67"/>
      <c r="AA32" s="66"/>
      <c r="AB32" s="66"/>
      <c r="AC32" s="66"/>
      <c r="AD32" s="66"/>
      <c r="AE32" s="66"/>
      <c r="AF32" s="66"/>
      <c r="AG32" s="66"/>
      <c r="AH32" s="66"/>
      <c r="AI32" s="66"/>
      <c r="AJ32" s="67"/>
      <c r="AK32" s="68"/>
      <c r="AL32" s="67"/>
      <c r="AM32" s="68"/>
      <c r="AN32" s="67"/>
      <c r="AO32" s="68"/>
      <c r="AP32" s="67"/>
      <c r="AQ32" s="68"/>
      <c r="AR32" s="67"/>
      <c r="AS32" s="68"/>
      <c r="AT32" s="69"/>
      <c r="AU32" s="68"/>
      <c r="AV32" s="67"/>
      <c r="AW32" s="68"/>
      <c r="AX32" s="67"/>
      <c r="AY32" s="68"/>
      <c r="AZ32" s="67"/>
      <c r="BA32" s="68"/>
      <c r="BB32" s="67"/>
      <c r="BC32" s="68"/>
      <c r="BD32" s="67"/>
      <c r="BE32" s="68"/>
      <c r="BF32" s="67"/>
      <c r="BG32" s="68"/>
      <c r="BH32" s="67"/>
      <c r="BI32" s="68"/>
      <c r="BJ32" s="67"/>
      <c r="BK32" s="68"/>
      <c r="BL32" s="67"/>
      <c r="BM32" s="68"/>
      <c r="BN32" s="67"/>
      <c r="BO32" s="68"/>
      <c r="BP32" s="67"/>
      <c r="BQ32" s="68"/>
      <c r="BR32" s="67"/>
      <c r="BS32" s="68"/>
      <c r="BT32" s="67"/>
      <c r="BU32" s="68"/>
      <c r="BV32" s="67"/>
      <c r="BW32" s="68"/>
      <c r="BX32" s="67"/>
      <c r="BY32" s="68"/>
      <c r="BZ32" s="67"/>
      <c r="CA32" s="68"/>
      <c r="CB32" s="67"/>
      <c r="CC32" s="68"/>
      <c r="CD32" s="67"/>
      <c r="CE32" s="68"/>
      <c r="CF32" s="67"/>
      <c r="CG32" s="68"/>
      <c r="CH32" s="67"/>
      <c r="CI32" s="26"/>
    </row>
    <row r="33" spans="1:87" x14ac:dyDescent="0.25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1"/>
      <c r="AK33" s="51"/>
      <c r="AL33" s="71"/>
      <c r="AM33" s="51"/>
      <c r="AN33" s="71"/>
      <c r="AO33" s="51"/>
      <c r="AP33" s="71"/>
      <c r="AQ33" s="51"/>
      <c r="AR33" s="71"/>
      <c r="AS33" s="51"/>
      <c r="AT33" s="71"/>
      <c r="AU33" s="51"/>
      <c r="AV33" s="71"/>
      <c r="AW33" s="51"/>
      <c r="AX33" s="71"/>
      <c r="AY33" s="51"/>
      <c r="AZ33" s="71"/>
      <c r="BA33" s="51"/>
      <c r="BB33" s="71"/>
      <c r="BC33" s="51"/>
      <c r="BD33" s="71"/>
      <c r="BE33" s="51"/>
      <c r="BF33" s="71"/>
      <c r="BG33" s="51"/>
      <c r="BH33" s="71"/>
      <c r="BI33" s="51"/>
      <c r="BJ33" s="71"/>
      <c r="BK33" s="51"/>
      <c r="BL33" s="71"/>
      <c r="BM33" s="51"/>
      <c r="BN33" s="71"/>
      <c r="BO33" s="51"/>
      <c r="BP33" s="71"/>
      <c r="BQ33" s="51"/>
      <c r="BR33" s="71"/>
      <c r="BS33" s="51"/>
      <c r="BT33" s="71"/>
      <c r="BU33" s="51"/>
      <c r="BV33" s="71"/>
      <c r="BW33" s="51"/>
      <c r="BX33" s="71"/>
      <c r="BY33" s="51"/>
      <c r="BZ33" s="71"/>
      <c r="CA33" s="51"/>
      <c r="CB33" s="71"/>
      <c r="CC33" s="51"/>
      <c r="CD33" s="71"/>
      <c r="CE33" s="51"/>
      <c r="CF33" s="71"/>
      <c r="CG33" s="51"/>
      <c r="CH33" s="71"/>
      <c r="CI33" s="51"/>
    </row>
  </sheetData>
  <mergeCells count="2">
    <mergeCell ref="A4:D4"/>
    <mergeCell ref="F1:CH4"/>
  </mergeCells>
  <conditionalFormatting sqref="A33">
    <cfRule type="duplicateValues" dxfId="186" priority="91"/>
  </conditionalFormatting>
  <conditionalFormatting sqref="B1:E3 A1:A5">
    <cfRule type="expression" dxfId="185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H10" formulaRange="1"/>
  </ignoredError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205740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OMN59"/>
  <sheetViews>
    <sheetView showGridLines="0" zoomScale="85" zoomScaleNormal="85" workbookViewId="0">
      <pane xSplit="2" ySplit="5" topLeftCell="C34" activePane="bottomRight" state="frozen"/>
      <selection activeCell="K14" sqref="K14"/>
      <selection pane="topRight" activeCell="K14" sqref="K14"/>
      <selection pane="bottomLeft" activeCell="K14" sqref="K14"/>
      <selection pane="bottomRight" activeCell="C8" sqref="C8:C9"/>
    </sheetView>
  </sheetViews>
  <sheetFormatPr defaultColWidth="9.109375" defaultRowHeight="10.199999999999999" outlineLevelCol="1" x14ac:dyDescent="0.2"/>
  <cols>
    <col min="1" max="1" width="72.33203125" style="79" customWidth="1"/>
    <col min="2" max="2" width="0.44140625" style="79" customWidth="1"/>
    <col min="3" max="3" width="12.6640625" style="79" customWidth="1"/>
    <col min="4" max="4" width="0.44140625" style="79" customWidth="1"/>
    <col min="5" max="5" width="12.6640625" style="79" customWidth="1"/>
    <col min="6" max="6" width="0.44140625" style="79" customWidth="1"/>
    <col min="7" max="7" width="12.6640625" style="79" customWidth="1"/>
    <col min="8" max="8" width="0.44140625" style="79" customWidth="1"/>
    <col min="9" max="9" width="12.6640625" style="79" customWidth="1"/>
    <col min="10" max="10" width="0.44140625" style="79" customWidth="1"/>
    <col min="11" max="11" width="12.6640625" style="79" customWidth="1"/>
    <col min="12" max="12" width="0.44140625" style="79" customWidth="1"/>
    <col min="13" max="13" width="12.6640625" style="79" customWidth="1"/>
    <col min="14" max="14" width="0.44140625" style="79" customWidth="1"/>
    <col min="15" max="15" width="13.44140625" style="79" customWidth="1"/>
    <col min="16" max="16" width="0.44140625" style="79" customWidth="1"/>
    <col min="17" max="17" width="12.6640625" style="79" customWidth="1"/>
    <col min="18" max="18" width="0.44140625" style="79" customWidth="1"/>
    <col min="19" max="19" width="12.6640625" style="79" customWidth="1"/>
    <col min="20" max="20" width="0.44140625" style="79" customWidth="1"/>
    <col min="21" max="21" width="12.6640625" style="79" customWidth="1"/>
    <col min="22" max="22" width="0.44140625" style="79" customWidth="1"/>
    <col min="23" max="23" width="12.6640625" style="79" customWidth="1"/>
    <col min="24" max="24" width="0.44140625" style="79" customWidth="1"/>
    <col min="25" max="25" width="13.44140625" style="79" customWidth="1"/>
    <col min="26" max="26" width="0.44140625" style="79" customWidth="1"/>
    <col min="27" max="27" width="12.6640625" style="79" customWidth="1"/>
    <col min="28" max="28" width="0.44140625" style="79" customWidth="1"/>
    <col min="29" max="29" width="12.6640625" style="79" customWidth="1"/>
    <col min="30" max="30" width="0.44140625" style="79" customWidth="1"/>
    <col min="31" max="31" width="12.6640625" style="80" customWidth="1"/>
    <col min="32" max="32" width="0.44140625" style="80" customWidth="1"/>
    <col min="33" max="33" width="12.6640625" style="80" customWidth="1"/>
    <col min="34" max="34" width="0.44140625" style="80" hidden="1" customWidth="1" outlineLevel="1"/>
    <col min="35" max="35" width="12.6640625" style="80" hidden="1" customWidth="1" outlineLevel="1"/>
    <col min="36" max="36" width="0.44140625" style="80" hidden="1" customWidth="1" outlineLevel="1"/>
    <col min="37" max="37" width="12.6640625" style="80" hidden="1" customWidth="1" outlineLevel="1"/>
    <col min="38" max="38" width="0.44140625" style="80" hidden="1" customWidth="1" outlineLevel="1"/>
    <col min="39" max="39" width="12.6640625" style="80" hidden="1" customWidth="1" outlineLevel="1"/>
    <col min="40" max="40" width="0.44140625" style="80" customWidth="1" collapsed="1"/>
    <col min="41" max="41" width="12.6640625" style="80" customWidth="1"/>
    <col min="42" max="42" width="0.44140625" style="79" hidden="1" customWidth="1" outlineLevel="1"/>
    <col min="43" max="43" width="12.6640625" style="80" hidden="1" customWidth="1" outlineLevel="1"/>
    <col min="44" max="44" width="0.44140625" style="80" hidden="1" customWidth="1" outlineLevel="1"/>
    <col min="45" max="45" width="12.6640625" style="80" hidden="1" customWidth="1" outlineLevel="1"/>
    <col min="46" max="46" width="0.44140625" style="80" hidden="1" customWidth="1" outlineLevel="1"/>
    <col min="47" max="47" width="12.6640625" style="80" hidden="1" customWidth="1" outlineLevel="1"/>
    <col min="48" max="48" width="0.44140625" style="80" customWidth="1" collapsed="1"/>
    <col min="49" max="49" width="12.6640625" style="80" customWidth="1"/>
    <col min="50" max="50" width="0.44140625" style="79" hidden="1" customWidth="1" outlineLevel="1"/>
    <col min="51" max="51" width="12.6640625" style="80" hidden="1" customWidth="1" outlineLevel="1"/>
    <col min="52" max="52" width="0.44140625" style="80" hidden="1" customWidth="1" outlineLevel="1"/>
    <col min="53" max="53" width="12.6640625" style="80" hidden="1" customWidth="1" outlineLevel="1"/>
    <col min="54" max="54" width="0.44140625" style="80" hidden="1" customWidth="1" outlineLevel="1"/>
    <col min="55" max="55" width="12.6640625" style="80" hidden="1" customWidth="1" outlineLevel="1"/>
    <col min="56" max="56" width="0.44140625" style="80" customWidth="1" collapsed="1"/>
    <col min="57" max="57" width="12.6640625" style="80" customWidth="1"/>
    <col min="58" max="58" width="0.44140625" style="79" hidden="1" customWidth="1" outlineLevel="1"/>
    <col min="59" max="59" width="12.6640625" style="80" hidden="1" customWidth="1" outlineLevel="1"/>
    <col min="60" max="60" width="0.44140625" style="80" hidden="1" customWidth="1" outlineLevel="1"/>
    <col min="61" max="61" width="12.6640625" style="80" hidden="1" customWidth="1" outlineLevel="1"/>
    <col min="62" max="62" width="0.44140625" style="80" hidden="1" customWidth="1" outlineLevel="1"/>
    <col min="63" max="63" width="12.6640625" style="80" hidden="1" customWidth="1" outlineLevel="1"/>
    <col min="64" max="64" width="0.44140625" style="80" customWidth="1" collapsed="1"/>
    <col min="65" max="65" width="12.6640625" style="80" customWidth="1"/>
    <col min="66" max="16384" width="9.109375" style="80"/>
  </cols>
  <sheetData>
    <row r="1" spans="1:65" s="76" customFormat="1" ht="14.1" customHeight="1" x14ac:dyDescent="0.2">
      <c r="A1" s="14"/>
      <c r="B1" s="104"/>
      <c r="C1" s="304" t="s">
        <v>52</v>
      </c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</row>
    <row r="2" spans="1:65" s="76" customFormat="1" ht="14.1" customHeight="1" x14ac:dyDescent="0.2">
      <c r="A2" s="14"/>
      <c r="B2" s="1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</row>
    <row r="3" spans="1:65" s="76" customFormat="1" ht="14.1" customHeight="1" x14ac:dyDescent="0.2">
      <c r="A3" s="53"/>
      <c r="B3" s="1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</row>
    <row r="4" spans="1:65" s="76" customFormat="1" ht="14.1" customHeight="1" x14ac:dyDescent="0.25">
      <c r="A4" s="77" t="s">
        <v>217</v>
      </c>
      <c r="B4" s="1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</row>
    <row r="5" spans="1:65" s="76" customFormat="1" ht="24" customHeight="1" x14ac:dyDescent="0.2">
      <c r="A5" s="54" t="s">
        <v>0</v>
      </c>
      <c r="B5" s="104"/>
      <c r="C5" s="55" t="s">
        <v>337</v>
      </c>
      <c r="D5" s="75"/>
      <c r="E5" s="55">
        <v>2025</v>
      </c>
      <c r="F5" s="55"/>
      <c r="G5" s="55" t="s">
        <v>328</v>
      </c>
      <c r="H5" s="55"/>
      <c r="I5" s="55" t="s">
        <v>319</v>
      </c>
      <c r="J5" s="55"/>
      <c r="K5" s="55" t="s">
        <v>314</v>
      </c>
      <c r="L5" s="55"/>
      <c r="M5" s="55" t="s">
        <v>309</v>
      </c>
      <c r="N5" s="75"/>
      <c r="O5" s="55">
        <v>2024</v>
      </c>
      <c r="P5" s="75"/>
      <c r="Q5" s="55" t="s">
        <v>303</v>
      </c>
      <c r="R5" s="75"/>
      <c r="S5" s="55" t="s">
        <v>296</v>
      </c>
      <c r="T5" s="75"/>
      <c r="U5" s="55" t="s">
        <v>292</v>
      </c>
      <c r="V5" s="75"/>
      <c r="W5" s="55" t="s">
        <v>287</v>
      </c>
      <c r="X5" s="75"/>
      <c r="Y5" s="55">
        <v>2023</v>
      </c>
      <c r="Z5" s="75"/>
      <c r="AA5" s="55" t="s">
        <v>276</v>
      </c>
      <c r="AB5" s="75"/>
      <c r="AC5" s="55" t="s">
        <v>223</v>
      </c>
      <c r="AD5" s="75"/>
      <c r="AE5" s="55" t="s">
        <v>110</v>
      </c>
      <c r="AF5" s="78"/>
      <c r="AG5" s="55">
        <v>2022</v>
      </c>
      <c r="AH5" s="78"/>
      <c r="AI5" s="55" t="s">
        <v>156</v>
      </c>
      <c r="AJ5" s="78"/>
      <c r="AK5" s="55" t="s">
        <v>149</v>
      </c>
      <c r="AL5" s="78"/>
      <c r="AM5" s="55" t="s">
        <v>114</v>
      </c>
      <c r="AN5" s="78"/>
      <c r="AO5" s="55">
        <v>2021</v>
      </c>
      <c r="AP5" s="75"/>
      <c r="AQ5" s="55" t="s">
        <v>150</v>
      </c>
      <c r="AR5" s="78"/>
      <c r="AS5" s="55" t="s">
        <v>151</v>
      </c>
      <c r="AT5" s="78"/>
      <c r="AU5" s="55" t="s">
        <v>118</v>
      </c>
      <c r="AV5" s="78"/>
      <c r="AW5" s="55">
        <v>2020</v>
      </c>
      <c r="AX5" s="75"/>
      <c r="AY5" s="55" t="s">
        <v>152</v>
      </c>
      <c r="AZ5" s="78"/>
      <c r="BA5" s="55" t="s">
        <v>153</v>
      </c>
      <c r="BB5" s="78"/>
      <c r="BC5" s="55" t="s">
        <v>122</v>
      </c>
      <c r="BD5" s="78"/>
      <c r="BE5" s="55">
        <v>2019</v>
      </c>
      <c r="BF5" s="75"/>
      <c r="BG5" s="55" t="s">
        <v>154</v>
      </c>
      <c r="BH5" s="78"/>
      <c r="BI5" s="55" t="s">
        <v>155</v>
      </c>
      <c r="BJ5" s="78"/>
      <c r="BK5" s="55" t="s">
        <v>126</v>
      </c>
      <c r="BL5" s="78"/>
      <c r="BM5" s="55">
        <v>2018</v>
      </c>
    </row>
    <row r="6" spans="1:65" s="83" customFormat="1" ht="14.1" customHeight="1" x14ac:dyDescent="0.2">
      <c r="A6" s="84" t="s">
        <v>78</v>
      </c>
      <c r="B6" s="81"/>
      <c r="C6" s="82"/>
      <c r="D6" s="81"/>
      <c r="E6" s="82"/>
      <c r="G6" s="82"/>
      <c r="I6" s="82"/>
      <c r="K6" s="82"/>
      <c r="M6" s="82"/>
      <c r="N6" s="81"/>
      <c r="O6" s="82"/>
      <c r="P6" s="81"/>
      <c r="Q6" s="82"/>
      <c r="R6" s="81"/>
      <c r="S6" s="82"/>
      <c r="T6" s="81"/>
      <c r="U6" s="82"/>
      <c r="V6" s="81"/>
      <c r="W6" s="82"/>
      <c r="X6" s="81"/>
      <c r="Y6" s="84"/>
      <c r="Z6" s="81"/>
      <c r="AA6" s="82"/>
      <c r="AB6" s="81"/>
      <c r="AC6" s="82"/>
      <c r="AD6" s="81"/>
      <c r="AE6" s="82"/>
      <c r="AG6" s="82"/>
      <c r="AI6" s="82"/>
      <c r="AK6" s="82"/>
      <c r="AM6" s="82"/>
      <c r="AO6" s="85"/>
      <c r="AP6" s="81"/>
      <c r="AQ6" s="82"/>
      <c r="AS6" s="82"/>
      <c r="AU6" s="82"/>
      <c r="AW6" s="85"/>
      <c r="AX6" s="81"/>
      <c r="AY6" s="82"/>
      <c r="BA6" s="82"/>
      <c r="BC6" s="82"/>
      <c r="BE6" s="85"/>
      <c r="BF6" s="81"/>
      <c r="BG6" s="82"/>
      <c r="BI6" s="82"/>
      <c r="BK6" s="82"/>
      <c r="BM6" s="85"/>
    </row>
    <row r="7" spans="1:65" s="88" customFormat="1" ht="13.95" customHeight="1" x14ac:dyDescent="0.2">
      <c r="A7" s="89" t="s">
        <v>79</v>
      </c>
      <c r="B7" s="86"/>
      <c r="C7" s="87"/>
      <c r="D7" s="86"/>
      <c r="E7" s="87"/>
      <c r="G7" s="87"/>
      <c r="I7" s="87"/>
      <c r="K7" s="87"/>
      <c r="M7" s="87"/>
      <c r="N7" s="86"/>
      <c r="O7" s="87"/>
      <c r="P7" s="86"/>
      <c r="Q7" s="87"/>
      <c r="R7" s="86"/>
      <c r="S7" s="87"/>
      <c r="T7" s="86"/>
      <c r="U7" s="87"/>
      <c r="V7" s="86"/>
      <c r="W7" s="87"/>
      <c r="X7" s="86"/>
      <c r="Y7" s="89"/>
      <c r="Z7" s="86"/>
      <c r="AA7" s="87"/>
      <c r="AB7" s="86"/>
      <c r="AC7" s="87"/>
      <c r="AD7" s="86"/>
      <c r="AE7" s="87"/>
      <c r="AF7" s="90"/>
      <c r="AG7" s="87"/>
      <c r="AH7" s="90"/>
      <c r="AI7" s="87"/>
      <c r="AJ7" s="90"/>
      <c r="AK7" s="87"/>
      <c r="AL7" s="90"/>
      <c r="AM7" s="87"/>
      <c r="AN7" s="90"/>
      <c r="AO7" s="91"/>
      <c r="AP7" s="86"/>
      <c r="AQ7" s="87"/>
      <c r="AR7" s="90"/>
      <c r="AS7" s="87"/>
      <c r="AT7" s="90"/>
      <c r="AU7" s="87"/>
      <c r="AV7" s="90"/>
      <c r="AW7" s="91"/>
      <c r="AX7" s="86"/>
      <c r="AY7" s="87"/>
      <c r="AZ7" s="90"/>
      <c r="BA7" s="87"/>
      <c r="BB7" s="90"/>
      <c r="BC7" s="87"/>
      <c r="BD7" s="90"/>
      <c r="BE7" s="91"/>
      <c r="BF7" s="86"/>
      <c r="BG7" s="87"/>
      <c r="BH7" s="90"/>
      <c r="BI7" s="87"/>
      <c r="BJ7" s="90"/>
      <c r="BK7" s="87"/>
      <c r="BL7" s="90"/>
      <c r="BM7" s="91"/>
    </row>
    <row r="8" spans="1:65" s="83" customFormat="1" ht="14.1" customHeight="1" x14ac:dyDescent="0.2">
      <c r="A8" s="135" t="s">
        <v>68</v>
      </c>
      <c r="B8" s="92"/>
      <c r="C8" s="93">
        <v>4431</v>
      </c>
      <c r="D8" s="92"/>
      <c r="E8" s="93">
        <v>16478</v>
      </c>
      <c r="F8" s="94"/>
      <c r="G8" s="93">
        <f>E8-I8-K8-M8</f>
        <v>-7551</v>
      </c>
      <c r="H8" s="94"/>
      <c r="I8" s="93">
        <v>12155</v>
      </c>
      <c r="J8" s="94"/>
      <c r="K8" s="93">
        <v>7978</v>
      </c>
      <c r="L8" s="94"/>
      <c r="M8" s="93">
        <v>3896</v>
      </c>
      <c r="N8" s="92"/>
      <c r="O8" s="93">
        <v>14734</v>
      </c>
      <c r="P8" s="92"/>
      <c r="Q8" s="93">
        <f>O8-S8-U8-W8</f>
        <v>-7028</v>
      </c>
      <c r="R8" s="92"/>
      <c r="S8" s="93">
        <v>11025</v>
      </c>
      <c r="T8" s="92"/>
      <c r="U8" s="93">
        <v>7242</v>
      </c>
      <c r="V8" s="92"/>
      <c r="W8" s="93">
        <v>3495</v>
      </c>
      <c r="X8" s="92"/>
      <c r="Y8" s="93">
        <v>13371</v>
      </c>
      <c r="Z8" s="92"/>
      <c r="AA8" s="93">
        <v>10655</v>
      </c>
      <c r="AB8" s="92"/>
      <c r="AC8" s="93">
        <v>6480</v>
      </c>
      <c r="AD8" s="92"/>
      <c r="AE8" s="93">
        <v>2803</v>
      </c>
      <c r="AF8" s="90"/>
      <c r="AG8" s="93">
        <v>13924</v>
      </c>
      <c r="AH8" s="90"/>
      <c r="AI8" s="93">
        <v>10379</v>
      </c>
      <c r="AJ8" s="90"/>
      <c r="AK8" s="93">
        <v>6773</v>
      </c>
      <c r="AL8" s="90"/>
      <c r="AM8" s="93">
        <v>3676</v>
      </c>
      <c r="AN8" s="90"/>
      <c r="AO8" s="95">
        <v>11869</v>
      </c>
      <c r="AP8" s="92"/>
      <c r="AQ8" s="93">
        <v>8061</v>
      </c>
      <c r="AR8" s="90"/>
      <c r="AS8" s="93">
        <v>5709</v>
      </c>
      <c r="AT8" s="90"/>
      <c r="AU8" s="93">
        <v>2200</v>
      </c>
      <c r="AV8" s="90"/>
      <c r="AW8" s="95">
        <v>7160</v>
      </c>
      <c r="AX8" s="92"/>
      <c r="AY8" s="93">
        <v>3393</v>
      </c>
      <c r="AZ8" s="90"/>
      <c r="BA8" s="93">
        <v>1601</v>
      </c>
      <c r="BB8" s="90"/>
      <c r="BC8" s="93">
        <v>995</v>
      </c>
      <c r="BD8" s="90"/>
      <c r="BE8" s="95">
        <v>10393</v>
      </c>
      <c r="BF8" s="92"/>
      <c r="BG8" s="93">
        <v>6900</v>
      </c>
      <c r="BH8" s="90"/>
      <c r="BI8" s="93">
        <v>4940</v>
      </c>
      <c r="BJ8" s="90"/>
      <c r="BK8" s="93">
        <v>2398</v>
      </c>
      <c r="BL8" s="90"/>
      <c r="BM8" s="95">
        <v>9392</v>
      </c>
    </row>
    <row r="9" spans="1:65" s="83" customFormat="1" ht="14.1" customHeight="1" x14ac:dyDescent="0.2">
      <c r="A9" s="135" t="s">
        <v>60</v>
      </c>
      <c r="B9" s="92"/>
      <c r="C9" s="93">
        <v>-4546</v>
      </c>
      <c r="D9" s="92"/>
      <c r="E9" s="93">
        <v>-17291</v>
      </c>
      <c r="F9" s="94"/>
      <c r="G9" s="93">
        <f t="shared" ref="G9:G16" si="0">E9-I9-K9-M9</f>
        <v>8003</v>
      </c>
      <c r="H9" s="94"/>
      <c r="I9" s="93">
        <v>-12739</v>
      </c>
      <c r="J9" s="94"/>
      <c r="K9" s="93">
        <v>-8412</v>
      </c>
      <c r="L9" s="94"/>
      <c r="M9" s="93">
        <v>-4143</v>
      </c>
      <c r="N9" s="92"/>
      <c r="O9" s="93">
        <v>-15641</v>
      </c>
      <c r="P9" s="92"/>
      <c r="Q9" s="93">
        <f t="shared" ref="Q9:Q16" si="1">O9-S9-U9-W9</f>
        <v>7138</v>
      </c>
      <c r="R9" s="92"/>
      <c r="S9" s="93">
        <v>-11551</v>
      </c>
      <c r="T9" s="92"/>
      <c r="U9" s="93">
        <v>-7576</v>
      </c>
      <c r="V9" s="92"/>
      <c r="W9" s="93">
        <v>-3652</v>
      </c>
      <c r="X9" s="92"/>
      <c r="Y9" s="93">
        <v>-12444</v>
      </c>
      <c r="Z9" s="92"/>
      <c r="AA9" s="93">
        <v>-9528</v>
      </c>
      <c r="AB9" s="92"/>
      <c r="AC9" s="93">
        <v>-6273</v>
      </c>
      <c r="AD9" s="92"/>
      <c r="AE9" s="93">
        <v>-2952</v>
      </c>
      <c r="AF9" s="90"/>
      <c r="AG9" s="93">
        <v>-11701</v>
      </c>
      <c r="AH9" s="90"/>
      <c r="AI9" s="93">
        <v>-8797</v>
      </c>
      <c r="AJ9" s="90"/>
      <c r="AK9" s="93">
        <v>-5661</v>
      </c>
      <c r="AL9" s="90"/>
      <c r="AM9" s="93">
        <v>-2719</v>
      </c>
      <c r="AN9" s="90"/>
      <c r="AO9" s="95">
        <v>-11156</v>
      </c>
      <c r="AP9" s="92"/>
      <c r="AQ9" s="93">
        <v>-8316</v>
      </c>
      <c r="AR9" s="90"/>
      <c r="AS9" s="93">
        <v>-5800</v>
      </c>
      <c r="AT9" s="90"/>
      <c r="AU9" s="93">
        <v>-2299</v>
      </c>
      <c r="AV9" s="90"/>
      <c r="AW9" s="95">
        <v>-7214</v>
      </c>
      <c r="AX9" s="92"/>
      <c r="AY9" s="93">
        <v>-3749</v>
      </c>
      <c r="AZ9" s="90"/>
      <c r="BA9" s="93">
        <v>-1951</v>
      </c>
      <c r="BB9" s="90"/>
      <c r="BC9" s="93">
        <v>-1309</v>
      </c>
      <c r="BD9" s="90"/>
      <c r="BE9" s="95">
        <v>-10436</v>
      </c>
      <c r="BF9" s="92"/>
      <c r="BG9" s="93">
        <v>-7054</v>
      </c>
      <c r="BH9" s="90"/>
      <c r="BI9" s="93">
        <v>-5114</v>
      </c>
      <c r="BJ9" s="90"/>
      <c r="BK9" s="93">
        <v>-2629</v>
      </c>
      <c r="BL9" s="90"/>
      <c r="BM9" s="95">
        <v>-9724</v>
      </c>
    </row>
    <row r="10" spans="1:65" s="83" customFormat="1" ht="14.1" customHeight="1" x14ac:dyDescent="0.2">
      <c r="A10" s="136" t="s">
        <v>34</v>
      </c>
      <c r="B10" s="96"/>
      <c r="C10" s="93">
        <v>6</v>
      </c>
      <c r="D10" s="96"/>
      <c r="E10" s="93">
        <v>0</v>
      </c>
      <c r="F10" s="94"/>
      <c r="G10" s="93">
        <f t="shared" si="0"/>
        <v>32</v>
      </c>
      <c r="H10" s="94"/>
      <c r="I10" s="93">
        <v>-5</v>
      </c>
      <c r="J10" s="94"/>
      <c r="K10" s="93">
        <v>-11</v>
      </c>
      <c r="L10" s="94"/>
      <c r="M10" s="93">
        <v>-16</v>
      </c>
      <c r="N10" s="96"/>
      <c r="O10" s="93">
        <v>32</v>
      </c>
      <c r="P10" s="96"/>
      <c r="Q10" s="93">
        <f t="shared" si="1"/>
        <v>-40</v>
      </c>
      <c r="R10" s="96"/>
      <c r="S10" s="93">
        <v>28</v>
      </c>
      <c r="T10" s="96"/>
      <c r="U10" s="93">
        <v>24</v>
      </c>
      <c r="V10" s="96"/>
      <c r="W10" s="93">
        <v>20</v>
      </c>
      <c r="X10" s="96"/>
      <c r="Y10" s="93">
        <v>2</v>
      </c>
      <c r="Z10" s="96"/>
      <c r="AA10" s="93">
        <v>2</v>
      </c>
      <c r="AB10" s="96"/>
      <c r="AC10" s="93">
        <v>1</v>
      </c>
      <c r="AD10" s="96"/>
      <c r="AE10" s="93">
        <v>2</v>
      </c>
      <c r="AF10" s="90"/>
      <c r="AG10" s="93">
        <v>-69</v>
      </c>
      <c r="AH10" s="90"/>
      <c r="AI10" s="93">
        <v>-445</v>
      </c>
      <c r="AJ10" s="90"/>
      <c r="AK10" s="93">
        <v>4</v>
      </c>
      <c r="AL10" s="90"/>
      <c r="AM10" s="93">
        <v>4</v>
      </c>
      <c r="AN10" s="90"/>
      <c r="AO10" s="95">
        <v>282</v>
      </c>
      <c r="AP10" s="96"/>
      <c r="AQ10" s="93">
        <v>8</v>
      </c>
      <c r="AR10" s="90"/>
      <c r="AS10" s="93">
        <v>0</v>
      </c>
      <c r="AT10" s="90"/>
      <c r="AU10" s="93">
        <v>0</v>
      </c>
      <c r="AV10" s="90"/>
      <c r="AW10" s="95">
        <v>1</v>
      </c>
      <c r="AX10" s="96"/>
      <c r="AY10" s="93">
        <v>1</v>
      </c>
      <c r="AZ10" s="90"/>
      <c r="BA10" s="93">
        <v>1</v>
      </c>
      <c r="BB10" s="90"/>
      <c r="BC10" s="93">
        <v>103</v>
      </c>
      <c r="BD10" s="90"/>
      <c r="BE10" s="95">
        <v>163</v>
      </c>
      <c r="BF10" s="96"/>
      <c r="BG10" s="93">
        <v>150</v>
      </c>
      <c r="BH10" s="90"/>
      <c r="BI10" s="93">
        <v>149</v>
      </c>
      <c r="BJ10" s="90"/>
      <c r="BK10" s="93">
        <v>148</v>
      </c>
      <c r="BL10" s="90"/>
      <c r="BM10" s="95">
        <v>190</v>
      </c>
    </row>
    <row r="11" spans="1:65" s="83" customFormat="1" ht="14.1" customHeight="1" x14ac:dyDescent="0.2">
      <c r="A11" s="136" t="s">
        <v>80</v>
      </c>
      <c r="B11" s="96"/>
      <c r="C11" s="93">
        <v>132</v>
      </c>
      <c r="D11" s="96"/>
      <c r="E11" s="93">
        <v>728</v>
      </c>
      <c r="F11" s="94"/>
      <c r="G11" s="93">
        <f t="shared" si="0"/>
        <v>-380</v>
      </c>
      <c r="H11" s="94"/>
      <c r="I11" s="93">
        <v>579</v>
      </c>
      <c r="J11" s="94"/>
      <c r="K11" s="93">
        <v>362</v>
      </c>
      <c r="L11" s="94"/>
      <c r="M11" s="93">
        <v>167</v>
      </c>
      <c r="N11" s="96"/>
      <c r="O11" s="93">
        <v>713</v>
      </c>
      <c r="P11" s="96"/>
      <c r="Q11" s="93">
        <f t="shared" si="1"/>
        <v>-183</v>
      </c>
      <c r="R11" s="96"/>
      <c r="S11" s="93">
        <v>478</v>
      </c>
      <c r="T11" s="96"/>
      <c r="U11" s="93">
        <v>289</v>
      </c>
      <c r="V11" s="96"/>
      <c r="W11" s="93">
        <v>129</v>
      </c>
      <c r="X11" s="96"/>
      <c r="Y11" s="93">
        <v>953</v>
      </c>
      <c r="Z11" s="96"/>
      <c r="AA11" s="93">
        <v>772</v>
      </c>
      <c r="AB11" s="96"/>
      <c r="AC11" s="93">
        <f>426-AC15</f>
        <v>505</v>
      </c>
      <c r="AD11" s="96"/>
      <c r="AE11" s="93">
        <f>274-AE15</f>
        <v>262</v>
      </c>
      <c r="AG11" s="93">
        <f>528-AG15</f>
        <v>1017</v>
      </c>
      <c r="AI11" s="93">
        <f>107-AI15</f>
        <v>629</v>
      </c>
      <c r="AK11" s="93">
        <f>16-AK15</f>
        <v>352</v>
      </c>
      <c r="AM11" s="93">
        <f>138-AM15</f>
        <v>160</v>
      </c>
      <c r="AO11" s="95">
        <v>-250</v>
      </c>
      <c r="AP11" s="96"/>
      <c r="AQ11" s="93">
        <v>208</v>
      </c>
      <c r="AS11" s="93">
        <v>89</v>
      </c>
      <c r="AU11" s="93">
        <v>23</v>
      </c>
      <c r="AW11" s="95">
        <v>-148</v>
      </c>
      <c r="AX11" s="96"/>
      <c r="AY11" s="93">
        <v>183</v>
      </c>
      <c r="BA11" s="93">
        <v>179</v>
      </c>
      <c r="BC11" s="93">
        <v>163</v>
      </c>
      <c r="BE11" s="95">
        <v>-99</v>
      </c>
      <c r="BF11" s="96"/>
      <c r="BG11" s="93">
        <v>7</v>
      </c>
      <c r="BI11" s="93">
        <v>5</v>
      </c>
      <c r="BK11" s="93">
        <v>7</v>
      </c>
      <c r="BM11" s="95">
        <v>34</v>
      </c>
    </row>
    <row r="12" spans="1:65" s="83" customFormat="1" ht="14.1" customHeight="1" x14ac:dyDescent="0.2">
      <c r="A12" s="136" t="s">
        <v>81</v>
      </c>
      <c r="B12" s="96"/>
      <c r="C12" s="93">
        <v>2</v>
      </c>
      <c r="D12" s="96"/>
      <c r="E12" s="93">
        <v>9</v>
      </c>
      <c r="F12" s="94"/>
      <c r="G12" s="93">
        <f t="shared" si="0"/>
        <v>-3</v>
      </c>
      <c r="H12" s="94"/>
      <c r="I12" s="93">
        <v>6</v>
      </c>
      <c r="J12" s="94"/>
      <c r="K12" s="93">
        <v>4</v>
      </c>
      <c r="L12" s="94"/>
      <c r="M12" s="93">
        <v>2</v>
      </c>
      <c r="N12" s="96"/>
      <c r="O12" s="93">
        <v>10</v>
      </c>
      <c r="P12" s="96"/>
      <c r="Q12" s="93">
        <f t="shared" si="1"/>
        <v>-7</v>
      </c>
      <c r="R12" s="96"/>
      <c r="S12" s="93">
        <v>8</v>
      </c>
      <c r="T12" s="96"/>
      <c r="U12" s="93">
        <v>6</v>
      </c>
      <c r="V12" s="96"/>
      <c r="W12" s="93">
        <v>3</v>
      </c>
      <c r="X12" s="96"/>
      <c r="Y12" s="93">
        <v>11</v>
      </c>
      <c r="Z12" s="96"/>
      <c r="AA12" s="93">
        <v>8</v>
      </c>
      <c r="AB12" s="96"/>
      <c r="AC12" s="93">
        <v>5</v>
      </c>
      <c r="AD12" s="96"/>
      <c r="AE12" s="93">
        <v>3</v>
      </c>
      <c r="AG12" s="93">
        <v>10</v>
      </c>
      <c r="AI12" s="93">
        <v>7</v>
      </c>
      <c r="AK12" s="93">
        <v>5</v>
      </c>
      <c r="AM12" s="93">
        <v>2</v>
      </c>
      <c r="AO12" s="95">
        <v>10</v>
      </c>
      <c r="AP12" s="96"/>
      <c r="AQ12" s="93">
        <v>7</v>
      </c>
      <c r="AS12" s="93">
        <v>5</v>
      </c>
      <c r="AU12" s="93">
        <v>2</v>
      </c>
      <c r="AW12" s="95">
        <v>7</v>
      </c>
      <c r="AX12" s="96"/>
      <c r="AY12" s="93">
        <v>5</v>
      </c>
      <c r="BA12" s="93">
        <v>3</v>
      </c>
      <c r="BC12" s="93">
        <v>2</v>
      </c>
      <c r="BE12" s="95">
        <v>5</v>
      </c>
      <c r="BF12" s="96"/>
      <c r="BG12" s="93">
        <v>3</v>
      </c>
      <c r="BI12" s="93">
        <v>2</v>
      </c>
      <c r="BK12" s="93">
        <v>1</v>
      </c>
      <c r="BM12" s="95">
        <v>3</v>
      </c>
    </row>
    <row r="13" spans="1:65" s="83" customFormat="1" ht="14.1" customHeight="1" x14ac:dyDescent="0.2">
      <c r="A13" s="136" t="s">
        <v>304</v>
      </c>
      <c r="B13" s="96"/>
      <c r="C13" s="93">
        <v>0</v>
      </c>
      <c r="D13" s="96"/>
      <c r="E13" s="93">
        <v>0</v>
      </c>
      <c r="F13" s="94"/>
      <c r="G13" s="93">
        <f t="shared" si="0"/>
        <v>0</v>
      </c>
      <c r="H13" s="94"/>
      <c r="I13" s="93">
        <v>0</v>
      </c>
      <c r="J13" s="94"/>
      <c r="K13" s="93">
        <v>0</v>
      </c>
      <c r="L13" s="94"/>
      <c r="M13" s="93">
        <v>0</v>
      </c>
      <c r="N13" s="96"/>
      <c r="O13" s="93">
        <v>0</v>
      </c>
      <c r="P13" s="96"/>
      <c r="Q13" s="93">
        <f t="shared" si="1"/>
        <v>0</v>
      </c>
      <c r="R13" s="96"/>
      <c r="S13" s="93">
        <v>0</v>
      </c>
      <c r="T13" s="96"/>
      <c r="U13" s="93">
        <v>0</v>
      </c>
      <c r="V13" s="96"/>
      <c r="W13" s="93">
        <v>0</v>
      </c>
      <c r="X13" s="96"/>
      <c r="Y13" s="93">
        <v>0</v>
      </c>
      <c r="Z13" s="96"/>
      <c r="AA13" s="93">
        <v>0</v>
      </c>
      <c r="AB13" s="96"/>
      <c r="AC13" s="93">
        <v>0</v>
      </c>
      <c r="AD13" s="96"/>
      <c r="AE13" s="93">
        <v>0</v>
      </c>
      <c r="AG13" s="93">
        <v>0</v>
      </c>
      <c r="AI13" s="93">
        <v>0</v>
      </c>
      <c r="AK13" s="93">
        <v>0</v>
      </c>
      <c r="AM13" s="93">
        <v>0</v>
      </c>
      <c r="AO13" s="95">
        <v>0</v>
      </c>
      <c r="AP13" s="96"/>
      <c r="AQ13" s="93">
        <v>0</v>
      </c>
      <c r="AS13" s="93">
        <v>0</v>
      </c>
      <c r="AU13" s="93">
        <v>0</v>
      </c>
      <c r="AW13" s="95">
        <v>0</v>
      </c>
      <c r="AX13" s="96"/>
      <c r="AY13" s="93">
        <v>0</v>
      </c>
      <c r="BA13" s="93">
        <v>0</v>
      </c>
      <c r="BC13" s="93">
        <v>0</v>
      </c>
      <c r="BE13" s="95">
        <v>0</v>
      </c>
      <c r="BF13" s="96"/>
      <c r="BG13" s="93">
        <v>0</v>
      </c>
      <c r="BI13" s="93">
        <v>0</v>
      </c>
      <c r="BK13" s="93">
        <v>0</v>
      </c>
      <c r="BM13" s="95">
        <v>0</v>
      </c>
    </row>
    <row r="14" spans="1:65" s="83" customFormat="1" ht="14.1" customHeight="1" x14ac:dyDescent="0.2">
      <c r="A14" s="136" t="s">
        <v>333</v>
      </c>
      <c r="B14" s="96"/>
      <c r="C14" s="93">
        <v>0</v>
      </c>
      <c r="D14" s="96"/>
      <c r="E14" s="93">
        <v>6</v>
      </c>
      <c r="F14" s="94"/>
      <c r="G14" s="93">
        <f t="shared" si="0"/>
        <v>-12</v>
      </c>
      <c r="H14" s="94"/>
      <c r="I14" s="93">
        <v>6</v>
      </c>
      <c r="J14" s="94"/>
      <c r="K14" s="93">
        <v>6</v>
      </c>
      <c r="L14" s="94"/>
      <c r="M14" s="93">
        <v>6</v>
      </c>
      <c r="N14" s="96"/>
      <c r="O14" s="93">
        <v>0</v>
      </c>
      <c r="P14" s="96"/>
      <c r="Q14" s="93">
        <f t="shared" si="1"/>
        <v>0</v>
      </c>
      <c r="R14" s="96"/>
      <c r="S14" s="93">
        <v>0</v>
      </c>
      <c r="T14" s="96"/>
      <c r="U14" s="93">
        <v>0</v>
      </c>
      <c r="V14" s="96"/>
      <c r="W14" s="93">
        <v>0</v>
      </c>
      <c r="X14" s="96"/>
      <c r="Y14" s="93">
        <v>-409</v>
      </c>
      <c r="Z14" s="96"/>
      <c r="AA14" s="93">
        <v>-409</v>
      </c>
      <c r="AB14" s="96"/>
      <c r="AC14" s="93">
        <v>-409</v>
      </c>
      <c r="AD14" s="96"/>
      <c r="AE14" s="93">
        <v>0</v>
      </c>
      <c r="AG14" s="93">
        <v>-2551</v>
      </c>
      <c r="AI14" s="93">
        <v>-1501</v>
      </c>
      <c r="AK14" s="93">
        <v>-1187</v>
      </c>
      <c r="AM14" s="93">
        <v>-1187</v>
      </c>
      <c r="AO14" s="95">
        <v>-903</v>
      </c>
      <c r="AP14" s="96"/>
      <c r="AQ14" s="93">
        <v>-1501</v>
      </c>
      <c r="AS14" s="93">
        <v>0</v>
      </c>
      <c r="AU14" s="93">
        <v>0</v>
      </c>
      <c r="AW14" s="95">
        <v>0</v>
      </c>
      <c r="AX14" s="96"/>
      <c r="AY14" s="93">
        <v>0</v>
      </c>
      <c r="BA14" s="93">
        <v>0</v>
      </c>
      <c r="BC14" s="93">
        <v>0</v>
      </c>
      <c r="BE14" s="95">
        <v>-27</v>
      </c>
      <c r="BF14" s="96"/>
      <c r="BG14" s="93">
        <v>-27</v>
      </c>
      <c r="BI14" s="93">
        <v>-27</v>
      </c>
      <c r="BK14" s="93">
        <v>0</v>
      </c>
      <c r="BM14" s="95">
        <v>121</v>
      </c>
    </row>
    <row r="15" spans="1:65" s="83" customFormat="1" ht="14.1" customHeight="1" x14ac:dyDescent="0.2">
      <c r="A15" s="136" t="s">
        <v>280</v>
      </c>
      <c r="B15" s="96"/>
      <c r="C15" s="93">
        <v>-51</v>
      </c>
      <c r="D15" s="96"/>
      <c r="E15" s="93">
        <v>31</v>
      </c>
      <c r="F15" s="94"/>
      <c r="G15" s="93">
        <f t="shared" si="0"/>
        <v>-131</v>
      </c>
      <c r="H15" s="94"/>
      <c r="I15" s="93">
        <v>97</v>
      </c>
      <c r="J15" s="94"/>
      <c r="K15" s="93">
        <v>10</v>
      </c>
      <c r="L15" s="94"/>
      <c r="M15" s="93">
        <v>55</v>
      </c>
      <c r="N15" s="96"/>
      <c r="O15" s="93">
        <v>129</v>
      </c>
      <c r="P15" s="96"/>
      <c r="Q15" s="93">
        <f t="shared" si="1"/>
        <v>100</v>
      </c>
      <c r="R15" s="96"/>
      <c r="S15" s="93">
        <v>96</v>
      </c>
      <c r="T15" s="96"/>
      <c r="U15" s="93">
        <v>-10</v>
      </c>
      <c r="V15" s="96"/>
      <c r="W15" s="93">
        <v>-57</v>
      </c>
      <c r="X15" s="96"/>
      <c r="Y15" s="93">
        <v>-1117</v>
      </c>
      <c r="Z15" s="96"/>
      <c r="AA15" s="93">
        <v>-1039</v>
      </c>
      <c r="AB15" s="96"/>
      <c r="AC15" s="93">
        <v>-79</v>
      </c>
      <c r="AD15" s="96"/>
      <c r="AE15" s="93">
        <v>12</v>
      </c>
      <c r="AG15" s="93">
        <f>-489</f>
        <v>-489</v>
      </c>
      <c r="AI15" s="93">
        <v>-522</v>
      </c>
      <c r="AK15" s="93">
        <v>-336</v>
      </c>
      <c r="AM15" s="93">
        <v>-22</v>
      </c>
      <c r="AO15" s="95"/>
      <c r="AP15" s="96"/>
      <c r="AQ15" s="93"/>
      <c r="AS15" s="93"/>
      <c r="AU15" s="93"/>
      <c r="AW15" s="95"/>
      <c r="AX15" s="96"/>
      <c r="AY15" s="93"/>
      <c r="BA15" s="93"/>
      <c r="BC15" s="93"/>
      <c r="BE15" s="95"/>
      <c r="BF15" s="96"/>
      <c r="BG15" s="93"/>
      <c r="BI15" s="93"/>
      <c r="BK15" s="93"/>
      <c r="BM15" s="95"/>
    </row>
    <row r="16" spans="1:65" s="83" customFormat="1" ht="14.1" customHeight="1" x14ac:dyDescent="0.2">
      <c r="A16" s="136" t="s">
        <v>159</v>
      </c>
      <c r="B16" s="96"/>
      <c r="C16" s="93">
        <v>2</v>
      </c>
      <c r="D16" s="96"/>
      <c r="E16" s="93">
        <v>-9</v>
      </c>
      <c r="F16" s="94"/>
      <c r="G16" s="93">
        <f t="shared" si="0"/>
        <v>18</v>
      </c>
      <c r="H16" s="94"/>
      <c r="I16" s="93">
        <v>-9</v>
      </c>
      <c r="J16" s="94"/>
      <c r="K16" s="93">
        <v>-9</v>
      </c>
      <c r="L16" s="94"/>
      <c r="M16" s="93">
        <v>-9</v>
      </c>
      <c r="N16" s="96"/>
      <c r="O16" s="93">
        <v>37</v>
      </c>
      <c r="P16" s="96"/>
      <c r="Q16" s="93">
        <f t="shared" si="1"/>
        <v>32</v>
      </c>
      <c r="R16" s="96"/>
      <c r="S16" s="93">
        <v>3</v>
      </c>
      <c r="T16" s="96"/>
      <c r="U16" s="93">
        <v>1</v>
      </c>
      <c r="V16" s="96"/>
      <c r="W16" s="93">
        <v>1</v>
      </c>
      <c r="X16" s="96"/>
      <c r="Y16" s="93">
        <v>3</v>
      </c>
      <c r="Z16" s="96"/>
      <c r="AA16" s="93">
        <v>1</v>
      </c>
      <c r="AB16" s="96"/>
      <c r="AC16" s="93">
        <v>0</v>
      </c>
      <c r="AD16" s="96"/>
      <c r="AE16" s="93">
        <v>0</v>
      </c>
      <c r="AG16" s="93">
        <v>0</v>
      </c>
      <c r="AI16" s="93">
        <v>0</v>
      </c>
      <c r="AK16" s="93">
        <v>0</v>
      </c>
      <c r="AM16" s="93">
        <v>0</v>
      </c>
      <c r="AO16" s="95">
        <v>0</v>
      </c>
      <c r="AP16" s="96"/>
      <c r="AQ16" s="93">
        <v>0</v>
      </c>
      <c r="AS16" s="93">
        <v>0</v>
      </c>
      <c r="AU16" s="93">
        <v>20</v>
      </c>
      <c r="AW16" s="95">
        <v>0</v>
      </c>
      <c r="AX16" s="96"/>
      <c r="AY16" s="93">
        <v>0</v>
      </c>
      <c r="BA16" s="93">
        <v>0</v>
      </c>
      <c r="BC16" s="93">
        <v>0</v>
      </c>
      <c r="BE16" s="95">
        <v>0</v>
      </c>
      <c r="BF16" s="96"/>
      <c r="BG16" s="93">
        <v>0</v>
      </c>
      <c r="BI16" s="93">
        <v>0</v>
      </c>
      <c r="BK16" s="93">
        <v>0</v>
      </c>
      <c r="BM16" s="95">
        <v>0</v>
      </c>
    </row>
    <row r="17" spans="1:10492" s="83" customFormat="1" ht="14.1" customHeight="1" x14ac:dyDescent="0.2">
      <c r="A17" s="28"/>
      <c r="B17" s="105"/>
      <c r="C17" s="30">
        <f>SUM(C8:C16)</f>
        <v>-24</v>
      </c>
      <c r="D17" s="105"/>
      <c r="E17" s="30">
        <f>SUM(E8:E16)</f>
        <v>-48</v>
      </c>
      <c r="F17" s="111"/>
      <c r="G17" s="30">
        <f>SUM(G8:G16)</f>
        <v>-24</v>
      </c>
      <c r="H17" s="111"/>
      <c r="I17" s="30">
        <f>SUM(I8:I16)</f>
        <v>90</v>
      </c>
      <c r="J17" s="111"/>
      <c r="K17" s="30">
        <f>SUM(K8:K16)</f>
        <v>-72</v>
      </c>
      <c r="L17" s="111"/>
      <c r="M17" s="30">
        <f>SUM(M8:M16)</f>
        <v>-42</v>
      </c>
      <c r="N17" s="29"/>
      <c r="O17" s="30">
        <f>SUM(O8:O16)</f>
        <v>14</v>
      </c>
      <c r="P17" s="29"/>
      <c r="Q17" s="30">
        <f>SUM(Q8:Q16)</f>
        <v>12</v>
      </c>
      <c r="R17" s="22"/>
      <c r="S17" s="30">
        <f>SUM(S8:S16)</f>
        <v>87</v>
      </c>
      <c r="T17" s="22"/>
      <c r="U17" s="30">
        <f>SUM(U8:U16)</f>
        <v>-24</v>
      </c>
      <c r="V17" s="22"/>
      <c r="W17" s="30">
        <f>SUM(W8:W16)</f>
        <v>-61</v>
      </c>
      <c r="X17" s="22"/>
      <c r="Y17" s="30">
        <f>SUM(Y8:Y16)</f>
        <v>370</v>
      </c>
      <c r="Z17" s="22"/>
      <c r="AA17" s="30">
        <f>SUM(AA8:AA16)</f>
        <v>462</v>
      </c>
      <c r="AB17" s="22"/>
      <c r="AC17" s="30">
        <f>SUM(AC8:AC16)</f>
        <v>230</v>
      </c>
      <c r="AD17" s="22"/>
      <c r="AE17" s="30">
        <v>130</v>
      </c>
      <c r="AF17" s="26"/>
      <c r="AG17" s="30">
        <v>141</v>
      </c>
      <c r="AH17" s="26"/>
      <c r="AI17" s="30">
        <v>-250</v>
      </c>
      <c r="AJ17" s="26"/>
      <c r="AK17" s="30">
        <f>SUM(AK8:AK16)</f>
        <v>-50</v>
      </c>
      <c r="AL17" s="26"/>
      <c r="AM17" s="30">
        <v>-86</v>
      </c>
      <c r="AN17" s="26"/>
      <c r="AO17" s="30">
        <f>SUM(AO8:AO16)</f>
        <v>-148</v>
      </c>
      <c r="AP17" s="26"/>
      <c r="AQ17" s="30">
        <v>-32</v>
      </c>
      <c r="AR17" s="26"/>
      <c r="AS17" s="30">
        <v>3</v>
      </c>
      <c r="AT17" s="26"/>
      <c r="AU17" s="30">
        <v>-54</v>
      </c>
      <c r="AV17" s="26"/>
      <c r="AW17" s="30">
        <v>-194</v>
      </c>
      <c r="AX17" s="26"/>
      <c r="AY17" s="30">
        <v>-167</v>
      </c>
      <c r="AZ17" s="26"/>
      <c r="BA17" s="30">
        <f>SUM(BA8:BA16)</f>
        <v>-167</v>
      </c>
      <c r="BB17" s="26"/>
      <c r="BC17" s="30">
        <v>-46</v>
      </c>
      <c r="BD17" s="26"/>
      <c r="BE17" s="30">
        <v>-1</v>
      </c>
      <c r="BF17" s="26"/>
      <c r="BG17" s="30">
        <f>SUM(BG8:BG16)</f>
        <v>-21</v>
      </c>
      <c r="BH17" s="26"/>
      <c r="BI17" s="30">
        <v>-45</v>
      </c>
      <c r="BJ17" s="26"/>
      <c r="BK17" s="30">
        <v>-75</v>
      </c>
      <c r="BL17" s="26"/>
      <c r="BM17" s="30">
        <v>16</v>
      </c>
      <c r="BN17" s="111"/>
      <c r="BO17" s="26"/>
      <c r="BP17" s="111"/>
      <c r="BQ17" s="26"/>
      <c r="BR17" s="111"/>
      <c r="BS17" s="26"/>
      <c r="BT17" s="111"/>
      <c r="BU17" s="26"/>
      <c r="BV17" s="111"/>
      <c r="BW17" s="26"/>
      <c r="BX17" s="111"/>
      <c r="BY17" s="26"/>
      <c r="BZ17" s="111"/>
      <c r="CA17" s="26"/>
      <c r="CB17" s="112"/>
      <c r="CC17" s="26"/>
      <c r="CD17" s="111"/>
      <c r="CE17" s="26"/>
      <c r="CF17" s="111"/>
      <c r="CG17" s="26"/>
      <c r="CH17" s="111"/>
      <c r="CI17" s="26"/>
      <c r="CJ17" s="111"/>
      <c r="CK17" s="26"/>
      <c r="CL17" s="111"/>
      <c r="CM17" s="26"/>
      <c r="CN17" s="111"/>
      <c r="CO17" s="26"/>
      <c r="CP17" s="111"/>
      <c r="CQ17" s="19"/>
      <c r="CR17" s="111"/>
      <c r="CS17" s="26"/>
      <c r="CT17" s="111"/>
      <c r="CU17" s="26"/>
      <c r="CV17" s="111"/>
      <c r="CW17" s="26"/>
      <c r="CX17" s="111"/>
      <c r="CY17" s="26"/>
      <c r="CZ17" s="111"/>
      <c r="DA17" s="19"/>
      <c r="DB17" s="111"/>
      <c r="DC17" s="26"/>
      <c r="DD17" s="111"/>
      <c r="DE17" s="26"/>
      <c r="DF17" s="111"/>
      <c r="DG17" s="26"/>
      <c r="DH17" s="111"/>
      <c r="DI17" s="19"/>
      <c r="DJ17" s="105"/>
      <c r="DK17" s="105"/>
      <c r="DL17" s="105"/>
      <c r="DM17" s="29"/>
      <c r="DN17" s="111"/>
      <c r="DO17" s="29"/>
      <c r="DP17" s="111"/>
      <c r="DQ17" s="22"/>
      <c r="DR17" s="111"/>
      <c r="DS17" s="22"/>
      <c r="DT17" s="111"/>
      <c r="DU17" s="22"/>
      <c r="DV17" s="111"/>
      <c r="DW17" s="22"/>
      <c r="DX17" s="111"/>
      <c r="DY17" s="22"/>
      <c r="DZ17" s="111"/>
      <c r="EA17" s="22"/>
      <c r="EB17" s="111"/>
      <c r="EC17" s="22"/>
      <c r="ED17" s="111"/>
      <c r="EE17" s="26"/>
      <c r="EF17" s="111"/>
      <c r="EG17" s="26"/>
      <c r="EH17" s="111"/>
      <c r="EI17" s="26"/>
      <c r="EJ17" s="111"/>
      <c r="EK17" s="26"/>
      <c r="EL17" s="111"/>
      <c r="EM17" s="26"/>
      <c r="EN17" s="111"/>
      <c r="EO17" s="26"/>
      <c r="EP17" s="111"/>
      <c r="EQ17" s="26"/>
      <c r="ER17" s="111"/>
      <c r="ES17" s="26"/>
      <c r="ET17" s="111"/>
      <c r="EU17" s="26"/>
      <c r="EV17" s="111"/>
      <c r="EW17" s="26"/>
      <c r="EX17" s="111"/>
      <c r="EY17" s="26"/>
      <c r="EZ17" s="112"/>
      <c r="FA17" s="26"/>
      <c r="FB17" s="111"/>
      <c r="FC17" s="26"/>
      <c r="FD17" s="111"/>
      <c r="FE17" s="26"/>
      <c r="FF17" s="111"/>
      <c r="FG17" s="26"/>
      <c r="FH17" s="111"/>
      <c r="FI17" s="26"/>
      <c r="FJ17" s="111"/>
      <c r="FK17" s="26"/>
      <c r="FL17" s="111"/>
      <c r="FM17" s="26"/>
      <c r="FN17" s="111"/>
      <c r="FO17" s="19"/>
      <c r="FP17" s="111"/>
      <c r="FQ17" s="26"/>
      <c r="FR17" s="111"/>
      <c r="FS17" s="26"/>
      <c r="FT17" s="111"/>
      <c r="FU17" s="26"/>
      <c r="FV17" s="111"/>
      <c r="FW17" s="26"/>
      <c r="FX17" s="111"/>
      <c r="FY17" s="19"/>
      <c r="FZ17" s="111"/>
      <c r="GA17" s="26"/>
      <c r="GB17" s="111"/>
      <c r="GC17" s="26"/>
      <c r="GD17" s="111"/>
      <c r="GE17" s="26"/>
      <c r="GF17" s="111"/>
      <c r="GG17" s="19"/>
      <c r="GH17" s="105"/>
      <c r="GI17" s="105"/>
      <c r="GJ17" s="105"/>
      <c r="GK17" s="29"/>
      <c r="GL17" s="111"/>
      <c r="GM17" s="29"/>
      <c r="GN17" s="111"/>
      <c r="GO17" s="22"/>
      <c r="GP17" s="111"/>
      <c r="GQ17" s="22"/>
      <c r="GR17" s="111"/>
      <c r="GS17" s="22"/>
      <c r="GT17" s="111"/>
      <c r="GU17" s="22"/>
      <c r="GV17" s="111"/>
      <c r="GW17" s="22"/>
      <c r="GX17" s="111"/>
      <c r="GY17" s="22"/>
      <c r="GZ17" s="111"/>
      <c r="HA17" s="22"/>
      <c r="HB17" s="111"/>
      <c r="HC17" s="26"/>
      <c r="HD17" s="111"/>
      <c r="HE17" s="26"/>
      <c r="HF17" s="111"/>
      <c r="HG17" s="26"/>
      <c r="HH17" s="111"/>
      <c r="HI17" s="26"/>
      <c r="HJ17" s="111"/>
      <c r="HK17" s="26"/>
      <c r="HL17" s="111"/>
      <c r="HM17" s="26"/>
      <c r="HN17" s="111"/>
      <c r="HO17" s="26"/>
      <c r="HP17" s="111"/>
      <c r="HQ17" s="26"/>
      <c r="HR17" s="111"/>
      <c r="HS17" s="26"/>
      <c r="HT17" s="111"/>
      <c r="HU17" s="26"/>
      <c r="HV17" s="111"/>
      <c r="HW17" s="26"/>
      <c r="HX17" s="112"/>
      <c r="HY17" s="26"/>
      <c r="HZ17" s="111"/>
      <c r="IA17" s="26"/>
      <c r="IB17" s="111"/>
      <c r="IC17" s="26"/>
      <c r="ID17" s="111"/>
      <c r="IE17" s="26"/>
      <c r="IF17" s="111"/>
      <c r="IG17" s="26"/>
      <c r="IH17" s="111"/>
      <c r="II17" s="26"/>
      <c r="IJ17" s="111"/>
      <c r="IK17" s="26"/>
      <c r="IL17" s="111"/>
      <c r="IM17" s="19"/>
      <c r="IN17" s="111"/>
      <c r="IO17" s="26"/>
      <c r="IP17" s="111"/>
      <c r="IQ17" s="26"/>
      <c r="IR17" s="111"/>
      <c r="IS17" s="26"/>
      <c r="IT17" s="111"/>
      <c r="IU17" s="26"/>
      <c r="IV17" s="111"/>
      <c r="IW17" s="19"/>
      <c r="IX17" s="111"/>
      <c r="IY17" s="26"/>
      <c r="IZ17" s="111"/>
      <c r="JA17" s="26"/>
      <c r="JB17" s="111"/>
      <c r="JC17" s="26"/>
      <c r="JD17" s="111"/>
      <c r="JE17" s="19"/>
      <c r="JF17" s="105"/>
      <c r="JG17" s="105"/>
      <c r="JH17" s="105"/>
      <c r="JI17" s="29"/>
      <c r="JJ17" s="111"/>
      <c r="JK17" s="29"/>
      <c r="JL17" s="111"/>
      <c r="JM17" s="22"/>
      <c r="JN17" s="111"/>
      <c r="JO17" s="22"/>
      <c r="JP17" s="111"/>
      <c r="JQ17" s="22"/>
      <c r="JR17" s="111"/>
      <c r="JS17" s="22"/>
      <c r="JT17" s="111"/>
      <c r="JU17" s="22"/>
      <c r="JV17" s="111"/>
      <c r="JW17" s="22"/>
      <c r="JX17" s="111"/>
      <c r="JY17" s="22"/>
      <c r="JZ17" s="111"/>
      <c r="KA17" s="26"/>
      <c r="KB17" s="111"/>
      <c r="KC17" s="26"/>
      <c r="KD17" s="111"/>
      <c r="KE17" s="26"/>
      <c r="KF17" s="111"/>
      <c r="KG17" s="26"/>
      <c r="KH17" s="111"/>
      <c r="KI17" s="26"/>
      <c r="KJ17" s="111"/>
      <c r="KK17" s="26"/>
      <c r="KL17" s="111"/>
      <c r="KM17" s="26"/>
      <c r="KN17" s="111"/>
      <c r="KO17" s="26"/>
      <c r="KP17" s="111"/>
      <c r="KQ17" s="26"/>
      <c r="KR17" s="111"/>
      <c r="KS17" s="26"/>
      <c r="KT17" s="111"/>
      <c r="KU17" s="26"/>
      <c r="KV17" s="112"/>
      <c r="KW17" s="26"/>
      <c r="KX17" s="111"/>
      <c r="KY17" s="26"/>
      <c r="KZ17" s="111"/>
      <c r="LA17" s="26"/>
      <c r="LB17" s="111"/>
      <c r="LC17" s="26"/>
      <c r="LD17" s="111"/>
      <c r="LE17" s="26"/>
      <c r="LF17" s="111"/>
      <c r="LG17" s="26"/>
      <c r="LH17" s="111"/>
      <c r="LI17" s="26"/>
      <c r="LJ17" s="111"/>
      <c r="LK17" s="19"/>
      <c r="LL17" s="111"/>
      <c r="LM17" s="26"/>
      <c r="LN17" s="111"/>
      <c r="LO17" s="26"/>
      <c r="LP17" s="111"/>
      <c r="LQ17" s="26"/>
      <c r="LR17" s="111"/>
      <c r="LS17" s="26"/>
      <c r="LT17" s="111"/>
      <c r="LU17" s="19"/>
      <c r="LV17" s="111"/>
      <c r="LW17" s="26"/>
      <c r="LX17" s="111"/>
      <c r="LY17" s="26"/>
      <c r="LZ17" s="111"/>
      <c r="MA17" s="26"/>
      <c r="MB17" s="111"/>
      <c r="MC17" s="19"/>
      <c r="MD17" s="105"/>
      <c r="ME17" s="105"/>
      <c r="MF17" s="105"/>
      <c r="MG17" s="29"/>
      <c r="MH17" s="111"/>
      <c r="MI17" s="29"/>
      <c r="MJ17" s="111"/>
      <c r="MK17" s="22"/>
      <c r="ML17" s="111"/>
      <c r="MM17" s="22"/>
      <c r="MN17" s="111"/>
      <c r="MO17" s="22"/>
      <c r="MP17" s="111"/>
      <c r="MQ17" s="22"/>
      <c r="MR17" s="111"/>
      <c r="MS17" s="22"/>
      <c r="MT17" s="111"/>
      <c r="MU17" s="22"/>
      <c r="MV17" s="111"/>
      <c r="MW17" s="22"/>
      <c r="MX17" s="111"/>
      <c r="MY17" s="26"/>
      <c r="MZ17" s="111"/>
      <c r="NA17" s="26"/>
      <c r="NB17" s="111"/>
      <c r="NC17" s="26"/>
      <c r="ND17" s="111"/>
      <c r="NE17" s="26"/>
      <c r="NF17" s="111"/>
      <c r="NG17" s="26"/>
      <c r="NH17" s="111"/>
      <c r="NI17" s="26"/>
      <c r="NJ17" s="111"/>
      <c r="NK17" s="26"/>
      <c r="NL17" s="111"/>
      <c r="NM17" s="26"/>
      <c r="NN17" s="111"/>
      <c r="NO17" s="26"/>
      <c r="NP17" s="111"/>
      <c r="NQ17" s="26"/>
      <c r="NR17" s="111"/>
      <c r="NS17" s="26"/>
      <c r="NT17" s="112"/>
      <c r="NU17" s="26"/>
      <c r="NV17" s="111"/>
      <c r="NW17" s="26"/>
      <c r="NX17" s="111"/>
      <c r="NY17" s="26"/>
      <c r="NZ17" s="111"/>
      <c r="OA17" s="26"/>
      <c r="OB17" s="111"/>
      <c r="OC17" s="26"/>
      <c r="OD17" s="111"/>
      <c r="OE17" s="26"/>
      <c r="OF17" s="111"/>
      <c r="OG17" s="26"/>
      <c r="OH17" s="111"/>
      <c r="OI17" s="19"/>
      <c r="OJ17" s="111"/>
      <c r="OK17" s="26"/>
      <c r="OL17" s="111"/>
      <c r="OM17" s="26"/>
      <c r="ON17" s="111"/>
      <c r="OO17" s="26"/>
      <c r="OP17" s="111"/>
      <c r="OQ17" s="26"/>
      <c r="OR17" s="111"/>
      <c r="OS17" s="19"/>
      <c r="OT17" s="111"/>
      <c r="OU17" s="26"/>
      <c r="OV17" s="111"/>
      <c r="OW17" s="26"/>
      <c r="OX17" s="111"/>
      <c r="OY17" s="26"/>
      <c r="OZ17" s="111"/>
      <c r="PA17" s="19"/>
      <c r="PB17" s="105"/>
      <c r="PC17" s="105"/>
      <c r="PD17" s="105"/>
      <c r="PE17" s="29"/>
      <c r="PF17" s="111"/>
      <c r="PG17" s="29"/>
      <c r="PH17" s="111"/>
      <c r="PI17" s="22"/>
      <c r="PJ17" s="111"/>
      <c r="PK17" s="22"/>
      <c r="PL17" s="111"/>
      <c r="PM17" s="22"/>
      <c r="PN17" s="111"/>
      <c r="PO17" s="22"/>
      <c r="PP17" s="111"/>
      <c r="PQ17" s="22"/>
      <c r="PR17" s="111"/>
      <c r="PS17" s="22"/>
      <c r="PT17" s="111"/>
      <c r="PU17" s="22"/>
      <c r="PV17" s="111"/>
      <c r="PW17" s="26"/>
      <c r="PX17" s="111"/>
      <c r="PY17" s="26"/>
      <c r="PZ17" s="111"/>
      <c r="QA17" s="26"/>
      <c r="QB17" s="111"/>
      <c r="QC17" s="26"/>
      <c r="QD17" s="111"/>
      <c r="QE17" s="26"/>
      <c r="QF17" s="111"/>
      <c r="QG17" s="26"/>
      <c r="QH17" s="111"/>
      <c r="QI17" s="26"/>
      <c r="QJ17" s="111"/>
      <c r="QK17" s="26"/>
      <c r="QL17" s="111"/>
      <c r="QM17" s="26"/>
      <c r="QN17" s="111"/>
      <c r="QO17" s="26"/>
      <c r="QP17" s="111"/>
      <c r="QQ17" s="26"/>
      <c r="QR17" s="112"/>
      <c r="QS17" s="26"/>
      <c r="QT17" s="111"/>
      <c r="QU17" s="26"/>
      <c r="QV17" s="111"/>
      <c r="QW17" s="26"/>
      <c r="QX17" s="111"/>
      <c r="QY17" s="26"/>
      <c r="QZ17" s="111"/>
      <c r="RA17" s="26"/>
      <c r="RB17" s="111"/>
      <c r="RC17" s="26"/>
      <c r="RD17" s="111"/>
      <c r="RE17" s="26"/>
      <c r="RF17" s="111"/>
      <c r="RG17" s="19"/>
      <c r="RH17" s="111"/>
      <c r="RI17" s="26"/>
      <c r="RJ17" s="111"/>
      <c r="RK17" s="26"/>
      <c r="RL17" s="111"/>
      <c r="RM17" s="26"/>
      <c r="RN17" s="111"/>
      <c r="RO17" s="26"/>
      <c r="RP17" s="111"/>
      <c r="RQ17" s="19"/>
      <c r="RR17" s="111"/>
      <c r="RS17" s="26"/>
      <c r="RT17" s="111"/>
      <c r="RU17" s="26"/>
      <c r="RV17" s="111"/>
      <c r="RW17" s="26"/>
      <c r="RX17" s="111"/>
      <c r="RY17" s="19"/>
      <c r="RZ17" s="105"/>
      <c r="SA17" s="105"/>
      <c r="SB17" s="105"/>
      <c r="SC17" s="29"/>
      <c r="SD17" s="111"/>
      <c r="SE17" s="29"/>
      <c r="SF17" s="111"/>
      <c r="SG17" s="22"/>
      <c r="SH17" s="111"/>
      <c r="SI17" s="22"/>
      <c r="SJ17" s="111"/>
      <c r="SK17" s="22"/>
      <c r="SL17" s="111"/>
      <c r="SM17" s="22"/>
      <c r="SN17" s="111"/>
      <c r="SO17" s="22"/>
      <c r="SP17" s="111"/>
      <c r="SQ17" s="22"/>
      <c r="SR17" s="111"/>
      <c r="SS17" s="22"/>
      <c r="ST17" s="111"/>
      <c r="SU17" s="26"/>
      <c r="SV17" s="111"/>
      <c r="SW17" s="26"/>
      <c r="SX17" s="111"/>
      <c r="SY17" s="26"/>
      <c r="SZ17" s="111"/>
      <c r="TA17" s="26"/>
      <c r="TB17" s="111"/>
      <c r="TC17" s="26"/>
      <c r="TD17" s="111"/>
      <c r="TE17" s="26"/>
      <c r="TF17" s="111"/>
      <c r="TG17" s="26"/>
      <c r="TH17" s="111"/>
      <c r="TI17" s="26"/>
      <c r="TJ17" s="111"/>
      <c r="TK17" s="26"/>
      <c r="TL17" s="111"/>
      <c r="TM17" s="26"/>
      <c r="TN17" s="111"/>
      <c r="TO17" s="26"/>
      <c r="TP17" s="112"/>
      <c r="TQ17" s="26"/>
      <c r="TR17" s="111"/>
      <c r="TS17" s="26"/>
      <c r="TT17" s="111"/>
      <c r="TU17" s="26"/>
      <c r="TV17" s="111"/>
      <c r="TW17" s="26"/>
      <c r="TX17" s="111"/>
      <c r="TY17" s="26"/>
      <c r="TZ17" s="111"/>
      <c r="UA17" s="26"/>
      <c r="UB17" s="111"/>
      <c r="UC17" s="26"/>
      <c r="UD17" s="111"/>
      <c r="UE17" s="19"/>
      <c r="UF17" s="111"/>
      <c r="UG17" s="26"/>
      <c r="UH17" s="111"/>
      <c r="UI17" s="26"/>
      <c r="UJ17" s="111"/>
      <c r="UK17" s="26"/>
      <c r="UL17" s="111"/>
      <c r="UM17" s="26"/>
      <c r="UN17" s="111"/>
      <c r="UO17" s="19"/>
      <c r="UP17" s="111"/>
      <c r="UQ17" s="26"/>
      <c r="UR17" s="111"/>
      <c r="US17" s="26"/>
      <c r="UT17" s="111"/>
      <c r="UU17" s="26"/>
      <c r="UV17" s="111"/>
      <c r="UW17" s="19"/>
      <c r="UX17" s="105"/>
      <c r="UY17" s="105"/>
      <c r="UZ17" s="105"/>
      <c r="VA17" s="29"/>
      <c r="VB17" s="111"/>
      <c r="VC17" s="29"/>
      <c r="VD17" s="111"/>
      <c r="VE17" s="22"/>
      <c r="VF17" s="111"/>
      <c r="VG17" s="22"/>
      <c r="VH17" s="111"/>
      <c r="VI17" s="22"/>
      <c r="VJ17" s="111"/>
      <c r="VK17" s="22"/>
      <c r="VL17" s="111"/>
      <c r="VM17" s="22"/>
      <c r="VN17" s="111"/>
      <c r="VO17" s="22"/>
      <c r="VP17" s="111"/>
      <c r="VQ17" s="22"/>
      <c r="VR17" s="111"/>
      <c r="VS17" s="26"/>
      <c r="VT17" s="111"/>
      <c r="VU17" s="26"/>
      <c r="VV17" s="111"/>
      <c r="VW17" s="26"/>
      <c r="VX17" s="111"/>
      <c r="VY17" s="26"/>
      <c r="VZ17" s="111"/>
      <c r="WA17" s="26"/>
      <c r="WB17" s="111"/>
      <c r="WC17" s="26"/>
      <c r="WD17" s="111"/>
      <c r="WE17" s="26"/>
      <c r="WF17" s="111"/>
      <c r="WG17" s="26"/>
      <c r="WH17" s="111"/>
      <c r="WI17" s="26"/>
      <c r="WJ17" s="111"/>
      <c r="WK17" s="26"/>
      <c r="WL17" s="111"/>
      <c r="WM17" s="26"/>
      <c r="WN17" s="112"/>
      <c r="WO17" s="26"/>
      <c r="WP17" s="111"/>
      <c r="WQ17" s="26"/>
      <c r="WR17" s="111"/>
      <c r="WS17" s="26"/>
      <c r="WT17" s="111"/>
      <c r="WU17" s="26"/>
      <c r="WV17" s="111"/>
      <c r="WW17" s="26"/>
      <c r="WX17" s="111"/>
      <c r="WY17" s="26"/>
      <c r="WZ17" s="111"/>
      <c r="XA17" s="26"/>
      <c r="XB17" s="111"/>
      <c r="XC17" s="19"/>
      <c r="XD17" s="111"/>
      <c r="XE17" s="26"/>
      <c r="XF17" s="111"/>
      <c r="XG17" s="26"/>
      <c r="XH17" s="111"/>
      <c r="XI17" s="26"/>
      <c r="XJ17" s="111"/>
      <c r="XK17" s="26"/>
      <c r="XL17" s="111"/>
      <c r="XM17" s="19"/>
      <c r="XN17" s="111"/>
      <c r="XO17" s="26"/>
      <c r="XP17" s="111"/>
      <c r="XQ17" s="26"/>
      <c r="XR17" s="111"/>
      <c r="XS17" s="26"/>
      <c r="XT17" s="111"/>
      <c r="XU17" s="19"/>
      <c r="XV17" s="105"/>
      <c r="XW17" s="105"/>
      <c r="XX17" s="105"/>
      <c r="XY17" s="29"/>
      <c r="XZ17" s="111"/>
      <c r="YA17" s="29"/>
      <c r="YB17" s="111"/>
      <c r="YC17" s="22"/>
      <c r="YD17" s="111"/>
      <c r="YE17" s="22"/>
      <c r="YF17" s="111"/>
      <c r="YG17" s="22"/>
      <c r="YH17" s="111"/>
      <c r="YI17" s="22"/>
      <c r="YJ17" s="111"/>
      <c r="YK17" s="22"/>
      <c r="YL17" s="111"/>
      <c r="YM17" s="22"/>
      <c r="YN17" s="111"/>
      <c r="YO17" s="22"/>
      <c r="YP17" s="111"/>
      <c r="YQ17" s="26"/>
      <c r="YR17" s="111"/>
      <c r="YS17" s="26"/>
      <c r="YT17" s="111"/>
      <c r="YU17" s="26"/>
      <c r="YV17" s="111"/>
      <c r="YW17" s="26"/>
      <c r="YX17" s="111"/>
      <c r="YY17" s="26"/>
      <c r="YZ17" s="111"/>
      <c r="ZA17" s="26"/>
      <c r="ZB17" s="111"/>
      <c r="ZC17" s="26"/>
      <c r="ZD17" s="111"/>
      <c r="ZE17" s="26"/>
      <c r="ZF17" s="111"/>
      <c r="ZG17" s="26"/>
      <c r="ZH17" s="111"/>
      <c r="ZI17" s="26"/>
      <c r="ZJ17" s="111"/>
      <c r="ZK17" s="26"/>
      <c r="ZL17" s="112"/>
      <c r="ZM17" s="26"/>
      <c r="ZN17" s="111"/>
      <c r="ZO17" s="26"/>
      <c r="ZP17" s="111"/>
      <c r="ZQ17" s="26"/>
      <c r="ZR17" s="111"/>
      <c r="ZS17" s="26"/>
      <c r="ZT17" s="111"/>
      <c r="ZU17" s="26"/>
      <c r="ZV17" s="111"/>
      <c r="ZW17" s="26"/>
      <c r="ZX17" s="111"/>
      <c r="ZY17" s="26"/>
      <c r="ZZ17" s="111"/>
      <c r="AAA17" s="19"/>
      <c r="AAB17" s="111"/>
      <c r="AAC17" s="26"/>
      <c r="AAD17" s="111"/>
      <c r="AAE17" s="26"/>
      <c r="AAF17" s="111"/>
      <c r="AAG17" s="26"/>
      <c r="AAH17" s="111"/>
      <c r="AAI17" s="26"/>
      <c r="AAJ17" s="111"/>
      <c r="AAK17" s="19"/>
      <c r="AAL17" s="111"/>
      <c r="AAM17" s="26"/>
      <c r="AAN17" s="111"/>
      <c r="AAO17" s="26"/>
      <c r="AAP17" s="111"/>
      <c r="AAQ17" s="26"/>
      <c r="AAR17" s="111"/>
      <c r="AAS17" s="19"/>
      <c r="AAT17" s="105"/>
      <c r="AAU17" s="105"/>
      <c r="AAV17" s="105"/>
      <c r="AAW17" s="29"/>
      <c r="AAX17" s="111"/>
      <c r="AAY17" s="29"/>
      <c r="AAZ17" s="111"/>
      <c r="ABA17" s="22"/>
      <c r="ABB17" s="111"/>
      <c r="ABC17" s="22"/>
      <c r="ABD17" s="111"/>
      <c r="ABE17" s="22"/>
      <c r="ABF17" s="111"/>
      <c r="ABG17" s="22"/>
      <c r="ABH17" s="111"/>
      <c r="ABI17" s="22"/>
      <c r="ABJ17" s="111"/>
      <c r="ABK17" s="22"/>
      <c r="ABL17" s="111"/>
      <c r="ABM17" s="22"/>
      <c r="ABN17" s="111"/>
      <c r="ABO17" s="26"/>
      <c r="ABP17" s="111"/>
      <c r="ABQ17" s="26"/>
      <c r="ABR17" s="111"/>
      <c r="ABS17" s="26"/>
      <c r="ABT17" s="111"/>
      <c r="ABU17" s="26"/>
      <c r="ABV17" s="111"/>
      <c r="ABW17" s="26"/>
      <c r="ABX17" s="111"/>
      <c r="ABY17" s="26"/>
      <c r="ABZ17" s="111"/>
      <c r="ACA17" s="26"/>
      <c r="ACB17" s="111"/>
      <c r="ACC17" s="26"/>
      <c r="ACD17" s="111"/>
      <c r="ACE17" s="26"/>
      <c r="ACF17" s="111"/>
      <c r="ACG17" s="26"/>
      <c r="ACH17" s="111"/>
      <c r="ACI17" s="26"/>
      <c r="ACJ17" s="112"/>
      <c r="ACK17" s="26"/>
      <c r="ACL17" s="111"/>
      <c r="ACM17" s="26"/>
      <c r="ACN17" s="111"/>
      <c r="ACO17" s="26"/>
      <c r="ACP17" s="111"/>
      <c r="ACQ17" s="26"/>
      <c r="ACR17" s="111"/>
      <c r="ACS17" s="26"/>
      <c r="ACT17" s="111"/>
      <c r="ACU17" s="26"/>
      <c r="ACV17" s="111"/>
      <c r="ACW17" s="26"/>
      <c r="ACX17" s="111"/>
      <c r="ACY17" s="19"/>
      <c r="ACZ17" s="111"/>
      <c r="ADA17" s="26"/>
      <c r="ADB17" s="111"/>
      <c r="ADC17" s="26"/>
      <c r="ADD17" s="111"/>
      <c r="ADE17" s="26"/>
      <c r="ADF17" s="111"/>
      <c r="ADG17" s="26"/>
      <c r="ADH17" s="111"/>
      <c r="ADI17" s="19"/>
      <c r="ADJ17" s="111"/>
      <c r="ADK17" s="26"/>
      <c r="ADL17" s="111"/>
      <c r="ADM17" s="26"/>
      <c r="ADN17" s="111"/>
      <c r="ADO17" s="26"/>
      <c r="ADP17" s="111"/>
      <c r="ADQ17" s="19"/>
      <c r="ADR17" s="105"/>
      <c r="ADS17" s="105"/>
      <c r="ADT17" s="105"/>
      <c r="ADU17" s="29"/>
      <c r="ADV17" s="111"/>
      <c r="ADW17" s="29"/>
      <c r="ADX17" s="111"/>
      <c r="ADY17" s="22"/>
      <c r="ADZ17" s="111"/>
      <c r="AEA17" s="22"/>
      <c r="AEB17" s="111"/>
      <c r="AEC17" s="22"/>
      <c r="AED17" s="111"/>
      <c r="AEE17" s="22"/>
      <c r="AEF17" s="111"/>
      <c r="AEG17" s="22"/>
      <c r="AEH17" s="111"/>
      <c r="AEI17" s="22"/>
      <c r="AEJ17" s="111"/>
      <c r="AEK17" s="22"/>
      <c r="AEL17" s="111"/>
      <c r="AEM17" s="26"/>
      <c r="AEN17" s="111"/>
      <c r="AEO17" s="26"/>
      <c r="AEP17" s="111"/>
      <c r="AEQ17" s="26"/>
      <c r="AER17" s="111"/>
      <c r="AES17" s="26"/>
      <c r="AET17" s="111"/>
      <c r="AEU17" s="26"/>
      <c r="AEV17" s="111"/>
      <c r="AEW17" s="26"/>
      <c r="AEX17" s="111"/>
      <c r="AEY17" s="26"/>
      <c r="AEZ17" s="111"/>
      <c r="AFA17" s="26"/>
      <c r="AFB17" s="111"/>
      <c r="AFC17" s="26"/>
      <c r="AFD17" s="111"/>
      <c r="AFE17" s="26"/>
      <c r="AFF17" s="111"/>
      <c r="AFG17" s="26"/>
      <c r="AFH17" s="112"/>
      <c r="AFI17" s="26"/>
      <c r="AFJ17" s="111"/>
      <c r="AFK17" s="26"/>
      <c r="AFL17" s="111"/>
      <c r="AFM17" s="26"/>
      <c r="AFN17" s="111"/>
      <c r="AFO17" s="26"/>
      <c r="AFP17" s="111"/>
      <c r="AFQ17" s="26"/>
      <c r="AFR17" s="111"/>
      <c r="AFS17" s="26"/>
      <c r="AFT17" s="111"/>
      <c r="AFU17" s="26"/>
      <c r="AFV17" s="111"/>
      <c r="AFW17" s="19"/>
      <c r="AFX17" s="111"/>
      <c r="AFY17" s="26"/>
      <c r="AFZ17" s="111"/>
      <c r="AGA17" s="26"/>
      <c r="AGB17" s="111"/>
      <c r="AGC17" s="26"/>
      <c r="AGD17" s="111"/>
      <c r="AGE17" s="26"/>
      <c r="AGF17" s="111"/>
      <c r="AGG17" s="19"/>
      <c r="AGH17" s="111"/>
      <c r="AGI17" s="26"/>
      <c r="AGJ17" s="111"/>
      <c r="AGK17" s="26"/>
      <c r="AGL17" s="111"/>
      <c r="AGM17" s="26"/>
      <c r="AGN17" s="111"/>
      <c r="AGO17" s="19"/>
      <c r="AGP17" s="105"/>
      <c r="AGQ17" s="105"/>
      <c r="AGR17" s="105"/>
      <c r="AGS17" s="29"/>
      <c r="AGT17" s="111"/>
      <c r="AGU17" s="29"/>
      <c r="AGV17" s="111"/>
      <c r="AGW17" s="22"/>
      <c r="AGX17" s="111"/>
      <c r="AGY17" s="22"/>
      <c r="AGZ17" s="111"/>
      <c r="AHA17" s="22"/>
      <c r="AHB17" s="111"/>
      <c r="AHC17" s="22"/>
      <c r="AHD17" s="111"/>
      <c r="AHE17" s="22"/>
      <c r="AHF17" s="111"/>
      <c r="AHG17" s="22"/>
      <c r="AHH17" s="111"/>
      <c r="AHI17" s="22"/>
      <c r="AHJ17" s="111"/>
      <c r="AHK17" s="26"/>
      <c r="AHL17" s="111"/>
      <c r="AHM17" s="26"/>
      <c r="AHN17" s="111"/>
      <c r="AHO17" s="26"/>
      <c r="AHP17" s="111"/>
      <c r="AHQ17" s="26"/>
      <c r="AHR17" s="111"/>
      <c r="AHS17" s="26"/>
      <c r="AHT17" s="111"/>
      <c r="AHU17" s="26"/>
      <c r="AHV17" s="111"/>
      <c r="AHW17" s="26"/>
      <c r="AHX17" s="111"/>
      <c r="AHY17" s="26"/>
      <c r="AHZ17" s="111"/>
      <c r="AIA17" s="26"/>
      <c r="AIB17" s="111"/>
      <c r="AIC17" s="26"/>
      <c r="AID17" s="111"/>
      <c r="AIE17" s="26"/>
      <c r="AIF17" s="112"/>
      <c r="AIG17" s="26"/>
      <c r="AIH17" s="111"/>
      <c r="AII17" s="26"/>
      <c r="AIJ17" s="111"/>
      <c r="AIK17" s="26"/>
      <c r="AIL17" s="111"/>
      <c r="AIM17" s="26"/>
      <c r="AIN17" s="111"/>
      <c r="AIO17" s="26"/>
      <c r="AIP17" s="111"/>
      <c r="AIQ17" s="26"/>
      <c r="AIR17" s="111"/>
      <c r="AIS17" s="26"/>
      <c r="AIT17" s="111"/>
      <c r="AIU17" s="19"/>
      <c r="AIV17" s="111"/>
      <c r="AIW17" s="26"/>
      <c r="AIX17" s="111"/>
      <c r="AIY17" s="26"/>
      <c r="AIZ17" s="111"/>
      <c r="AJA17" s="26"/>
      <c r="AJB17" s="111"/>
      <c r="AJC17" s="26"/>
      <c r="AJD17" s="111"/>
      <c r="AJE17" s="19"/>
      <c r="AJF17" s="111"/>
      <c r="AJG17" s="26"/>
      <c r="AJH17" s="111"/>
      <c r="AJI17" s="26"/>
      <c r="AJJ17" s="111"/>
      <c r="AJK17" s="26"/>
      <c r="AJL17" s="111"/>
      <c r="AJM17" s="19"/>
      <c r="AJN17" s="105"/>
      <c r="AJO17" s="105"/>
      <c r="AJP17" s="105"/>
      <c r="AJQ17" s="29"/>
      <c r="AJR17" s="111"/>
      <c r="AJS17" s="29"/>
      <c r="AJT17" s="111"/>
      <c r="AJU17" s="22"/>
      <c r="AJV17" s="111"/>
      <c r="AJW17" s="22"/>
      <c r="AJX17" s="111"/>
      <c r="AJY17" s="22"/>
      <c r="AJZ17" s="111"/>
      <c r="AKA17" s="22"/>
      <c r="AKB17" s="111"/>
      <c r="AKC17" s="22"/>
      <c r="AKD17" s="111"/>
      <c r="AKE17" s="22"/>
      <c r="AKF17" s="111"/>
      <c r="AKG17" s="22"/>
      <c r="AKH17" s="111"/>
      <c r="AKI17" s="26"/>
      <c r="AKJ17" s="111"/>
      <c r="AKK17" s="26"/>
      <c r="AKL17" s="111"/>
      <c r="AKM17" s="26"/>
      <c r="AKN17" s="111"/>
      <c r="AKO17" s="26"/>
      <c r="AKP17" s="111"/>
      <c r="AKQ17" s="26"/>
      <c r="AKR17" s="111"/>
      <c r="AKS17" s="26"/>
      <c r="AKT17" s="111"/>
      <c r="AKU17" s="26"/>
      <c r="AKV17" s="111"/>
      <c r="AKW17" s="26"/>
      <c r="AKX17" s="111"/>
      <c r="AKY17" s="26"/>
      <c r="AKZ17" s="111"/>
      <c r="ALA17" s="26"/>
      <c r="ALB17" s="111"/>
      <c r="ALC17" s="26"/>
      <c r="ALD17" s="112"/>
      <c r="ALE17" s="26"/>
      <c r="ALF17" s="111"/>
      <c r="ALG17" s="26"/>
      <c r="ALH17" s="111"/>
      <c r="ALI17" s="26"/>
      <c r="ALJ17" s="111"/>
      <c r="ALK17" s="26"/>
      <c r="ALL17" s="111"/>
      <c r="ALM17" s="26"/>
      <c r="ALN17" s="111"/>
      <c r="ALO17" s="26"/>
      <c r="ALP17" s="111"/>
      <c r="ALQ17" s="26"/>
      <c r="ALR17" s="111"/>
      <c r="ALS17" s="19"/>
      <c r="ALT17" s="111"/>
      <c r="ALU17" s="26"/>
      <c r="ALV17" s="111"/>
      <c r="ALW17" s="26"/>
      <c r="ALX17" s="111"/>
      <c r="ALY17" s="26"/>
      <c r="ALZ17" s="111"/>
      <c r="AMA17" s="26"/>
      <c r="AMB17" s="111"/>
      <c r="AMC17" s="19"/>
      <c r="AMD17" s="111"/>
      <c r="AME17" s="26"/>
      <c r="AMF17" s="111"/>
      <c r="AMG17" s="26"/>
      <c r="AMH17" s="111"/>
      <c r="AMI17" s="26"/>
      <c r="AMJ17" s="111"/>
      <c r="AMK17" s="19"/>
      <c r="AML17" s="105"/>
      <c r="AMM17" s="105"/>
      <c r="AMN17" s="105"/>
      <c r="AMO17" s="29"/>
      <c r="AMP17" s="111"/>
      <c r="AMQ17" s="29"/>
      <c r="AMR17" s="111"/>
      <c r="AMS17" s="22"/>
      <c r="AMT17" s="111"/>
      <c r="AMU17" s="22"/>
      <c r="AMV17" s="111"/>
      <c r="AMW17" s="22"/>
      <c r="AMX17" s="111"/>
      <c r="AMY17" s="22"/>
      <c r="AMZ17" s="111"/>
      <c r="ANA17" s="22"/>
      <c r="ANB17" s="111"/>
      <c r="ANC17" s="22"/>
      <c r="AND17" s="111"/>
      <c r="ANE17" s="22"/>
      <c r="ANF17" s="111"/>
      <c r="ANG17" s="26"/>
      <c r="ANH17" s="111"/>
      <c r="ANI17" s="26"/>
      <c r="ANJ17" s="111"/>
      <c r="ANK17" s="26"/>
      <c r="ANL17" s="111"/>
      <c r="ANM17" s="26"/>
      <c r="ANN17" s="111"/>
      <c r="ANO17" s="26"/>
      <c r="ANP17" s="111"/>
      <c r="ANQ17" s="26"/>
      <c r="ANR17" s="111"/>
      <c r="ANS17" s="26"/>
      <c r="ANT17" s="111"/>
      <c r="ANU17" s="26"/>
      <c r="ANV17" s="111"/>
      <c r="ANW17" s="26"/>
      <c r="ANX17" s="111"/>
      <c r="ANY17" s="26"/>
      <c r="ANZ17" s="111"/>
      <c r="AOA17" s="26"/>
      <c r="AOB17" s="112"/>
      <c r="AOC17" s="26"/>
      <c r="AOD17" s="111"/>
      <c r="AOE17" s="26"/>
      <c r="AOF17" s="111"/>
      <c r="AOG17" s="26"/>
      <c r="AOH17" s="111"/>
      <c r="AOI17" s="26"/>
      <c r="AOJ17" s="111"/>
      <c r="AOK17" s="26"/>
      <c r="AOL17" s="111"/>
      <c r="AOM17" s="26"/>
      <c r="AON17" s="111"/>
      <c r="AOO17" s="26"/>
      <c r="AOP17" s="111"/>
      <c r="AOQ17" s="19"/>
      <c r="AOR17" s="111"/>
      <c r="AOS17" s="26"/>
      <c r="AOT17" s="111"/>
      <c r="AOU17" s="26"/>
      <c r="AOV17" s="111"/>
      <c r="AOW17" s="26"/>
      <c r="AOX17" s="111"/>
      <c r="AOY17" s="26"/>
      <c r="AOZ17" s="111"/>
      <c r="APA17" s="19"/>
      <c r="APB17" s="111"/>
      <c r="APC17" s="26"/>
      <c r="APD17" s="111"/>
      <c r="APE17" s="26"/>
      <c r="APF17" s="111"/>
      <c r="APG17" s="26"/>
      <c r="APH17" s="111"/>
      <c r="API17" s="19"/>
      <c r="APJ17" s="105"/>
      <c r="APK17" s="105"/>
      <c r="APL17" s="105"/>
      <c r="APM17" s="29"/>
      <c r="APN17" s="111"/>
      <c r="APO17" s="29"/>
      <c r="APP17" s="111"/>
      <c r="APQ17" s="22"/>
      <c r="APR17" s="111"/>
      <c r="APS17" s="22"/>
      <c r="APT17" s="111"/>
      <c r="APU17" s="22"/>
      <c r="APV17" s="111"/>
      <c r="APW17" s="22"/>
      <c r="APX17" s="111"/>
      <c r="APY17" s="22"/>
      <c r="APZ17" s="111"/>
      <c r="AQA17" s="22"/>
      <c r="AQB17" s="111"/>
      <c r="AQC17" s="22"/>
      <c r="AQD17" s="111"/>
      <c r="AQE17" s="26"/>
      <c r="AQF17" s="111"/>
      <c r="AQG17" s="26"/>
      <c r="AQH17" s="111"/>
      <c r="AQI17" s="26"/>
      <c r="AQJ17" s="111"/>
      <c r="AQK17" s="26"/>
      <c r="AQL17" s="111"/>
      <c r="AQM17" s="26"/>
      <c r="AQN17" s="111"/>
      <c r="AQO17" s="26"/>
      <c r="AQP17" s="111"/>
      <c r="AQQ17" s="26"/>
      <c r="AQR17" s="111"/>
      <c r="AQS17" s="26"/>
      <c r="AQT17" s="111"/>
      <c r="AQU17" s="26"/>
      <c r="AQV17" s="111"/>
      <c r="AQW17" s="26"/>
      <c r="AQX17" s="111"/>
      <c r="AQY17" s="26"/>
      <c r="AQZ17" s="112"/>
      <c r="ARA17" s="26"/>
      <c r="ARB17" s="111"/>
      <c r="ARC17" s="26"/>
      <c r="ARD17" s="111"/>
      <c r="ARE17" s="26"/>
      <c r="ARF17" s="111"/>
      <c r="ARG17" s="26"/>
      <c r="ARH17" s="111"/>
      <c r="ARI17" s="26"/>
      <c r="ARJ17" s="111"/>
      <c r="ARK17" s="26"/>
      <c r="ARL17" s="111"/>
      <c r="ARM17" s="26"/>
      <c r="ARN17" s="111"/>
      <c r="ARO17" s="19"/>
      <c r="ARP17" s="111"/>
      <c r="ARQ17" s="26"/>
      <c r="ARR17" s="111"/>
      <c r="ARS17" s="26"/>
      <c r="ART17" s="111"/>
      <c r="ARU17" s="26"/>
      <c r="ARV17" s="111"/>
      <c r="ARW17" s="26"/>
      <c r="ARX17" s="111"/>
      <c r="ARY17" s="19"/>
      <c r="ARZ17" s="111"/>
      <c r="ASA17" s="26"/>
      <c r="ASB17" s="111"/>
      <c r="ASC17" s="26"/>
      <c r="ASD17" s="111"/>
      <c r="ASE17" s="26"/>
      <c r="ASF17" s="111"/>
      <c r="ASG17" s="19"/>
      <c r="ASH17" s="105"/>
      <c r="ASI17" s="105"/>
      <c r="ASJ17" s="105"/>
      <c r="ASK17" s="29"/>
      <c r="ASL17" s="111"/>
      <c r="ASM17" s="29"/>
      <c r="ASN17" s="111"/>
      <c r="ASO17" s="22"/>
      <c r="ASP17" s="111"/>
      <c r="ASQ17" s="22"/>
      <c r="ASR17" s="111"/>
      <c r="ASS17" s="22"/>
      <c r="AST17" s="111"/>
      <c r="ASU17" s="22"/>
      <c r="ASV17" s="111"/>
      <c r="ASW17" s="22"/>
      <c r="ASX17" s="111"/>
      <c r="ASY17" s="22"/>
      <c r="ASZ17" s="111"/>
      <c r="ATA17" s="22"/>
      <c r="ATB17" s="111"/>
      <c r="ATC17" s="26"/>
      <c r="ATD17" s="111"/>
      <c r="ATE17" s="26"/>
      <c r="ATF17" s="111"/>
      <c r="ATG17" s="26"/>
      <c r="ATH17" s="111"/>
      <c r="ATI17" s="26"/>
      <c r="ATJ17" s="111"/>
      <c r="ATK17" s="26"/>
      <c r="ATL17" s="111"/>
      <c r="ATM17" s="26"/>
      <c r="ATN17" s="111"/>
      <c r="ATO17" s="26"/>
      <c r="ATP17" s="111"/>
      <c r="ATQ17" s="26"/>
      <c r="ATR17" s="111"/>
      <c r="ATS17" s="26"/>
      <c r="ATT17" s="111"/>
      <c r="ATU17" s="26"/>
      <c r="ATV17" s="111"/>
      <c r="ATW17" s="26"/>
      <c r="ATX17" s="112"/>
      <c r="ATY17" s="26"/>
      <c r="ATZ17" s="111"/>
      <c r="AUA17" s="26"/>
      <c r="AUB17" s="111"/>
      <c r="AUC17" s="26"/>
      <c r="AUD17" s="111"/>
      <c r="AUE17" s="26"/>
      <c r="AUF17" s="111"/>
      <c r="AUG17" s="26"/>
      <c r="AUH17" s="111"/>
      <c r="AUI17" s="26"/>
      <c r="AUJ17" s="111"/>
      <c r="AUK17" s="26"/>
      <c r="AUL17" s="111"/>
      <c r="AUM17" s="19"/>
      <c r="AUN17" s="111"/>
      <c r="AUO17" s="26"/>
      <c r="AUP17" s="111"/>
      <c r="AUQ17" s="26"/>
      <c r="AUR17" s="111"/>
      <c r="AUS17" s="26"/>
      <c r="AUT17" s="111"/>
      <c r="AUU17" s="26"/>
      <c r="AUV17" s="111"/>
      <c r="AUW17" s="19"/>
      <c r="AUX17" s="111"/>
      <c r="AUY17" s="26"/>
      <c r="AUZ17" s="111"/>
      <c r="AVA17" s="26"/>
      <c r="AVB17" s="111"/>
      <c r="AVC17" s="26"/>
      <c r="AVD17" s="111"/>
      <c r="AVE17" s="19"/>
      <c r="AVF17" s="105"/>
      <c r="AVG17" s="105"/>
      <c r="AVH17" s="105"/>
      <c r="AVI17" s="29"/>
      <c r="AVJ17" s="111"/>
      <c r="AVK17" s="29"/>
      <c r="AVL17" s="111"/>
      <c r="AVM17" s="22"/>
      <c r="AVN17" s="111"/>
      <c r="AVO17" s="22"/>
      <c r="AVP17" s="111"/>
      <c r="AVQ17" s="22"/>
      <c r="AVR17" s="111"/>
      <c r="AVS17" s="22"/>
      <c r="AVT17" s="111"/>
      <c r="AVU17" s="22"/>
      <c r="AVV17" s="111"/>
      <c r="AVW17" s="22"/>
      <c r="AVX17" s="111"/>
      <c r="AVY17" s="22"/>
      <c r="AVZ17" s="111"/>
      <c r="AWA17" s="26"/>
      <c r="AWB17" s="111"/>
      <c r="AWC17" s="26"/>
      <c r="AWD17" s="111"/>
      <c r="AWE17" s="26"/>
      <c r="AWF17" s="111"/>
      <c r="AWG17" s="26"/>
      <c r="AWH17" s="111"/>
      <c r="AWI17" s="26"/>
      <c r="AWJ17" s="111"/>
      <c r="AWK17" s="26"/>
      <c r="AWL17" s="111"/>
      <c r="AWM17" s="26"/>
      <c r="AWN17" s="111"/>
      <c r="AWO17" s="26"/>
      <c r="AWP17" s="111"/>
      <c r="AWQ17" s="26"/>
      <c r="AWR17" s="111"/>
      <c r="AWS17" s="26"/>
      <c r="AWT17" s="111"/>
      <c r="AWU17" s="26"/>
      <c r="AWV17" s="112"/>
      <c r="AWW17" s="26"/>
      <c r="AWX17" s="111"/>
      <c r="AWY17" s="26"/>
      <c r="AWZ17" s="111"/>
      <c r="AXA17" s="26"/>
      <c r="AXB17" s="111"/>
      <c r="AXC17" s="26"/>
      <c r="AXD17" s="111"/>
      <c r="AXE17" s="26"/>
      <c r="AXF17" s="111"/>
      <c r="AXG17" s="26"/>
      <c r="AXH17" s="111"/>
      <c r="AXI17" s="26"/>
      <c r="AXJ17" s="111"/>
      <c r="AXK17" s="19"/>
      <c r="AXL17" s="111"/>
      <c r="AXM17" s="26"/>
      <c r="AXN17" s="111"/>
      <c r="AXO17" s="26"/>
      <c r="AXP17" s="111"/>
      <c r="AXQ17" s="26"/>
      <c r="AXR17" s="111"/>
      <c r="AXS17" s="26"/>
      <c r="AXT17" s="111"/>
      <c r="AXU17" s="19"/>
      <c r="AXV17" s="111"/>
      <c r="AXW17" s="26"/>
      <c r="AXX17" s="111"/>
      <c r="AXY17" s="26"/>
      <c r="AXZ17" s="111"/>
      <c r="AYA17" s="26"/>
      <c r="AYB17" s="111"/>
      <c r="AYC17" s="19"/>
      <c r="AYD17" s="105"/>
      <c r="AYE17" s="105"/>
      <c r="AYF17" s="105"/>
      <c r="AYG17" s="29"/>
      <c r="AYH17" s="111"/>
      <c r="AYI17" s="29"/>
      <c r="AYJ17" s="111"/>
      <c r="AYK17" s="22"/>
      <c r="AYL17" s="111"/>
      <c r="AYM17" s="22"/>
      <c r="AYN17" s="111"/>
      <c r="AYO17" s="22"/>
      <c r="AYP17" s="111"/>
      <c r="AYQ17" s="22"/>
      <c r="AYR17" s="111"/>
      <c r="AYS17" s="22"/>
      <c r="AYT17" s="111"/>
      <c r="AYU17" s="22"/>
      <c r="AYV17" s="111"/>
      <c r="AYW17" s="22"/>
      <c r="AYX17" s="111"/>
      <c r="AYY17" s="26"/>
      <c r="AYZ17" s="111"/>
      <c r="AZA17" s="26"/>
      <c r="AZB17" s="111"/>
      <c r="AZC17" s="26"/>
      <c r="AZD17" s="111"/>
      <c r="AZE17" s="26"/>
      <c r="AZF17" s="111"/>
      <c r="AZG17" s="26"/>
      <c r="AZH17" s="111"/>
      <c r="AZI17" s="26"/>
      <c r="AZJ17" s="111"/>
      <c r="AZK17" s="26"/>
      <c r="AZL17" s="111"/>
      <c r="AZM17" s="26"/>
      <c r="AZN17" s="111"/>
      <c r="AZO17" s="26"/>
      <c r="AZP17" s="111"/>
      <c r="AZQ17" s="26"/>
      <c r="AZR17" s="111"/>
      <c r="AZS17" s="26"/>
      <c r="AZT17" s="112"/>
      <c r="AZU17" s="26"/>
      <c r="AZV17" s="111"/>
      <c r="AZW17" s="26"/>
      <c r="AZX17" s="111"/>
      <c r="AZY17" s="26"/>
      <c r="AZZ17" s="111"/>
      <c r="BAA17" s="26"/>
      <c r="BAB17" s="111"/>
      <c r="BAC17" s="26"/>
      <c r="BAD17" s="111"/>
      <c r="BAE17" s="26"/>
      <c r="BAF17" s="111"/>
      <c r="BAG17" s="26"/>
      <c r="BAH17" s="111"/>
      <c r="BAI17" s="19"/>
      <c r="BAJ17" s="111"/>
      <c r="BAK17" s="26"/>
      <c r="BAL17" s="111"/>
      <c r="BAM17" s="26"/>
      <c r="BAN17" s="111"/>
      <c r="BAO17" s="26"/>
      <c r="BAP17" s="111"/>
      <c r="BAQ17" s="26"/>
      <c r="BAR17" s="111"/>
      <c r="BAS17" s="19"/>
      <c r="BAT17" s="111"/>
      <c r="BAU17" s="26"/>
      <c r="BAV17" s="111"/>
      <c r="BAW17" s="26"/>
      <c r="BAX17" s="111"/>
      <c r="BAY17" s="26"/>
      <c r="BAZ17" s="111"/>
      <c r="BBA17" s="19"/>
      <c r="BBB17" s="105"/>
      <c r="BBC17" s="105"/>
      <c r="BBD17" s="105"/>
      <c r="BBE17" s="29"/>
      <c r="BBF17" s="111"/>
      <c r="BBG17" s="29"/>
      <c r="BBH17" s="111"/>
      <c r="BBI17" s="22"/>
      <c r="BBJ17" s="111"/>
      <c r="BBK17" s="22"/>
      <c r="BBL17" s="111"/>
      <c r="BBM17" s="22"/>
      <c r="BBN17" s="111"/>
      <c r="BBO17" s="22"/>
      <c r="BBP17" s="111"/>
      <c r="BBQ17" s="22"/>
      <c r="BBR17" s="111"/>
      <c r="BBS17" s="22"/>
      <c r="BBT17" s="111"/>
      <c r="BBU17" s="22"/>
      <c r="BBV17" s="111"/>
      <c r="BBW17" s="26"/>
      <c r="BBX17" s="111"/>
      <c r="BBY17" s="26"/>
      <c r="BBZ17" s="111"/>
      <c r="BCA17" s="26"/>
      <c r="BCB17" s="111"/>
      <c r="BCC17" s="26"/>
      <c r="BCD17" s="111"/>
      <c r="BCE17" s="26"/>
      <c r="BCF17" s="111"/>
      <c r="BCG17" s="26"/>
      <c r="BCH17" s="111"/>
      <c r="BCI17" s="26"/>
      <c r="BCJ17" s="111"/>
      <c r="BCK17" s="26"/>
      <c r="BCL17" s="111"/>
      <c r="BCM17" s="26"/>
      <c r="BCN17" s="111"/>
      <c r="BCO17" s="26"/>
      <c r="BCP17" s="111"/>
      <c r="BCQ17" s="26"/>
      <c r="BCR17" s="112"/>
      <c r="BCS17" s="26"/>
      <c r="BCT17" s="111"/>
      <c r="BCU17" s="26"/>
      <c r="BCV17" s="111"/>
      <c r="BCW17" s="26"/>
      <c r="BCX17" s="111"/>
      <c r="BCY17" s="26"/>
      <c r="BCZ17" s="111"/>
      <c r="BDA17" s="26"/>
      <c r="BDB17" s="111"/>
      <c r="BDC17" s="26"/>
      <c r="BDD17" s="111"/>
      <c r="BDE17" s="26"/>
      <c r="BDF17" s="111"/>
      <c r="BDG17" s="19"/>
      <c r="BDH17" s="111"/>
      <c r="BDI17" s="26"/>
      <c r="BDJ17" s="111"/>
      <c r="BDK17" s="26"/>
      <c r="BDL17" s="111"/>
      <c r="BDM17" s="26"/>
      <c r="BDN17" s="111"/>
      <c r="BDO17" s="26"/>
      <c r="BDP17" s="111"/>
      <c r="BDQ17" s="19"/>
      <c r="BDR17" s="111"/>
      <c r="BDS17" s="26"/>
      <c r="BDT17" s="111"/>
      <c r="BDU17" s="26"/>
      <c r="BDV17" s="111"/>
      <c r="BDW17" s="26"/>
      <c r="BDX17" s="111"/>
      <c r="BDY17" s="19"/>
      <c r="BDZ17" s="105"/>
      <c r="BEA17" s="105"/>
      <c r="BEB17" s="105"/>
      <c r="BEC17" s="29"/>
      <c r="BED17" s="111"/>
      <c r="BEE17" s="29"/>
      <c r="BEF17" s="111"/>
      <c r="BEG17" s="22"/>
      <c r="BEH17" s="111"/>
      <c r="BEI17" s="22"/>
      <c r="BEJ17" s="111"/>
      <c r="BEK17" s="22"/>
      <c r="BEL17" s="111"/>
      <c r="BEM17" s="22"/>
      <c r="BEN17" s="111"/>
      <c r="BEO17" s="22"/>
      <c r="BEP17" s="111"/>
      <c r="BEQ17" s="22"/>
      <c r="BER17" s="111"/>
      <c r="BES17" s="22"/>
      <c r="BET17" s="111"/>
      <c r="BEU17" s="26"/>
      <c r="BEV17" s="111"/>
      <c r="BEW17" s="26"/>
      <c r="BEX17" s="111"/>
      <c r="BEY17" s="26"/>
      <c r="BEZ17" s="111"/>
      <c r="BFA17" s="26"/>
      <c r="BFB17" s="111"/>
      <c r="BFC17" s="26"/>
      <c r="BFD17" s="111"/>
      <c r="BFE17" s="26"/>
      <c r="BFF17" s="111"/>
      <c r="BFG17" s="26"/>
      <c r="BFH17" s="111"/>
      <c r="BFI17" s="26"/>
      <c r="BFJ17" s="111"/>
      <c r="BFK17" s="26"/>
      <c r="BFL17" s="111"/>
      <c r="BFM17" s="26"/>
      <c r="BFN17" s="111"/>
      <c r="BFO17" s="26"/>
      <c r="BFP17" s="112"/>
      <c r="BFQ17" s="26"/>
      <c r="BFR17" s="111"/>
      <c r="BFS17" s="26"/>
      <c r="BFT17" s="111"/>
      <c r="BFU17" s="26"/>
      <c r="BFV17" s="111"/>
      <c r="BFW17" s="26"/>
      <c r="BFX17" s="111"/>
      <c r="BFY17" s="26"/>
      <c r="BFZ17" s="111"/>
      <c r="BGA17" s="26"/>
      <c r="BGB17" s="111"/>
      <c r="BGC17" s="26"/>
      <c r="BGD17" s="111"/>
      <c r="BGE17" s="19"/>
      <c r="BGF17" s="111"/>
      <c r="BGG17" s="26"/>
      <c r="BGH17" s="111"/>
      <c r="BGI17" s="26"/>
      <c r="BGJ17" s="111"/>
      <c r="BGK17" s="26"/>
      <c r="BGL17" s="111"/>
      <c r="BGM17" s="26"/>
      <c r="BGN17" s="111"/>
      <c r="BGO17" s="19"/>
      <c r="BGP17" s="111"/>
      <c r="BGQ17" s="26"/>
      <c r="BGR17" s="111"/>
      <c r="BGS17" s="26"/>
      <c r="BGT17" s="111"/>
      <c r="BGU17" s="26"/>
      <c r="BGV17" s="111"/>
      <c r="BGW17" s="19"/>
      <c r="BGX17" s="105"/>
      <c r="BGY17" s="105"/>
      <c r="BGZ17" s="105"/>
      <c r="BHA17" s="29"/>
      <c r="BHB17" s="111"/>
      <c r="BHC17" s="29"/>
      <c r="BHD17" s="111"/>
      <c r="BHE17" s="22"/>
      <c r="BHF17" s="111"/>
      <c r="BHG17" s="22"/>
      <c r="BHH17" s="111"/>
      <c r="BHI17" s="22"/>
      <c r="BHJ17" s="111"/>
      <c r="BHK17" s="22"/>
      <c r="BHL17" s="111"/>
      <c r="BHM17" s="22"/>
      <c r="BHN17" s="111"/>
      <c r="BHO17" s="22"/>
      <c r="BHP17" s="111"/>
      <c r="BHQ17" s="22"/>
      <c r="BHR17" s="111"/>
      <c r="BHS17" s="26"/>
      <c r="BHT17" s="111"/>
      <c r="BHU17" s="26"/>
      <c r="BHV17" s="111"/>
      <c r="BHW17" s="26"/>
      <c r="BHX17" s="111"/>
      <c r="BHY17" s="26"/>
      <c r="BHZ17" s="111"/>
      <c r="BIA17" s="26"/>
      <c r="BIB17" s="111"/>
      <c r="BIC17" s="26"/>
      <c r="BID17" s="111"/>
      <c r="BIE17" s="26"/>
      <c r="BIF17" s="111"/>
      <c r="BIG17" s="26"/>
      <c r="BIH17" s="111"/>
      <c r="BII17" s="26"/>
      <c r="BIJ17" s="111"/>
      <c r="BIK17" s="26"/>
      <c r="BIL17" s="111"/>
      <c r="BIM17" s="26"/>
      <c r="BIN17" s="112"/>
      <c r="BIO17" s="26"/>
      <c r="BIP17" s="111"/>
      <c r="BIQ17" s="26"/>
      <c r="BIR17" s="111"/>
      <c r="BIS17" s="26"/>
      <c r="BIT17" s="111"/>
      <c r="BIU17" s="26"/>
      <c r="BIV17" s="111"/>
      <c r="BIW17" s="26"/>
      <c r="BIX17" s="111"/>
      <c r="BIY17" s="26"/>
      <c r="BIZ17" s="111"/>
      <c r="BJA17" s="26"/>
      <c r="BJB17" s="111"/>
      <c r="BJC17" s="19"/>
      <c r="BJD17" s="111"/>
      <c r="BJE17" s="26"/>
      <c r="BJF17" s="111"/>
      <c r="BJG17" s="26"/>
      <c r="BJH17" s="111"/>
      <c r="BJI17" s="26"/>
      <c r="BJJ17" s="111"/>
      <c r="BJK17" s="26"/>
      <c r="BJL17" s="111"/>
      <c r="BJM17" s="19"/>
      <c r="BJN17" s="111"/>
      <c r="BJO17" s="26"/>
      <c r="BJP17" s="111"/>
      <c r="BJQ17" s="26"/>
      <c r="BJR17" s="111"/>
      <c r="BJS17" s="26"/>
      <c r="BJT17" s="111"/>
      <c r="BJU17" s="19"/>
      <c r="BJV17" s="105"/>
      <c r="BJW17" s="105"/>
      <c r="BJX17" s="105"/>
      <c r="BJY17" s="29"/>
      <c r="BJZ17" s="111"/>
      <c r="BKA17" s="29"/>
      <c r="BKB17" s="111"/>
      <c r="BKC17" s="22"/>
      <c r="BKD17" s="111"/>
      <c r="BKE17" s="22"/>
      <c r="BKF17" s="111"/>
      <c r="BKG17" s="22"/>
      <c r="BKH17" s="111"/>
      <c r="BKI17" s="22"/>
      <c r="BKJ17" s="111"/>
      <c r="BKK17" s="22"/>
      <c r="BKL17" s="111"/>
      <c r="BKM17" s="22"/>
      <c r="BKN17" s="111"/>
      <c r="BKO17" s="22"/>
      <c r="BKP17" s="111"/>
      <c r="BKQ17" s="26"/>
      <c r="BKR17" s="111"/>
      <c r="BKS17" s="26"/>
      <c r="BKT17" s="111"/>
      <c r="BKU17" s="26"/>
      <c r="BKV17" s="111"/>
      <c r="BKW17" s="26"/>
      <c r="BKX17" s="111"/>
      <c r="BKY17" s="26"/>
      <c r="BKZ17" s="111"/>
      <c r="BLA17" s="26"/>
      <c r="BLB17" s="111"/>
      <c r="BLC17" s="26"/>
      <c r="BLD17" s="111"/>
      <c r="BLE17" s="26"/>
      <c r="BLF17" s="111"/>
      <c r="BLG17" s="26"/>
      <c r="BLH17" s="111"/>
      <c r="BLI17" s="26"/>
      <c r="BLJ17" s="111"/>
      <c r="BLK17" s="26"/>
      <c r="BLL17" s="112"/>
      <c r="BLM17" s="26"/>
      <c r="BLN17" s="111"/>
      <c r="BLO17" s="26"/>
      <c r="BLP17" s="111"/>
      <c r="BLQ17" s="26"/>
      <c r="BLR17" s="111"/>
      <c r="BLS17" s="26"/>
      <c r="BLT17" s="111"/>
      <c r="BLU17" s="26"/>
      <c r="BLV17" s="111"/>
      <c r="BLW17" s="26"/>
      <c r="BLX17" s="111"/>
      <c r="BLY17" s="26"/>
      <c r="BLZ17" s="111"/>
      <c r="BMA17" s="19"/>
      <c r="BMB17" s="111"/>
      <c r="BMC17" s="26"/>
      <c r="BMD17" s="111"/>
      <c r="BME17" s="26"/>
      <c r="BMF17" s="111"/>
      <c r="BMG17" s="26"/>
      <c r="BMH17" s="111"/>
      <c r="BMI17" s="26"/>
      <c r="BMJ17" s="111"/>
      <c r="BMK17" s="19"/>
      <c r="BML17" s="111"/>
      <c r="BMM17" s="26"/>
      <c r="BMN17" s="111"/>
      <c r="BMO17" s="26"/>
      <c r="BMP17" s="111"/>
      <c r="BMQ17" s="26"/>
      <c r="BMR17" s="111"/>
      <c r="BMS17" s="19"/>
      <c r="BMT17" s="105"/>
      <c r="BMU17" s="105"/>
      <c r="BMV17" s="105"/>
      <c r="BMW17" s="29"/>
      <c r="BMX17" s="111"/>
      <c r="BMY17" s="29"/>
      <c r="BMZ17" s="111"/>
      <c r="BNA17" s="22"/>
      <c r="BNB17" s="111"/>
      <c r="BNC17" s="22"/>
      <c r="BND17" s="111"/>
      <c r="BNE17" s="22"/>
      <c r="BNF17" s="111"/>
      <c r="BNG17" s="22"/>
      <c r="BNH17" s="111"/>
      <c r="BNI17" s="22"/>
      <c r="BNJ17" s="111"/>
      <c r="BNK17" s="22"/>
      <c r="BNL17" s="111"/>
      <c r="BNM17" s="22"/>
      <c r="BNN17" s="111"/>
      <c r="BNO17" s="26"/>
      <c r="BNP17" s="111"/>
      <c r="BNQ17" s="26"/>
      <c r="BNR17" s="111"/>
      <c r="BNS17" s="26"/>
      <c r="BNT17" s="111"/>
      <c r="BNU17" s="26"/>
      <c r="BNV17" s="111"/>
      <c r="BNW17" s="26"/>
      <c r="BNX17" s="111"/>
      <c r="BNY17" s="26"/>
      <c r="BNZ17" s="111"/>
      <c r="BOA17" s="26"/>
      <c r="BOB17" s="111"/>
      <c r="BOC17" s="26"/>
      <c r="BOD17" s="111"/>
      <c r="BOE17" s="26"/>
      <c r="BOF17" s="111"/>
      <c r="BOG17" s="26"/>
      <c r="BOH17" s="111"/>
      <c r="BOI17" s="26"/>
      <c r="BOJ17" s="112"/>
      <c r="BOK17" s="26"/>
      <c r="BOL17" s="111"/>
      <c r="BOM17" s="26"/>
      <c r="BON17" s="111"/>
      <c r="BOO17" s="26"/>
      <c r="BOP17" s="111"/>
      <c r="BOQ17" s="26"/>
      <c r="BOR17" s="111"/>
      <c r="BOS17" s="26"/>
      <c r="BOT17" s="111"/>
      <c r="BOU17" s="26"/>
      <c r="BOV17" s="111"/>
      <c r="BOW17" s="26"/>
      <c r="BOX17" s="111"/>
      <c r="BOY17" s="19"/>
      <c r="BOZ17" s="111"/>
      <c r="BPA17" s="26"/>
      <c r="BPB17" s="111"/>
      <c r="BPC17" s="26"/>
      <c r="BPD17" s="111"/>
      <c r="BPE17" s="26"/>
      <c r="BPF17" s="111"/>
      <c r="BPG17" s="26"/>
      <c r="BPH17" s="111"/>
      <c r="BPI17" s="19"/>
      <c r="BPJ17" s="111"/>
      <c r="BPK17" s="26"/>
      <c r="BPL17" s="111"/>
      <c r="BPM17" s="26"/>
      <c r="BPN17" s="111"/>
      <c r="BPO17" s="26"/>
      <c r="BPP17" s="111"/>
      <c r="BPQ17" s="19"/>
      <c r="BPR17" s="105"/>
      <c r="BPS17" s="105"/>
      <c r="BPT17" s="105"/>
      <c r="BPU17" s="29"/>
      <c r="BPV17" s="111"/>
      <c r="BPW17" s="29"/>
      <c r="BPX17" s="111"/>
      <c r="BPY17" s="22"/>
      <c r="BPZ17" s="111"/>
      <c r="BQA17" s="22"/>
      <c r="BQB17" s="111"/>
      <c r="BQC17" s="22"/>
      <c r="BQD17" s="111"/>
      <c r="BQE17" s="22"/>
      <c r="BQF17" s="111"/>
      <c r="BQG17" s="22"/>
      <c r="BQH17" s="111"/>
      <c r="BQI17" s="22"/>
      <c r="BQJ17" s="111"/>
      <c r="BQK17" s="22"/>
      <c r="BQL17" s="111"/>
      <c r="BQM17" s="26"/>
      <c r="BQN17" s="111"/>
      <c r="BQO17" s="26"/>
      <c r="BQP17" s="111"/>
      <c r="BQQ17" s="26"/>
      <c r="BQR17" s="111"/>
      <c r="BQS17" s="26"/>
      <c r="BQT17" s="111"/>
      <c r="BQU17" s="26"/>
      <c r="BQV17" s="111"/>
      <c r="BQW17" s="26"/>
      <c r="BQX17" s="111"/>
      <c r="BQY17" s="26"/>
      <c r="BQZ17" s="111"/>
      <c r="BRA17" s="26"/>
      <c r="BRB17" s="111"/>
      <c r="BRC17" s="26"/>
      <c r="BRD17" s="111"/>
      <c r="BRE17" s="26"/>
      <c r="BRF17" s="111"/>
      <c r="BRG17" s="26"/>
      <c r="BRH17" s="112"/>
      <c r="BRI17" s="26"/>
      <c r="BRJ17" s="111"/>
      <c r="BRK17" s="26"/>
      <c r="BRL17" s="111"/>
      <c r="BRM17" s="26"/>
      <c r="BRN17" s="111"/>
      <c r="BRO17" s="26"/>
      <c r="BRP17" s="111"/>
      <c r="BRQ17" s="26"/>
      <c r="BRR17" s="111"/>
      <c r="BRS17" s="26"/>
      <c r="BRT17" s="111"/>
      <c r="BRU17" s="26"/>
      <c r="BRV17" s="111"/>
      <c r="BRW17" s="19"/>
      <c r="BRX17" s="111"/>
      <c r="BRY17" s="26"/>
      <c r="BRZ17" s="111"/>
      <c r="BSA17" s="26"/>
      <c r="BSB17" s="111"/>
      <c r="BSC17" s="26"/>
      <c r="BSD17" s="111"/>
      <c r="BSE17" s="26"/>
      <c r="BSF17" s="111"/>
      <c r="BSG17" s="19"/>
      <c r="BSH17" s="111"/>
      <c r="BSI17" s="26"/>
      <c r="BSJ17" s="111"/>
      <c r="BSK17" s="26"/>
      <c r="BSL17" s="111"/>
      <c r="BSM17" s="26"/>
      <c r="BSN17" s="111"/>
      <c r="BSO17" s="19"/>
      <c r="BSP17" s="105"/>
      <c r="BSQ17" s="105"/>
      <c r="BSR17" s="105"/>
      <c r="BSS17" s="29"/>
      <c r="BST17" s="111"/>
      <c r="BSU17" s="29"/>
      <c r="BSV17" s="111"/>
      <c r="BSW17" s="22"/>
      <c r="BSX17" s="111"/>
      <c r="BSY17" s="22"/>
      <c r="BSZ17" s="111"/>
      <c r="BTA17" s="22"/>
      <c r="BTB17" s="111"/>
      <c r="BTC17" s="22"/>
      <c r="BTD17" s="111"/>
      <c r="BTE17" s="22"/>
      <c r="BTF17" s="111"/>
      <c r="BTG17" s="22"/>
      <c r="BTH17" s="111"/>
      <c r="BTI17" s="22"/>
      <c r="BTJ17" s="111"/>
      <c r="BTK17" s="26"/>
      <c r="BTL17" s="111"/>
      <c r="BTM17" s="26"/>
      <c r="BTN17" s="111"/>
      <c r="BTO17" s="26"/>
      <c r="BTP17" s="111"/>
      <c r="BTQ17" s="26"/>
      <c r="BTR17" s="111"/>
      <c r="BTS17" s="26"/>
      <c r="BTT17" s="111"/>
      <c r="BTU17" s="26"/>
      <c r="BTV17" s="111"/>
      <c r="BTW17" s="26"/>
      <c r="BTX17" s="111"/>
      <c r="BTY17" s="26"/>
      <c r="BTZ17" s="111"/>
      <c r="BUA17" s="26"/>
      <c r="BUB17" s="111"/>
      <c r="BUC17" s="26"/>
      <c r="BUD17" s="111"/>
      <c r="BUE17" s="26"/>
      <c r="BUF17" s="112"/>
      <c r="BUG17" s="26"/>
      <c r="BUH17" s="111"/>
      <c r="BUI17" s="26"/>
      <c r="BUJ17" s="111"/>
      <c r="BUK17" s="26"/>
      <c r="BUL17" s="111"/>
      <c r="BUM17" s="26"/>
      <c r="BUN17" s="111"/>
      <c r="BUO17" s="26"/>
      <c r="BUP17" s="111"/>
      <c r="BUQ17" s="26"/>
      <c r="BUR17" s="111"/>
      <c r="BUS17" s="26"/>
      <c r="BUT17" s="111"/>
      <c r="BUU17" s="19"/>
      <c r="BUV17" s="111"/>
      <c r="BUW17" s="26"/>
      <c r="BUX17" s="111"/>
      <c r="BUY17" s="26"/>
      <c r="BUZ17" s="111"/>
      <c r="BVA17" s="26"/>
      <c r="BVB17" s="111"/>
      <c r="BVC17" s="26"/>
      <c r="BVD17" s="111"/>
      <c r="BVE17" s="19"/>
      <c r="BVF17" s="111"/>
      <c r="BVG17" s="26"/>
      <c r="BVH17" s="111"/>
      <c r="BVI17" s="26"/>
      <c r="BVJ17" s="111"/>
      <c r="BVK17" s="26"/>
      <c r="BVL17" s="111"/>
      <c r="BVM17" s="19"/>
      <c r="BVN17" s="105"/>
      <c r="BVO17" s="105"/>
      <c r="BVP17" s="105"/>
      <c r="BVQ17" s="29"/>
      <c r="BVR17" s="111"/>
      <c r="BVS17" s="29"/>
      <c r="BVT17" s="111"/>
      <c r="BVU17" s="22"/>
      <c r="BVV17" s="111"/>
      <c r="BVW17" s="22"/>
      <c r="BVX17" s="111"/>
      <c r="BVY17" s="22"/>
      <c r="BVZ17" s="111"/>
      <c r="BWA17" s="22"/>
      <c r="BWB17" s="111"/>
      <c r="BWC17" s="22"/>
      <c r="BWD17" s="111"/>
      <c r="BWE17" s="22"/>
      <c r="BWF17" s="111"/>
      <c r="BWG17" s="22"/>
      <c r="BWH17" s="111"/>
      <c r="BWI17" s="26"/>
      <c r="BWJ17" s="111"/>
      <c r="BWK17" s="26"/>
      <c r="BWL17" s="111"/>
      <c r="BWM17" s="26"/>
      <c r="BWN17" s="111"/>
      <c r="BWO17" s="26"/>
      <c r="BWP17" s="111"/>
      <c r="BWQ17" s="26"/>
      <c r="BWR17" s="111"/>
      <c r="BWS17" s="26"/>
      <c r="BWT17" s="111"/>
      <c r="BWU17" s="26"/>
      <c r="BWV17" s="111"/>
      <c r="BWW17" s="26"/>
      <c r="BWX17" s="111"/>
      <c r="BWY17" s="26"/>
      <c r="BWZ17" s="111"/>
      <c r="BXA17" s="26"/>
      <c r="BXB17" s="111"/>
      <c r="BXC17" s="26"/>
      <c r="BXD17" s="112"/>
      <c r="BXE17" s="26"/>
      <c r="BXF17" s="111"/>
      <c r="BXG17" s="26"/>
      <c r="BXH17" s="111"/>
      <c r="BXI17" s="26"/>
      <c r="BXJ17" s="111"/>
      <c r="BXK17" s="26"/>
      <c r="BXL17" s="111"/>
      <c r="BXM17" s="26"/>
      <c r="BXN17" s="111"/>
      <c r="BXO17" s="26"/>
      <c r="BXP17" s="111"/>
      <c r="BXQ17" s="26"/>
      <c r="BXR17" s="111"/>
      <c r="BXS17" s="19"/>
      <c r="BXT17" s="111"/>
      <c r="BXU17" s="26"/>
      <c r="BXV17" s="111"/>
      <c r="BXW17" s="26"/>
      <c r="BXX17" s="111"/>
      <c r="BXY17" s="26"/>
      <c r="BXZ17" s="111"/>
      <c r="BYA17" s="26"/>
      <c r="BYB17" s="111"/>
      <c r="BYC17" s="19"/>
      <c r="BYD17" s="111"/>
      <c r="BYE17" s="26"/>
      <c r="BYF17" s="111"/>
      <c r="BYG17" s="26"/>
      <c r="BYH17" s="111"/>
      <c r="BYI17" s="26"/>
      <c r="BYJ17" s="111"/>
      <c r="BYK17" s="19"/>
      <c r="BYL17" s="105"/>
      <c r="BYM17" s="105"/>
      <c r="BYN17" s="105"/>
      <c r="BYO17" s="29"/>
      <c r="BYP17" s="111"/>
      <c r="BYQ17" s="29"/>
      <c r="BYR17" s="111"/>
      <c r="BYS17" s="22"/>
      <c r="BYT17" s="111"/>
      <c r="BYU17" s="22"/>
      <c r="BYV17" s="111"/>
      <c r="BYW17" s="22"/>
      <c r="BYX17" s="111"/>
      <c r="BYY17" s="22"/>
      <c r="BYZ17" s="111"/>
      <c r="BZA17" s="22"/>
      <c r="BZB17" s="111"/>
      <c r="BZC17" s="22"/>
      <c r="BZD17" s="111"/>
      <c r="BZE17" s="22"/>
      <c r="BZF17" s="111"/>
      <c r="BZG17" s="26"/>
      <c r="BZH17" s="111"/>
      <c r="BZI17" s="26"/>
      <c r="BZJ17" s="111"/>
      <c r="BZK17" s="26"/>
      <c r="BZL17" s="111"/>
      <c r="BZM17" s="26"/>
      <c r="BZN17" s="111"/>
      <c r="BZO17" s="26"/>
      <c r="BZP17" s="111"/>
      <c r="BZQ17" s="26"/>
      <c r="BZR17" s="111"/>
      <c r="BZS17" s="26"/>
      <c r="BZT17" s="111"/>
      <c r="BZU17" s="26"/>
      <c r="BZV17" s="111"/>
      <c r="BZW17" s="26"/>
      <c r="BZX17" s="111"/>
      <c r="BZY17" s="26"/>
      <c r="BZZ17" s="111"/>
      <c r="CAA17" s="26"/>
      <c r="CAB17" s="112"/>
      <c r="CAC17" s="26"/>
      <c r="CAD17" s="111"/>
      <c r="CAE17" s="26"/>
      <c r="CAF17" s="111"/>
      <c r="CAG17" s="26"/>
      <c r="CAH17" s="111"/>
      <c r="CAI17" s="26"/>
      <c r="CAJ17" s="111"/>
      <c r="CAK17" s="26"/>
      <c r="CAL17" s="111"/>
      <c r="CAM17" s="26"/>
      <c r="CAN17" s="111"/>
      <c r="CAO17" s="26"/>
      <c r="CAP17" s="111"/>
      <c r="CAQ17" s="19"/>
      <c r="CAR17" s="111"/>
      <c r="CAS17" s="26"/>
      <c r="CAT17" s="111"/>
      <c r="CAU17" s="26"/>
      <c r="CAV17" s="111"/>
      <c r="CAW17" s="26"/>
      <c r="CAX17" s="111"/>
      <c r="CAY17" s="26"/>
      <c r="CAZ17" s="111"/>
      <c r="CBA17" s="19"/>
      <c r="CBB17" s="111"/>
      <c r="CBC17" s="26"/>
      <c r="CBD17" s="111"/>
      <c r="CBE17" s="26"/>
      <c r="CBF17" s="111"/>
      <c r="CBG17" s="26"/>
      <c r="CBH17" s="111"/>
      <c r="CBI17" s="19"/>
      <c r="CBJ17" s="105"/>
      <c r="CBK17" s="105"/>
      <c r="CBL17" s="105"/>
      <c r="CBM17" s="29"/>
      <c r="CBN17" s="111"/>
      <c r="CBO17" s="29"/>
      <c r="CBP17" s="111"/>
      <c r="CBQ17" s="22"/>
      <c r="CBR17" s="111"/>
      <c r="CBS17" s="22"/>
      <c r="CBT17" s="111"/>
      <c r="CBU17" s="22"/>
      <c r="CBV17" s="111"/>
      <c r="CBW17" s="22"/>
      <c r="CBX17" s="111"/>
      <c r="CBY17" s="22"/>
      <c r="CBZ17" s="111"/>
      <c r="CCA17" s="22"/>
      <c r="CCB17" s="111"/>
      <c r="CCC17" s="22"/>
      <c r="CCD17" s="111"/>
      <c r="CCE17" s="26"/>
      <c r="CCF17" s="111"/>
      <c r="CCG17" s="26"/>
      <c r="CCH17" s="111"/>
      <c r="CCI17" s="26"/>
      <c r="CCJ17" s="111"/>
      <c r="CCK17" s="26"/>
      <c r="CCL17" s="111"/>
      <c r="CCM17" s="26"/>
      <c r="CCN17" s="111"/>
      <c r="CCO17" s="26"/>
      <c r="CCP17" s="111"/>
      <c r="CCQ17" s="26"/>
      <c r="CCR17" s="111"/>
      <c r="CCS17" s="26"/>
      <c r="CCT17" s="111"/>
      <c r="CCU17" s="26"/>
      <c r="CCV17" s="111"/>
      <c r="CCW17" s="26"/>
      <c r="CCX17" s="111"/>
      <c r="CCY17" s="26"/>
      <c r="CCZ17" s="112"/>
      <c r="CDA17" s="26"/>
      <c r="CDB17" s="111"/>
      <c r="CDC17" s="26"/>
      <c r="CDD17" s="111"/>
      <c r="CDE17" s="26"/>
      <c r="CDF17" s="111"/>
      <c r="CDG17" s="26"/>
      <c r="CDH17" s="111"/>
      <c r="CDI17" s="26"/>
      <c r="CDJ17" s="111"/>
      <c r="CDK17" s="26"/>
      <c r="CDL17" s="111"/>
      <c r="CDM17" s="26"/>
      <c r="CDN17" s="111"/>
      <c r="CDO17" s="19"/>
      <c r="CDP17" s="111"/>
      <c r="CDQ17" s="26"/>
      <c r="CDR17" s="111"/>
      <c r="CDS17" s="26"/>
      <c r="CDT17" s="111"/>
      <c r="CDU17" s="26"/>
      <c r="CDV17" s="111"/>
      <c r="CDW17" s="26"/>
      <c r="CDX17" s="111"/>
      <c r="CDY17" s="19"/>
      <c r="CDZ17" s="111"/>
      <c r="CEA17" s="26"/>
      <c r="CEB17" s="111"/>
      <c r="CEC17" s="26"/>
      <c r="CED17" s="111"/>
      <c r="CEE17" s="26"/>
      <c r="CEF17" s="111"/>
      <c r="CEG17" s="19"/>
      <c r="CEH17" s="105"/>
      <c r="CEI17" s="105"/>
      <c r="CEJ17" s="105"/>
      <c r="CEK17" s="29"/>
      <c r="CEL17" s="111"/>
      <c r="CEM17" s="29"/>
      <c r="CEN17" s="111"/>
      <c r="CEO17" s="22"/>
      <c r="CEP17" s="111"/>
      <c r="CEQ17" s="22"/>
      <c r="CER17" s="111"/>
      <c r="CES17" s="22"/>
      <c r="CET17" s="111"/>
      <c r="CEU17" s="22"/>
      <c r="CEV17" s="111"/>
      <c r="CEW17" s="22"/>
      <c r="CEX17" s="111"/>
      <c r="CEY17" s="22"/>
      <c r="CEZ17" s="111"/>
      <c r="CFA17" s="22"/>
      <c r="CFB17" s="111"/>
      <c r="CFC17" s="26"/>
      <c r="CFD17" s="111"/>
      <c r="CFE17" s="26"/>
      <c r="CFF17" s="111"/>
      <c r="CFG17" s="26"/>
      <c r="CFH17" s="111"/>
      <c r="CFI17" s="26"/>
      <c r="CFJ17" s="111"/>
      <c r="CFK17" s="26"/>
      <c r="CFL17" s="111"/>
      <c r="CFM17" s="26"/>
      <c r="CFN17" s="111"/>
      <c r="CFO17" s="26"/>
      <c r="CFP17" s="111"/>
      <c r="CFQ17" s="26"/>
      <c r="CFR17" s="111"/>
      <c r="CFS17" s="26"/>
      <c r="CFT17" s="111"/>
      <c r="CFU17" s="26"/>
      <c r="CFV17" s="111"/>
      <c r="CFW17" s="26"/>
      <c r="CFX17" s="112"/>
      <c r="CFY17" s="26"/>
      <c r="CFZ17" s="111"/>
      <c r="CGA17" s="26"/>
      <c r="CGB17" s="111"/>
      <c r="CGC17" s="26"/>
      <c r="CGD17" s="111"/>
      <c r="CGE17" s="26"/>
      <c r="CGF17" s="111"/>
      <c r="CGG17" s="26"/>
      <c r="CGH17" s="111"/>
      <c r="CGI17" s="26"/>
      <c r="CGJ17" s="111"/>
      <c r="CGK17" s="26"/>
      <c r="CGL17" s="111"/>
      <c r="CGM17" s="19"/>
      <c r="CGN17" s="111"/>
      <c r="CGO17" s="26"/>
      <c r="CGP17" s="111"/>
      <c r="CGQ17" s="26"/>
      <c r="CGR17" s="111"/>
      <c r="CGS17" s="26"/>
      <c r="CGT17" s="111"/>
      <c r="CGU17" s="26"/>
      <c r="CGV17" s="111"/>
      <c r="CGW17" s="19"/>
      <c r="CGX17" s="111"/>
      <c r="CGY17" s="26"/>
      <c r="CGZ17" s="111"/>
      <c r="CHA17" s="26"/>
      <c r="CHB17" s="111"/>
      <c r="CHC17" s="26"/>
      <c r="CHD17" s="111"/>
      <c r="CHE17" s="19"/>
      <c r="CHF17" s="105"/>
      <c r="CHG17" s="105"/>
      <c r="CHH17" s="105"/>
      <c r="CHI17" s="29"/>
      <c r="CHJ17" s="111"/>
      <c r="CHK17" s="29"/>
      <c r="CHL17" s="111"/>
      <c r="CHM17" s="22"/>
      <c r="CHN17" s="111"/>
      <c r="CHO17" s="22"/>
      <c r="CHP17" s="111"/>
      <c r="CHQ17" s="22"/>
      <c r="CHR17" s="111"/>
      <c r="CHS17" s="22"/>
      <c r="CHT17" s="111"/>
      <c r="CHU17" s="22"/>
      <c r="CHV17" s="111"/>
      <c r="CHW17" s="22"/>
      <c r="CHX17" s="111"/>
      <c r="CHY17" s="22"/>
      <c r="CHZ17" s="111"/>
      <c r="CIA17" s="26"/>
      <c r="CIB17" s="111"/>
      <c r="CIC17" s="26"/>
      <c r="CID17" s="111"/>
      <c r="CIE17" s="26"/>
      <c r="CIF17" s="111"/>
      <c r="CIG17" s="26"/>
      <c r="CIH17" s="111"/>
      <c r="CII17" s="26"/>
      <c r="CIJ17" s="111"/>
      <c r="CIK17" s="26"/>
      <c r="CIL17" s="111"/>
      <c r="CIM17" s="26"/>
      <c r="CIN17" s="111"/>
      <c r="CIO17" s="26"/>
      <c r="CIP17" s="111"/>
      <c r="CIQ17" s="26"/>
      <c r="CIR17" s="111"/>
      <c r="CIS17" s="26"/>
      <c r="CIT17" s="111"/>
      <c r="CIU17" s="26"/>
      <c r="CIV17" s="112"/>
      <c r="CIW17" s="26"/>
      <c r="CIX17" s="111"/>
      <c r="CIY17" s="26"/>
      <c r="CIZ17" s="111"/>
      <c r="CJA17" s="26"/>
      <c r="CJB17" s="111"/>
      <c r="CJC17" s="26"/>
      <c r="CJD17" s="111"/>
      <c r="CJE17" s="26"/>
      <c r="CJF17" s="111"/>
      <c r="CJG17" s="26"/>
      <c r="CJH17" s="111"/>
      <c r="CJI17" s="26"/>
      <c r="CJJ17" s="111"/>
      <c r="CJK17" s="19"/>
      <c r="CJL17" s="111"/>
      <c r="CJM17" s="26"/>
      <c r="CJN17" s="111"/>
      <c r="CJO17" s="26"/>
      <c r="CJP17" s="111"/>
      <c r="CJQ17" s="26"/>
      <c r="CJR17" s="111"/>
      <c r="CJS17" s="26"/>
      <c r="CJT17" s="111"/>
      <c r="CJU17" s="19"/>
      <c r="CJV17" s="111"/>
      <c r="CJW17" s="26"/>
      <c r="CJX17" s="111"/>
      <c r="CJY17" s="26"/>
      <c r="CJZ17" s="111"/>
      <c r="CKA17" s="26"/>
      <c r="CKB17" s="111"/>
      <c r="CKC17" s="19"/>
      <c r="CKD17" s="105"/>
      <c r="CKE17" s="105"/>
      <c r="CKF17" s="105"/>
      <c r="CKG17" s="29"/>
      <c r="CKH17" s="111"/>
      <c r="CKI17" s="29"/>
      <c r="CKJ17" s="111"/>
      <c r="CKK17" s="22"/>
      <c r="CKL17" s="111"/>
      <c r="CKM17" s="22"/>
      <c r="CKN17" s="111"/>
      <c r="CKO17" s="22"/>
      <c r="CKP17" s="111"/>
      <c r="CKQ17" s="22"/>
      <c r="CKR17" s="111"/>
      <c r="CKS17" s="22"/>
      <c r="CKT17" s="111"/>
      <c r="CKU17" s="22"/>
      <c r="CKV17" s="111"/>
      <c r="CKW17" s="22"/>
      <c r="CKX17" s="111"/>
      <c r="CKY17" s="26"/>
      <c r="CKZ17" s="111"/>
      <c r="CLA17" s="26"/>
      <c r="CLB17" s="111"/>
      <c r="CLC17" s="26"/>
      <c r="CLD17" s="111"/>
      <c r="CLE17" s="26"/>
      <c r="CLF17" s="111"/>
      <c r="CLG17" s="26"/>
      <c r="CLH17" s="111"/>
      <c r="CLI17" s="26"/>
      <c r="CLJ17" s="111"/>
      <c r="CLK17" s="26"/>
      <c r="CLL17" s="111"/>
      <c r="CLM17" s="26"/>
      <c r="CLN17" s="111"/>
      <c r="CLO17" s="26"/>
      <c r="CLP17" s="111"/>
      <c r="CLQ17" s="26"/>
      <c r="CLR17" s="111"/>
      <c r="CLS17" s="26"/>
      <c r="CLT17" s="112"/>
      <c r="CLU17" s="26"/>
      <c r="CLV17" s="111"/>
      <c r="CLW17" s="26"/>
      <c r="CLX17" s="111"/>
      <c r="CLY17" s="26"/>
      <c r="CLZ17" s="111"/>
      <c r="CMA17" s="26"/>
      <c r="CMB17" s="111"/>
      <c r="CMC17" s="26"/>
      <c r="CMD17" s="111"/>
      <c r="CME17" s="26"/>
      <c r="CMF17" s="111"/>
      <c r="CMG17" s="26"/>
      <c r="CMH17" s="111"/>
      <c r="CMI17" s="19"/>
      <c r="CMJ17" s="111"/>
      <c r="CMK17" s="26"/>
      <c r="CML17" s="111"/>
      <c r="CMM17" s="26"/>
      <c r="CMN17" s="111"/>
      <c r="CMO17" s="26"/>
      <c r="CMP17" s="111"/>
      <c r="CMQ17" s="26"/>
      <c r="CMR17" s="111"/>
      <c r="CMS17" s="19"/>
      <c r="CMT17" s="111"/>
      <c r="CMU17" s="26"/>
      <c r="CMV17" s="111"/>
      <c r="CMW17" s="26"/>
      <c r="CMX17" s="111"/>
      <c r="CMY17" s="26"/>
      <c r="CMZ17" s="111"/>
      <c r="CNA17" s="19"/>
      <c r="CNB17" s="105"/>
      <c r="CNC17" s="105"/>
      <c r="CND17" s="105"/>
      <c r="CNE17" s="29"/>
      <c r="CNF17" s="111"/>
      <c r="CNG17" s="29"/>
      <c r="CNH17" s="111"/>
      <c r="CNI17" s="22"/>
      <c r="CNJ17" s="111"/>
      <c r="CNK17" s="22"/>
      <c r="CNL17" s="111"/>
      <c r="CNM17" s="22"/>
      <c r="CNN17" s="111"/>
      <c r="CNO17" s="22"/>
      <c r="CNP17" s="111"/>
      <c r="CNQ17" s="22"/>
      <c r="CNR17" s="111"/>
      <c r="CNS17" s="22"/>
      <c r="CNT17" s="111"/>
      <c r="CNU17" s="22"/>
      <c r="CNV17" s="111"/>
      <c r="CNW17" s="26"/>
      <c r="CNX17" s="111"/>
      <c r="CNY17" s="26"/>
      <c r="CNZ17" s="111"/>
      <c r="COA17" s="26"/>
      <c r="COB17" s="111"/>
      <c r="COC17" s="26"/>
      <c r="COD17" s="111"/>
      <c r="COE17" s="26"/>
      <c r="COF17" s="111"/>
      <c r="COG17" s="26"/>
      <c r="COH17" s="111"/>
      <c r="COI17" s="26"/>
      <c r="COJ17" s="111"/>
      <c r="COK17" s="26"/>
      <c r="COL17" s="111"/>
      <c r="COM17" s="26"/>
      <c r="CON17" s="111"/>
      <c r="COO17" s="26"/>
      <c r="COP17" s="111"/>
      <c r="COQ17" s="26"/>
      <c r="COR17" s="112"/>
      <c r="COS17" s="26"/>
      <c r="COT17" s="111"/>
      <c r="COU17" s="26"/>
      <c r="COV17" s="111"/>
      <c r="COW17" s="26"/>
      <c r="COX17" s="111"/>
      <c r="COY17" s="26"/>
      <c r="COZ17" s="111"/>
      <c r="CPA17" s="26"/>
      <c r="CPB17" s="111"/>
      <c r="CPC17" s="26"/>
      <c r="CPD17" s="111"/>
      <c r="CPE17" s="26"/>
      <c r="CPF17" s="111"/>
      <c r="CPG17" s="19"/>
      <c r="CPH17" s="111"/>
      <c r="CPI17" s="26"/>
      <c r="CPJ17" s="111"/>
      <c r="CPK17" s="26"/>
      <c r="CPL17" s="111"/>
      <c r="CPM17" s="26"/>
      <c r="CPN17" s="111"/>
      <c r="CPO17" s="26"/>
      <c r="CPP17" s="111"/>
      <c r="CPQ17" s="19"/>
      <c r="CPR17" s="111"/>
      <c r="CPS17" s="26"/>
      <c r="CPT17" s="111"/>
      <c r="CPU17" s="26"/>
      <c r="CPV17" s="111"/>
      <c r="CPW17" s="26"/>
      <c r="CPX17" s="111"/>
      <c r="CPY17" s="19"/>
      <c r="CPZ17" s="105"/>
      <c r="CQA17" s="105"/>
      <c r="CQB17" s="105"/>
      <c r="CQC17" s="29"/>
      <c r="CQD17" s="111"/>
      <c r="CQE17" s="29"/>
      <c r="CQF17" s="111"/>
      <c r="CQG17" s="22"/>
      <c r="CQH17" s="111"/>
      <c r="CQI17" s="22"/>
      <c r="CQJ17" s="111"/>
      <c r="CQK17" s="22"/>
      <c r="CQL17" s="111"/>
      <c r="CQM17" s="22"/>
      <c r="CQN17" s="111"/>
      <c r="CQO17" s="22"/>
      <c r="CQP17" s="111"/>
      <c r="CQQ17" s="22"/>
      <c r="CQR17" s="111"/>
      <c r="CQS17" s="22"/>
      <c r="CQT17" s="111"/>
      <c r="CQU17" s="26"/>
      <c r="CQV17" s="111"/>
      <c r="CQW17" s="26"/>
      <c r="CQX17" s="111"/>
      <c r="CQY17" s="26"/>
      <c r="CQZ17" s="111"/>
      <c r="CRA17" s="26"/>
      <c r="CRB17" s="111"/>
      <c r="CRC17" s="26"/>
      <c r="CRD17" s="111"/>
      <c r="CRE17" s="26"/>
      <c r="CRF17" s="111"/>
      <c r="CRG17" s="26"/>
      <c r="CRH17" s="111"/>
      <c r="CRI17" s="26"/>
      <c r="CRJ17" s="111"/>
      <c r="CRK17" s="26"/>
      <c r="CRL17" s="111"/>
      <c r="CRM17" s="26"/>
      <c r="CRN17" s="111"/>
      <c r="CRO17" s="26"/>
      <c r="CRP17" s="112"/>
      <c r="CRQ17" s="26"/>
      <c r="CRR17" s="111"/>
      <c r="CRS17" s="26"/>
      <c r="CRT17" s="111"/>
      <c r="CRU17" s="26"/>
      <c r="CRV17" s="111"/>
      <c r="CRW17" s="26"/>
      <c r="CRX17" s="111"/>
      <c r="CRY17" s="26"/>
      <c r="CRZ17" s="111"/>
      <c r="CSA17" s="26"/>
      <c r="CSB17" s="111"/>
      <c r="CSC17" s="26"/>
      <c r="CSD17" s="111"/>
      <c r="CSE17" s="19"/>
      <c r="CSF17" s="111"/>
      <c r="CSG17" s="26"/>
      <c r="CSH17" s="111"/>
      <c r="CSI17" s="26"/>
      <c r="CSJ17" s="111"/>
      <c r="CSK17" s="26"/>
      <c r="CSL17" s="111"/>
      <c r="CSM17" s="26"/>
      <c r="CSN17" s="111"/>
      <c r="CSO17" s="19"/>
      <c r="CSP17" s="111"/>
      <c r="CSQ17" s="26"/>
      <c r="CSR17" s="111"/>
      <c r="CSS17" s="26"/>
      <c r="CST17" s="111"/>
      <c r="CSU17" s="26"/>
      <c r="CSV17" s="111"/>
      <c r="CSW17" s="19"/>
      <c r="CSX17" s="105"/>
      <c r="CSY17" s="105"/>
      <c r="CSZ17" s="105"/>
      <c r="CTA17" s="29"/>
      <c r="CTB17" s="111"/>
      <c r="CTC17" s="29"/>
      <c r="CTD17" s="111"/>
      <c r="CTE17" s="22"/>
      <c r="CTF17" s="111"/>
      <c r="CTG17" s="22"/>
      <c r="CTH17" s="111"/>
      <c r="CTI17" s="22"/>
      <c r="CTJ17" s="111"/>
      <c r="CTK17" s="22"/>
      <c r="CTL17" s="111"/>
      <c r="CTM17" s="22"/>
      <c r="CTN17" s="111"/>
      <c r="CTO17" s="22"/>
      <c r="CTP17" s="111"/>
      <c r="CTQ17" s="22"/>
      <c r="CTR17" s="111"/>
      <c r="CTS17" s="26"/>
      <c r="CTT17" s="111"/>
      <c r="CTU17" s="26"/>
      <c r="CTV17" s="111"/>
      <c r="CTW17" s="26"/>
      <c r="CTX17" s="111"/>
      <c r="CTY17" s="26"/>
      <c r="CTZ17" s="111"/>
      <c r="CUA17" s="26"/>
      <c r="CUB17" s="111"/>
      <c r="CUC17" s="26"/>
      <c r="CUD17" s="111"/>
      <c r="CUE17" s="26"/>
      <c r="CUF17" s="111"/>
      <c r="CUG17" s="26"/>
      <c r="CUH17" s="111"/>
      <c r="CUI17" s="26"/>
      <c r="CUJ17" s="111"/>
      <c r="CUK17" s="26"/>
      <c r="CUL17" s="111"/>
      <c r="CUM17" s="26"/>
      <c r="CUN17" s="112"/>
      <c r="CUO17" s="26"/>
      <c r="CUP17" s="111"/>
      <c r="CUQ17" s="26"/>
      <c r="CUR17" s="111"/>
      <c r="CUS17" s="26"/>
      <c r="CUT17" s="111"/>
      <c r="CUU17" s="26"/>
      <c r="CUV17" s="111"/>
      <c r="CUW17" s="26"/>
      <c r="CUX17" s="111"/>
      <c r="CUY17" s="26"/>
      <c r="CUZ17" s="111"/>
      <c r="CVA17" s="26"/>
      <c r="CVB17" s="111"/>
      <c r="CVC17" s="19"/>
      <c r="CVD17" s="111"/>
      <c r="CVE17" s="26"/>
      <c r="CVF17" s="111"/>
      <c r="CVG17" s="26"/>
      <c r="CVH17" s="111"/>
      <c r="CVI17" s="26"/>
      <c r="CVJ17" s="111"/>
      <c r="CVK17" s="26"/>
      <c r="CVL17" s="111"/>
      <c r="CVM17" s="19"/>
      <c r="CVN17" s="111"/>
      <c r="CVO17" s="26"/>
      <c r="CVP17" s="111"/>
      <c r="CVQ17" s="26"/>
      <c r="CVR17" s="111"/>
      <c r="CVS17" s="26"/>
      <c r="CVT17" s="111"/>
      <c r="CVU17" s="19"/>
      <c r="CVV17" s="105"/>
      <c r="CVW17" s="105"/>
      <c r="CVX17" s="105"/>
      <c r="CVY17" s="29"/>
      <c r="CVZ17" s="111"/>
      <c r="CWA17" s="29"/>
      <c r="CWB17" s="111"/>
      <c r="CWC17" s="22"/>
      <c r="CWD17" s="111"/>
      <c r="CWE17" s="22"/>
      <c r="CWF17" s="111"/>
      <c r="CWG17" s="22"/>
      <c r="CWH17" s="111"/>
      <c r="CWI17" s="22"/>
      <c r="CWJ17" s="111"/>
      <c r="CWK17" s="22"/>
      <c r="CWL17" s="111"/>
      <c r="CWM17" s="22"/>
      <c r="CWN17" s="111"/>
      <c r="CWO17" s="22"/>
      <c r="CWP17" s="111"/>
      <c r="CWQ17" s="26"/>
      <c r="CWR17" s="111"/>
      <c r="CWS17" s="26"/>
      <c r="CWT17" s="111"/>
      <c r="CWU17" s="26"/>
      <c r="CWV17" s="111"/>
      <c r="CWW17" s="26"/>
      <c r="CWX17" s="111"/>
      <c r="CWY17" s="26"/>
      <c r="CWZ17" s="111"/>
      <c r="CXA17" s="26"/>
      <c r="CXB17" s="111"/>
      <c r="CXC17" s="26"/>
      <c r="CXD17" s="111"/>
      <c r="CXE17" s="26"/>
      <c r="CXF17" s="111"/>
      <c r="CXG17" s="26"/>
      <c r="CXH17" s="111"/>
      <c r="CXI17" s="26"/>
      <c r="CXJ17" s="111"/>
      <c r="CXK17" s="26"/>
      <c r="CXL17" s="112"/>
      <c r="CXM17" s="26"/>
      <c r="CXN17" s="111"/>
      <c r="CXO17" s="26"/>
      <c r="CXP17" s="111"/>
      <c r="CXQ17" s="26"/>
      <c r="CXR17" s="111"/>
      <c r="CXS17" s="26"/>
      <c r="CXT17" s="111"/>
      <c r="CXU17" s="26"/>
      <c r="CXV17" s="111"/>
      <c r="CXW17" s="26"/>
      <c r="CXX17" s="111"/>
      <c r="CXY17" s="26"/>
      <c r="CXZ17" s="111"/>
      <c r="CYA17" s="19"/>
      <c r="CYB17" s="111"/>
      <c r="CYC17" s="26"/>
      <c r="CYD17" s="111"/>
      <c r="CYE17" s="26"/>
      <c r="CYF17" s="111"/>
      <c r="CYG17" s="26"/>
      <c r="CYH17" s="111"/>
      <c r="CYI17" s="26"/>
      <c r="CYJ17" s="111"/>
      <c r="CYK17" s="19"/>
      <c r="CYL17" s="111"/>
      <c r="CYM17" s="26"/>
      <c r="CYN17" s="111"/>
      <c r="CYO17" s="26"/>
      <c r="CYP17" s="111"/>
      <c r="CYQ17" s="26"/>
      <c r="CYR17" s="111"/>
      <c r="CYS17" s="19"/>
      <c r="CYT17" s="105"/>
      <c r="CYU17" s="105"/>
      <c r="CYV17" s="105"/>
      <c r="CYW17" s="29"/>
      <c r="CYX17" s="111"/>
      <c r="CYY17" s="29"/>
      <c r="CYZ17" s="111"/>
      <c r="CZA17" s="22"/>
      <c r="CZB17" s="111"/>
      <c r="CZC17" s="22"/>
      <c r="CZD17" s="111"/>
      <c r="CZE17" s="22"/>
      <c r="CZF17" s="111"/>
      <c r="CZG17" s="22"/>
      <c r="CZH17" s="111"/>
      <c r="CZI17" s="22"/>
      <c r="CZJ17" s="111"/>
      <c r="CZK17" s="22"/>
      <c r="CZL17" s="111"/>
      <c r="CZM17" s="22"/>
      <c r="CZN17" s="111"/>
      <c r="CZO17" s="26"/>
      <c r="CZP17" s="111"/>
      <c r="CZQ17" s="26"/>
      <c r="CZR17" s="111"/>
      <c r="CZS17" s="26"/>
      <c r="CZT17" s="111"/>
      <c r="CZU17" s="26"/>
      <c r="CZV17" s="111"/>
      <c r="CZW17" s="26"/>
      <c r="CZX17" s="111"/>
      <c r="CZY17" s="26"/>
      <c r="CZZ17" s="111"/>
      <c r="DAA17" s="26"/>
      <c r="DAB17" s="111"/>
      <c r="DAC17" s="26"/>
      <c r="DAD17" s="111"/>
      <c r="DAE17" s="26"/>
      <c r="DAF17" s="111"/>
      <c r="DAG17" s="26"/>
      <c r="DAH17" s="111"/>
      <c r="DAI17" s="26"/>
      <c r="DAJ17" s="112"/>
      <c r="DAK17" s="26"/>
      <c r="DAL17" s="111"/>
      <c r="DAM17" s="26"/>
      <c r="DAN17" s="111"/>
      <c r="DAO17" s="26"/>
      <c r="DAP17" s="111"/>
      <c r="DAQ17" s="26"/>
      <c r="DAR17" s="111"/>
      <c r="DAS17" s="26"/>
      <c r="DAT17" s="111"/>
      <c r="DAU17" s="26"/>
      <c r="DAV17" s="111"/>
      <c r="DAW17" s="26"/>
      <c r="DAX17" s="111"/>
      <c r="DAY17" s="19"/>
      <c r="DAZ17" s="111"/>
      <c r="DBA17" s="26"/>
      <c r="DBB17" s="111"/>
      <c r="DBC17" s="26"/>
      <c r="DBD17" s="111"/>
      <c r="DBE17" s="26"/>
      <c r="DBF17" s="111"/>
      <c r="DBG17" s="26"/>
      <c r="DBH17" s="111"/>
      <c r="DBI17" s="19"/>
      <c r="DBJ17" s="111"/>
      <c r="DBK17" s="26"/>
      <c r="DBL17" s="111"/>
      <c r="DBM17" s="26"/>
      <c r="DBN17" s="111"/>
      <c r="DBO17" s="26"/>
      <c r="DBP17" s="111"/>
      <c r="DBQ17" s="19"/>
      <c r="DBR17" s="105"/>
      <c r="DBS17" s="105"/>
      <c r="DBT17" s="105"/>
      <c r="DBU17" s="29"/>
      <c r="DBV17" s="111"/>
      <c r="DBW17" s="29"/>
      <c r="DBX17" s="111"/>
      <c r="DBY17" s="22"/>
      <c r="DBZ17" s="111"/>
      <c r="DCA17" s="22"/>
      <c r="DCB17" s="111"/>
      <c r="DCC17" s="22"/>
      <c r="DCD17" s="111"/>
      <c r="DCE17" s="22"/>
      <c r="DCF17" s="111"/>
      <c r="DCG17" s="22"/>
      <c r="DCH17" s="111"/>
      <c r="DCI17" s="22"/>
      <c r="DCJ17" s="111"/>
      <c r="DCK17" s="22"/>
      <c r="DCL17" s="111"/>
      <c r="DCM17" s="26"/>
      <c r="DCN17" s="111"/>
      <c r="DCO17" s="26"/>
      <c r="DCP17" s="111"/>
      <c r="DCQ17" s="26"/>
      <c r="DCR17" s="111"/>
      <c r="DCS17" s="26"/>
      <c r="DCT17" s="111"/>
      <c r="DCU17" s="26"/>
      <c r="DCV17" s="111"/>
      <c r="DCW17" s="26"/>
      <c r="DCX17" s="111"/>
      <c r="DCY17" s="26"/>
      <c r="DCZ17" s="111"/>
      <c r="DDA17" s="26"/>
      <c r="DDB17" s="111"/>
      <c r="DDC17" s="26"/>
      <c r="DDD17" s="111"/>
      <c r="DDE17" s="26"/>
      <c r="DDF17" s="111"/>
      <c r="DDG17" s="26"/>
      <c r="DDH17" s="112"/>
      <c r="DDI17" s="26"/>
      <c r="DDJ17" s="111"/>
      <c r="DDK17" s="26"/>
      <c r="DDL17" s="111"/>
      <c r="DDM17" s="26"/>
      <c r="DDN17" s="111"/>
      <c r="DDO17" s="26"/>
      <c r="DDP17" s="111"/>
      <c r="DDQ17" s="26"/>
      <c r="DDR17" s="111"/>
      <c r="DDS17" s="26"/>
      <c r="DDT17" s="111"/>
      <c r="DDU17" s="26"/>
      <c r="DDV17" s="111"/>
      <c r="DDW17" s="19"/>
      <c r="DDX17" s="111"/>
      <c r="DDY17" s="26"/>
      <c r="DDZ17" s="111"/>
      <c r="DEA17" s="26"/>
      <c r="DEB17" s="111"/>
      <c r="DEC17" s="26"/>
      <c r="DED17" s="111"/>
      <c r="DEE17" s="26"/>
      <c r="DEF17" s="111"/>
      <c r="DEG17" s="19"/>
      <c r="DEH17" s="111"/>
      <c r="DEI17" s="26"/>
      <c r="DEJ17" s="111"/>
      <c r="DEK17" s="26"/>
      <c r="DEL17" s="111"/>
      <c r="DEM17" s="26"/>
      <c r="DEN17" s="111"/>
      <c r="DEO17" s="19"/>
      <c r="DEP17" s="105"/>
      <c r="DEQ17" s="105"/>
      <c r="DER17" s="105"/>
      <c r="DES17" s="29"/>
      <c r="DET17" s="111"/>
      <c r="DEU17" s="29"/>
      <c r="DEV17" s="111"/>
      <c r="DEW17" s="22"/>
      <c r="DEX17" s="111"/>
      <c r="DEY17" s="22"/>
      <c r="DEZ17" s="111"/>
      <c r="DFA17" s="22"/>
      <c r="DFB17" s="111"/>
      <c r="DFC17" s="22"/>
      <c r="DFD17" s="111"/>
      <c r="DFE17" s="22"/>
      <c r="DFF17" s="111"/>
      <c r="DFG17" s="22"/>
      <c r="DFH17" s="111"/>
      <c r="DFI17" s="22"/>
      <c r="DFJ17" s="111"/>
      <c r="DFK17" s="26"/>
      <c r="DFL17" s="111"/>
      <c r="DFM17" s="26"/>
      <c r="DFN17" s="111"/>
      <c r="DFO17" s="26"/>
      <c r="DFP17" s="111"/>
      <c r="DFQ17" s="26"/>
      <c r="DFR17" s="111"/>
      <c r="DFS17" s="26"/>
      <c r="DFT17" s="111"/>
      <c r="DFU17" s="26"/>
      <c r="DFV17" s="111"/>
      <c r="DFW17" s="26"/>
      <c r="DFX17" s="111"/>
      <c r="DFY17" s="26"/>
      <c r="DFZ17" s="111"/>
      <c r="DGA17" s="26"/>
      <c r="DGB17" s="111"/>
      <c r="DGC17" s="26"/>
      <c r="DGD17" s="111"/>
      <c r="DGE17" s="26"/>
      <c r="DGF17" s="112"/>
      <c r="DGG17" s="26"/>
      <c r="DGH17" s="111"/>
      <c r="DGI17" s="26"/>
      <c r="DGJ17" s="111"/>
      <c r="DGK17" s="26"/>
      <c r="DGL17" s="111"/>
      <c r="DGM17" s="26"/>
      <c r="DGN17" s="111"/>
      <c r="DGO17" s="26"/>
      <c r="DGP17" s="111"/>
      <c r="DGQ17" s="26"/>
      <c r="DGR17" s="111"/>
      <c r="DGS17" s="26"/>
      <c r="DGT17" s="111"/>
      <c r="DGU17" s="19"/>
      <c r="DGV17" s="111"/>
      <c r="DGW17" s="26"/>
      <c r="DGX17" s="111"/>
      <c r="DGY17" s="26"/>
      <c r="DGZ17" s="111"/>
      <c r="DHA17" s="26"/>
      <c r="DHB17" s="111"/>
      <c r="DHC17" s="26"/>
      <c r="DHD17" s="111"/>
      <c r="DHE17" s="19"/>
      <c r="DHF17" s="111"/>
      <c r="DHG17" s="26"/>
      <c r="DHH17" s="111"/>
      <c r="DHI17" s="26"/>
      <c r="DHJ17" s="111"/>
      <c r="DHK17" s="26"/>
      <c r="DHL17" s="111"/>
      <c r="DHM17" s="19"/>
      <c r="DHN17" s="105"/>
      <c r="DHO17" s="105"/>
      <c r="DHP17" s="105"/>
      <c r="DHQ17" s="29"/>
      <c r="DHR17" s="111"/>
      <c r="DHS17" s="29"/>
      <c r="DHT17" s="111"/>
      <c r="DHU17" s="22"/>
      <c r="DHV17" s="111"/>
      <c r="DHW17" s="22"/>
      <c r="DHX17" s="111"/>
      <c r="DHY17" s="22"/>
      <c r="DHZ17" s="111"/>
      <c r="DIA17" s="22"/>
      <c r="DIB17" s="111"/>
      <c r="DIC17" s="22"/>
      <c r="DID17" s="111"/>
      <c r="DIE17" s="22"/>
      <c r="DIF17" s="111"/>
      <c r="DIG17" s="22"/>
      <c r="DIH17" s="111"/>
      <c r="DII17" s="26"/>
      <c r="DIJ17" s="111"/>
      <c r="DIK17" s="26"/>
      <c r="DIL17" s="111"/>
      <c r="DIM17" s="26"/>
      <c r="DIN17" s="111"/>
      <c r="DIO17" s="26"/>
      <c r="DIP17" s="111"/>
      <c r="DIQ17" s="26"/>
      <c r="DIR17" s="111"/>
      <c r="DIS17" s="26"/>
      <c r="DIT17" s="111"/>
      <c r="DIU17" s="26"/>
      <c r="DIV17" s="111"/>
      <c r="DIW17" s="26"/>
      <c r="DIX17" s="111"/>
      <c r="DIY17" s="26"/>
      <c r="DIZ17" s="111"/>
      <c r="DJA17" s="26"/>
      <c r="DJB17" s="111"/>
      <c r="DJC17" s="26"/>
      <c r="DJD17" s="112"/>
      <c r="DJE17" s="26"/>
      <c r="DJF17" s="111"/>
      <c r="DJG17" s="26"/>
      <c r="DJH17" s="111"/>
      <c r="DJI17" s="26"/>
      <c r="DJJ17" s="111"/>
      <c r="DJK17" s="26"/>
      <c r="DJL17" s="111"/>
      <c r="DJM17" s="26"/>
      <c r="DJN17" s="111"/>
      <c r="DJO17" s="26"/>
      <c r="DJP17" s="111"/>
      <c r="DJQ17" s="26"/>
      <c r="DJR17" s="111"/>
      <c r="DJS17" s="19"/>
      <c r="DJT17" s="111"/>
      <c r="DJU17" s="26"/>
      <c r="DJV17" s="111"/>
      <c r="DJW17" s="26"/>
      <c r="DJX17" s="111"/>
      <c r="DJY17" s="26"/>
      <c r="DJZ17" s="111"/>
      <c r="DKA17" s="26"/>
      <c r="DKB17" s="111"/>
      <c r="DKC17" s="19"/>
      <c r="DKD17" s="111"/>
      <c r="DKE17" s="26"/>
      <c r="DKF17" s="111"/>
      <c r="DKG17" s="26"/>
      <c r="DKH17" s="111"/>
      <c r="DKI17" s="26"/>
      <c r="DKJ17" s="111"/>
      <c r="DKK17" s="19"/>
      <c r="DKL17" s="105"/>
      <c r="DKM17" s="105"/>
      <c r="DKN17" s="105"/>
      <c r="DKO17" s="29"/>
      <c r="DKP17" s="111"/>
      <c r="DKQ17" s="29"/>
      <c r="DKR17" s="111"/>
      <c r="DKS17" s="22"/>
      <c r="DKT17" s="111"/>
      <c r="DKU17" s="22"/>
      <c r="DKV17" s="111"/>
      <c r="DKW17" s="22"/>
      <c r="DKX17" s="111"/>
      <c r="DKY17" s="22"/>
      <c r="DKZ17" s="111"/>
      <c r="DLA17" s="22"/>
      <c r="DLB17" s="111"/>
      <c r="DLC17" s="22"/>
      <c r="DLD17" s="111"/>
      <c r="DLE17" s="22"/>
      <c r="DLF17" s="111"/>
      <c r="DLG17" s="26"/>
      <c r="DLH17" s="111"/>
      <c r="DLI17" s="26"/>
      <c r="DLJ17" s="111"/>
      <c r="DLK17" s="26"/>
      <c r="DLL17" s="111"/>
      <c r="DLM17" s="26"/>
      <c r="DLN17" s="111"/>
      <c r="DLO17" s="26"/>
      <c r="DLP17" s="111"/>
      <c r="DLQ17" s="26"/>
      <c r="DLR17" s="111"/>
      <c r="DLS17" s="26"/>
      <c r="DLT17" s="111"/>
      <c r="DLU17" s="26"/>
      <c r="DLV17" s="111"/>
      <c r="DLW17" s="26"/>
      <c r="DLX17" s="111"/>
      <c r="DLY17" s="26"/>
      <c r="DLZ17" s="111"/>
      <c r="DMA17" s="26"/>
      <c r="DMB17" s="112"/>
      <c r="DMC17" s="26"/>
      <c r="DMD17" s="111"/>
      <c r="DME17" s="26"/>
      <c r="DMF17" s="111"/>
      <c r="DMG17" s="26"/>
      <c r="DMH17" s="111"/>
      <c r="DMI17" s="26"/>
      <c r="DMJ17" s="111"/>
      <c r="DMK17" s="26"/>
      <c r="DML17" s="111"/>
      <c r="DMM17" s="26"/>
      <c r="DMN17" s="111"/>
      <c r="DMO17" s="26"/>
      <c r="DMP17" s="111"/>
      <c r="DMQ17" s="19"/>
      <c r="DMR17" s="111"/>
      <c r="DMS17" s="26"/>
      <c r="DMT17" s="111"/>
      <c r="DMU17" s="26"/>
      <c r="DMV17" s="111"/>
      <c r="DMW17" s="26"/>
      <c r="DMX17" s="111"/>
      <c r="DMY17" s="26"/>
      <c r="DMZ17" s="111"/>
      <c r="DNA17" s="19"/>
      <c r="DNB17" s="111"/>
      <c r="DNC17" s="26"/>
      <c r="DND17" s="111"/>
      <c r="DNE17" s="26"/>
      <c r="DNF17" s="111"/>
      <c r="DNG17" s="26"/>
      <c r="DNH17" s="111"/>
      <c r="DNI17" s="19"/>
      <c r="DNJ17" s="105"/>
      <c r="DNK17" s="105"/>
      <c r="DNL17" s="105"/>
      <c r="DNM17" s="29"/>
      <c r="DNN17" s="111"/>
      <c r="DNO17" s="29"/>
      <c r="DNP17" s="111"/>
      <c r="DNQ17" s="22"/>
      <c r="DNR17" s="111"/>
      <c r="DNS17" s="22"/>
      <c r="DNT17" s="111"/>
      <c r="DNU17" s="22"/>
      <c r="DNV17" s="111"/>
      <c r="DNW17" s="22"/>
      <c r="DNX17" s="111"/>
      <c r="DNY17" s="22"/>
      <c r="DNZ17" s="111"/>
      <c r="DOA17" s="22"/>
      <c r="DOB17" s="111"/>
      <c r="DOC17" s="22"/>
      <c r="DOD17" s="111"/>
      <c r="DOE17" s="26"/>
      <c r="DOF17" s="111"/>
      <c r="DOG17" s="26"/>
      <c r="DOH17" s="111"/>
      <c r="DOI17" s="26"/>
      <c r="DOJ17" s="111"/>
      <c r="DOK17" s="26"/>
      <c r="DOL17" s="111"/>
      <c r="DOM17" s="26"/>
      <c r="DON17" s="111"/>
      <c r="DOO17" s="26"/>
      <c r="DOP17" s="111"/>
      <c r="DOQ17" s="26"/>
      <c r="DOR17" s="111"/>
      <c r="DOS17" s="26"/>
      <c r="DOT17" s="111"/>
      <c r="DOU17" s="26"/>
      <c r="DOV17" s="111"/>
      <c r="DOW17" s="26"/>
      <c r="DOX17" s="111"/>
      <c r="DOY17" s="26"/>
      <c r="DOZ17" s="112"/>
      <c r="DPA17" s="26"/>
      <c r="DPB17" s="111"/>
      <c r="DPC17" s="26"/>
      <c r="DPD17" s="111"/>
      <c r="DPE17" s="26"/>
      <c r="DPF17" s="111"/>
      <c r="DPG17" s="26"/>
      <c r="DPH17" s="111"/>
      <c r="DPI17" s="26"/>
      <c r="DPJ17" s="111"/>
      <c r="DPK17" s="26"/>
      <c r="DPL17" s="111"/>
      <c r="DPM17" s="26"/>
      <c r="DPN17" s="111"/>
      <c r="DPO17" s="19"/>
      <c r="DPP17" s="111"/>
      <c r="DPQ17" s="26"/>
      <c r="DPR17" s="111"/>
      <c r="DPS17" s="26"/>
      <c r="DPT17" s="111"/>
      <c r="DPU17" s="26"/>
      <c r="DPV17" s="111"/>
      <c r="DPW17" s="26"/>
      <c r="DPX17" s="111"/>
      <c r="DPY17" s="19"/>
      <c r="DPZ17" s="111"/>
      <c r="DQA17" s="26"/>
      <c r="DQB17" s="111"/>
      <c r="DQC17" s="26"/>
      <c r="DQD17" s="111"/>
      <c r="DQE17" s="26"/>
      <c r="DQF17" s="111"/>
      <c r="DQG17" s="19"/>
      <c r="DQH17" s="105"/>
      <c r="DQI17" s="105"/>
      <c r="DQJ17" s="105"/>
      <c r="DQK17" s="29"/>
      <c r="DQL17" s="111"/>
      <c r="DQM17" s="29"/>
      <c r="DQN17" s="111"/>
      <c r="DQO17" s="22"/>
      <c r="DQP17" s="111"/>
      <c r="DQQ17" s="22"/>
      <c r="DQR17" s="111"/>
      <c r="DQS17" s="22"/>
      <c r="DQT17" s="111"/>
      <c r="DQU17" s="22"/>
      <c r="DQV17" s="111"/>
      <c r="DQW17" s="22"/>
      <c r="DQX17" s="111"/>
      <c r="DQY17" s="22"/>
      <c r="DQZ17" s="111"/>
      <c r="DRA17" s="22"/>
      <c r="DRB17" s="111"/>
      <c r="DRC17" s="26"/>
      <c r="DRD17" s="111"/>
      <c r="DRE17" s="26"/>
      <c r="DRF17" s="111"/>
      <c r="DRG17" s="26"/>
      <c r="DRH17" s="111"/>
      <c r="DRI17" s="26"/>
      <c r="DRJ17" s="111"/>
      <c r="DRK17" s="26"/>
      <c r="DRL17" s="111"/>
      <c r="DRM17" s="26"/>
      <c r="DRN17" s="111"/>
      <c r="DRO17" s="26"/>
      <c r="DRP17" s="111"/>
      <c r="DRQ17" s="26"/>
      <c r="DRR17" s="111"/>
      <c r="DRS17" s="26"/>
      <c r="DRT17" s="111"/>
      <c r="DRU17" s="26"/>
      <c r="DRV17" s="111"/>
      <c r="DRW17" s="26"/>
      <c r="DRX17" s="112"/>
      <c r="DRY17" s="26"/>
      <c r="DRZ17" s="111"/>
      <c r="DSA17" s="26"/>
      <c r="DSB17" s="111"/>
      <c r="DSC17" s="26"/>
      <c r="DSD17" s="111"/>
      <c r="DSE17" s="26"/>
      <c r="DSF17" s="111"/>
      <c r="DSG17" s="26"/>
      <c r="DSH17" s="111"/>
      <c r="DSI17" s="26"/>
      <c r="DSJ17" s="111"/>
      <c r="DSK17" s="26"/>
      <c r="DSL17" s="111"/>
      <c r="DSM17" s="19"/>
      <c r="DSN17" s="111"/>
      <c r="DSO17" s="26"/>
      <c r="DSP17" s="111"/>
      <c r="DSQ17" s="26"/>
      <c r="DSR17" s="111"/>
      <c r="DSS17" s="26"/>
      <c r="DST17" s="111"/>
      <c r="DSU17" s="26"/>
      <c r="DSV17" s="111"/>
      <c r="DSW17" s="19"/>
      <c r="DSX17" s="111"/>
      <c r="DSY17" s="26"/>
      <c r="DSZ17" s="111"/>
      <c r="DTA17" s="26"/>
      <c r="DTB17" s="111"/>
      <c r="DTC17" s="26"/>
      <c r="DTD17" s="111"/>
      <c r="DTE17" s="19"/>
      <c r="DTF17" s="105"/>
      <c r="DTG17" s="105"/>
      <c r="DTH17" s="105"/>
      <c r="DTI17" s="29"/>
      <c r="DTJ17" s="111"/>
      <c r="DTK17" s="29"/>
      <c r="DTL17" s="111"/>
      <c r="DTM17" s="22"/>
      <c r="DTN17" s="111"/>
      <c r="DTO17" s="22"/>
      <c r="DTP17" s="111"/>
      <c r="DTQ17" s="22"/>
      <c r="DTR17" s="111"/>
      <c r="DTS17" s="22"/>
      <c r="DTT17" s="111"/>
      <c r="DTU17" s="22"/>
      <c r="DTV17" s="111"/>
      <c r="DTW17" s="22"/>
      <c r="DTX17" s="111"/>
      <c r="DTY17" s="22"/>
      <c r="DTZ17" s="111"/>
      <c r="DUA17" s="26"/>
      <c r="DUB17" s="111"/>
      <c r="DUC17" s="26"/>
      <c r="DUD17" s="111"/>
      <c r="DUE17" s="26"/>
      <c r="DUF17" s="111"/>
      <c r="DUG17" s="26"/>
      <c r="DUH17" s="111"/>
      <c r="DUI17" s="26"/>
      <c r="DUJ17" s="111"/>
      <c r="DUK17" s="26"/>
      <c r="DUL17" s="111"/>
      <c r="DUM17" s="26"/>
      <c r="DUN17" s="111"/>
      <c r="DUO17" s="26"/>
      <c r="DUP17" s="111"/>
      <c r="DUQ17" s="26"/>
      <c r="DUR17" s="111"/>
      <c r="DUS17" s="26"/>
      <c r="DUT17" s="111"/>
      <c r="DUU17" s="26"/>
      <c r="DUV17" s="112"/>
      <c r="DUW17" s="26"/>
      <c r="DUX17" s="111"/>
      <c r="DUY17" s="26"/>
      <c r="DUZ17" s="111"/>
      <c r="DVA17" s="26"/>
      <c r="DVB17" s="111"/>
      <c r="DVC17" s="26"/>
      <c r="DVD17" s="111"/>
      <c r="DVE17" s="26"/>
      <c r="DVF17" s="111"/>
      <c r="DVG17" s="26"/>
      <c r="DVH17" s="111"/>
      <c r="DVI17" s="26"/>
      <c r="DVJ17" s="111"/>
      <c r="DVK17" s="19"/>
      <c r="DVL17" s="111"/>
      <c r="DVM17" s="26"/>
      <c r="DVN17" s="111"/>
      <c r="DVO17" s="26"/>
      <c r="DVP17" s="111"/>
      <c r="DVQ17" s="26"/>
      <c r="DVR17" s="111"/>
      <c r="DVS17" s="26"/>
      <c r="DVT17" s="111"/>
      <c r="DVU17" s="19"/>
      <c r="DVV17" s="111"/>
      <c r="DVW17" s="26"/>
      <c r="DVX17" s="111"/>
      <c r="DVY17" s="26"/>
      <c r="DVZ17" s="111"/>
      <c r="DWA17" s="26"/>
      <c r="DWB17" s="111"/>
      <c r="DWC17" s="19"/>
      <c r="DWD17" s="105"/>
      <c r="DWE17" s="105"/>
      <c r="DWF17" s="105"/>
      <c r="DWG17" s="29"/>
      <c r="DWH17" s="111"/>
      <c r="DWI17" s="29"/>
      <c r="DWJ17" s="111"/>
      <c r="DWK17" s="22"/>
      <c r="DWL17" s="111"/>
      <c r="DWM17" s="22"/>
      <c r="DWN17" s="111"/>
      <c r="DWO17" s="22"/>
      <c r="DWP17" s="111"/>
      <c r="DWQ17" s="22"/>
      <c r="DWR17" s="111"/>
      <c r="DWS17" s="22"/>
      <c r="DWT17" s="111"/>
      <c r="DWU17" s="22"/>
      <c r="DWV17" s="111"/>
      <c r="DWW17" s="22"/>
      <c r="DWX17" s="111"/>
      <c r="DWY17" s="26"/>
      <c r="DWZ17" s="111"/>
      <c r="DXA17" s="26"/>
      <c r="DXB17" s="111"/>
      <c r="DXC17" s="26"/>
      <c r="DXD17" s="111"/>
      <c r="DXE17" s="26"/>
      <c r="DXF17" s="111"/>
      <c r="DXG17" s="26"/>
      <c r="DXH17" s="111"/>
      <c r="DXI17" s="26"/>
      <c r="DXJ17" s="111"/>
      <c r="DXK17" s="26"/>
      <c r="DXL17" s="111"/>
      <c r="DXM17" s="26"/>
      <c r="DXN17" s="111"/>
      <c r="DXO17" s="26"/>
      <c r="DXP17" s="111"/>
      <c r="DXQ17" s="26"/>
      <c r="DXR17" s="111"/>
      <c r="DXS17" s="26"/>
      <c r="DXT17" s="112"/>
      <c r="DXU17" s="26"/>
      <c r="DXV17" s="111"/>
      <c r="DXW17" s="26"/>
      <c r="DXX17" s="111"/>
      <c r="DXY17" s="26"/>
      <c r="DXZ17" s="111"/>
      <c r="DYA17" s="26"/>
      <c r="DYB17" s="111"/>
      <c r="DYC17" s="26"/>
      <c r="DYD17" s="111"/>
      <c r="DYE17" s="26"/>
      <c r="DYF17" s="111"/>
      <c r="DYG17" s="26"/>
      <c r="DYH17" s="111"/>
      <c r="DYI17" s="19"/>
      <c r="DYJ17" s="111"/>
      <c r="DYK17" s="26"/>
      <c r="DYL17" s="111"/>
      <c r="DYM17" s="26"/>
      <c r="DYN17" s="111"/>
      <c r="DYO17" s="26"/>
      <c r="DYP17" s="111"/>
      <c r="DYQ17" s="26"/>
      <c r="DYR17" s="111"/>
      <c r="DYS17" s="19"/>
      <c r="DYT17" s="111"/>
      <c r="DYU17" s="26"/>
      <c r="DYV17" s="111"/>
      <c r="DYW17" s="26"/>
      <c r="DYX17" s="111"/>
      <c r="DYY17" s="26"/>
      <c r="DYZ17" s="111"/>
      <c r="DZA17" s="19"/>
      <c r="DZB17" s="105"/>
      <c r="DZC17" s="105"/>
      <c r="DZD17" s="105"/>
      <c r="DZE17" s="29"/>
      <c r="DZF17" s="111"/>
      <c r="DZG17" s="29"/>
      <c r="DZH17" s="111"/>
      <c r="DZI17" s="22"/>
      <c r="DZJ17" s="111"/>
      <c r="DZK17" s="22"/>
      <c r="DZL17" s="111"/>
      <c r="DZM17" s="22"/>
      <c r="DZN17" s="111"/>
      <c r="DZO17" s="22"/>
      <c r="DZP17" s="111"/>
      <c r="DZQ17" s="22"/>
      <c r="DZR17" s="111"/>
      <c r="DZS17" s="22"/>
      <c r="DZT17" s="111"/>
      <c r="DZU17" s="22"/>
      <c r="DZV17" s="111"/>
      <c r="DZW17" s="26"/>
      <c r="DZX17" s="111"/>
      <c r="DZY17" s="26"/>
      <c r="DZZ17" s="111"/>
      <c r="EAA17" s="26"/>
      <c r="EAB17" s="111"/>
      <c r="EAC17" s="26"/>
      <c r="EAD17" s="111"/>
      <c r="EAE17" s="26"/>
      <c r="EAF17" s="111"/>
      <c r="EAG17" s="26"/>
      <c r="EAH17" s="111"/>
      <c r="EAI17" s="26"/>
      <c r="EAJ17" s="111"/>
      <c r="EAK17" s="26"/>
      <c r="EAL17" s="111"/>
      <c r="EAM17" s="26"/>
      <c r="EAN17" s="111"/>
      <c r="EAO17" s="26"/>
      <c r="EAP17" s="111"/>
      <c r="EAQ17" s="26"/>
      <c r="EAR17" s="112"/>
      <c r="EAS17" s="26"/>
      <c r="EAT17" s="111"/>
      <c r="EAU17" s="26"/>
      <c r="EAV17" s="111"/>
      <c r="EAW17" s="26"/>
      <c r="EAX17" s="111"/>
      <c r="EAY17" s="26"/>
      <c r="EAZ17" s="111"/>
      <c r="EBA17" s="26"/>
      <c r="EBB17" s="111"/>
      <c r="EBC17" s="26"/>
      <c r="EBD17" s="111"/>
      <c r="EBE17" s="26"/>
      <c r="EBF17" s="111"/>
      <c r="EBG17" s="19"/>
      <c r="EBH17" s="111"/>
      <c r="EBI17" s="26"/>
      <c r="EBJ17" s="111"/>
      <c r="EBK17" s="26"/>
      <c r="EBL17" s="111"/>
      <c r="EBM17" s="26"/>
      <c r="EBN17" s="111"/>
      <c r="EBO17" s="26"/>
      <c r="EBP17" s="111"/>
      <c r="EBQ17" s="19"/>
      <c r="EBR17" s="111"/>
      <c r="EBS17" s="26"/>
      <c r="EBT17" s="111"/>
      <c r="EBU17" s="26"/>
      <c r="EBV17" s="111"/>
      <c r="EBW17" s="26"/>
      <c r="EBX17" s="111"/>
      <c r="EBY17" s="19"/>
      <c r="EBZ17" s="105"/>
      <c r="ECA17" s="105"/>
      <c r="ECB17" s="105"/>
      <c r="ECC17" s="29"/>
      <c r="ECD17" s="111"/>
      <c r="ECE17" s="29"/>
      <c r="ECF17" s="111"/>
      <c r="ECG17" s="22"/>
      <c r="ECH17" s="111"/>
      <c r="ECI17" s="22"/>
      <c r="ECJ17" s="111"/>
      <c r="ECK17" s="22"/>
      <c r="ECL17" s="111"/>
      <c r="ECM17" s="22"/>
      <c r="ECN17" s="111"/>
      <c r="ECO17" s="22"/>
      <c r="ECP17" s="111"/>
      <c r="ECQ17" s="22"/>
      <c r="ECR17" s="111"/>
      <c r="ECS17" s="22"/>
      <c r="ECT17" s="111"/>
      <c r="ECU17" s="26"/>
      <c r="ECV17" s="111"/>
      <c r="ECW17" s="26"/>
      <c r="ECX17" s="111"/>
      <c r="ECY17" s="26"/>
      <c r="ECZ17" s="111"/>
      <c r="EDA17" s="26"/>
      <c r="EDB17" s="111"/>
      <c r="EDC17" s="26"/>
      <c r="EDD17" s="111"/>
      <c r="EDE17" s="26"/>
      <c r="EDF17" s="111"/>
      <c r="EDG17" s="26"/>
      <c r="EDH17" s="111"/>
      <c r="EDI17" s="26"/>
      <c r="EDJ17" s="111"/>
      <c r="EDK17" s="26"/>
      <c r="EDL17" s="111"/>
      <c r="EDM17" s="26"/>
      <c r="EDN17" s="111"/>
      <c r="EDO17" s="26"/>
      <c r="EDP17" s="112"/>
      <c r="EDQ17" s="26"/>
      <c r="EDR17" s="111"/>
      <c r="EDS17" s="26"/>
      <c r="EDT17" s="111"/>
      <c r="EDU17" s="26"/>
      <c r="EDV17" s="111"/>
      <c r="EDW17" s="26"/>
      <c r="EDX17" s="111"/>
      <c r="EDY17" s="26"/>
      <c r="EDZ17" s="111"/>
      <c r="EEA17" s="26"/>
      <c r="EEB17" s="111"/>
      <c r="EEC17" s="26"/>
      <c r="EED17" s="111"/>
      <c r="EEE17" s="19"/>
      <c r="EEF17" s="111"/>
      <c r="EEG17" s="26"/>
      <c r="EEH17" s="111"/>
      <c r="EEI17" s="26"/>
      <c r="EEJ17" s="111"/>
      <c r="EEK17" s="26"/>
      <c r="EEL17" s="111"/>
      <c r="EEM17" s="26"/>
      <c r="EEN17" s="111"/>
      <c r="EEO17" s="19"/>
      <c r="EEP17" s="111"/>
      <c r="EEQ17" s="26"/>
      <c r="EER17" s="111"/>
      <c r="EES17" s="26"/>
      <c r="EET17" s="111"/>
      <c r="EEU17" s="26"/>
      <c r="EEV17" s="111"/>
      <c r="EEW17" s="19"/>
      <c r="EEX17" s="105"/>
      <c r="EEY17" s="105"/>
      <c r="EEZ17" s="105"/>
      <c r="EFA17" s="29"/>
      <c r="EFB17" s="111"/>
      <c r="EFC17" s="29"/>
      <c r="EFD17" s="111"/>
      <c r="EFE17" s="22"/>
      <c r="EFF17" s="111"/>
      <c r="EFG17" s="22"/>
      <c r="EFH17" s="111"/>
      <c r="EFI17" s="22"/>
      <c r="EFJ17" s="111"/>
      <c r="EFK17" s="22"/>
      <c r="EFL17" s="111"/>
      <c r="EFM17" s="22"/>
      <c r="EFN17" s="111"/>
      <c r="EFO17" s="22"/>
      <c r="EFP17" s="111"/>
      <c r="EFQ17" s="22"/>
      <c r="EFR17" s="111"/>
      <c r="EFS17" s="26"/>
      <c r="EFT17" s="111"/>
      <c r="EFU17" s="26"/>
      <c r="EFV17" s="111"/>
      <c r="EFW17" s="26"/>
      <c r="EFX17" s="111"/>
      <c r="EFY17" s="26"/>
      <c r="EFZ17" s="111"/>
      <c r="EGA17" s="26"/>
      <c r="EGB17" s="111"/>
      <c r="EGC17" s="26"/>
      <c r="EGD17" s="111"/>
      <c r="EGE17" s="26"/>
      <c r="EGF17" s="111"/>
      <c r="EGG17" s="26"/>
      <c r="EGH17" s="111"/>
      <c r="EGI17" s="26"/>
      <c r="EGJ17" s="111"/>
      <c r="EGK17" s="26"/>
      <c r="EGL17" s="111"/>
      <c r="EGM17" s="26"/>
      <c r="EGN17" s="112"/>
      <c r="EGO17" s="26"/>
      <c r="EGP17" s="111"/>
      <c r="EGQ17" s="26"/>
      <c r="EGR17" s="111"/>
      <c r="EGS17" s="26"/>
      <c r="EGT17" s="111"/>
      <c r="EGU17" s="26"/>
      <c r="EGV17" s="111"/>
      <c r="EGW17" s="26"/>
      <c r="EGX17" s="111"/>
      <c r="EGY17" s="26"/>
      <c r="EGZ17" s="111"/>
      <c r="EHA17" s="26"/>
      <c r="EHB17" s="111"/>
      <c r="EHC17" s="19"/>
      <c r="EHD17" s="111"/>
      <c r="EHE17" s="26"/>
      <c r="EHF17" s="111"/>
      <c r="EHG17" s="26"/>
      <c r="EHH17" s="111"/>
      <c r="EHI17" s="26"/>
      <c r="EHJ17" s="111"/>
      <c r="EHK17" s="26"/>
      <c r="EHL17" s="111"/>
      <c r="EHM17" s="19"/>
      <c r="EHN17" s="111"/>
      <c r="EHO17" s="26"/>
      <c r="EHP17" s="111"/>
      <c r="EHQ17" s="26"/>
      <c r="EHR17" s="111"/>
      <c r="EHS17" s="26"/>
      <c r="EHT17" s="111"/>
      <c r="EHU17" s="19"/>
      <c r="EHV17" s="105"/>
      <c r="EHW17" s="105"/>
      <c r="EHX17" s="105"/>
      <c r="EHY17" s="29"/>
      <c r="EHZ17" s="111"/>
      <c r="EIA17" s="29"/>
      <c r="EIB17" s="111"/>
      <c r="EIC17" s="22"/>
      <c r="EID17" s="111"/>
      <c r="EIE17" s="22"/>
      <c r="EIF17" s="111"/>
      <c r="EIG17" s="22"/>
      <c r="EIH17" s="111"/>
      <c r="EII17" s="22"/>
      <c r="EIJ17" s="111"/>
      <c r="EIK17" s="22"/>
      <c r="EIL17" s="111"/>
      <c r="EIM17" s="22"/>
      <c r="EIN17" s="111"/>
      <c r="EIO17" s="22"/>
      <c r="EIP17" s="111"/>
      <c r="EIQ17" s="26"/>
      <c r="EIR17" s="111"/>
      <c r="EIS17" s="26"/>
      <c r="EIT17" s="111"/>
      <c r="EIU17" s="26"/>
      <c r="EIV17" s="111"/>
      <c r="EIW17" s="26"/>
      <c r="EIX17" s="111"/>
      <c r="EIY17" s="26"/>
      <c r="EIZ17" s="111"/>
      <c r="EJA17" s="26"/>
      <c r="EJB17" s="111"/>
      <c r="EJC17" s="26"/>
      <c r="EJD17" s="111"/>
      <c r="EJE17" s="26"/>
      <c r="EJF17" s="111"/>
      <c r="EJG17" s="26"/>
      <c r="EJH17" s="111"/>
      <c r="EJI17" s="26"/>
      <c r="EJJ17" s="111"/>
      <c r="EJK17" s="26"/>
      <c r="EJL17" s="112"/>
      <c r="EJM17" s="26"/>
      <c r="EJN17" s="111"/>
      <c r="EJO17" s="26"/>
      <c r="EJP17" s="111"/>
      <c r="EJQ17" s="26"/>
      <c r="EJR17" s="111"/>
      <c r="EJS17" s="26"/>
      <c r="EJT17" s="111"/>
      <c r="EJU17" s="26"/>
      <c r="EJV17" s="111"/>
      <c r="EJW17" s="26"/>
      <c r="EJX17" s="111"/>
      <c r="EJY17" s="26"/>
      <c r="EJZ17" s="111"/>
      <c r="EKA17" s="19"/>
      <c r="EKB17" s="111"/>
      <c r="EKC17" s="26"/>
      <c r="EKD17" s="111"/>
      <c r="EKE17" s="26"/>
      <c r="EKF17" s="111"/>
      <c r="EKG17" s="26"/>
      <c r="EKH17" s="111"/>
      <c r="EKI17" s="26"/>
      <c r="EKJ17" s="111"/>
      <c r="EKK17" s="19"/>
      <c r="EKL17" s="111"/>
      <c r="EKM17" s="26"/>
      <c r="EKN17" s="111"/>
      <c r="EKO17" s="26"/>
      <c r="EKP17" s="111"/>
      <c r="EKQ17" s="26"/>
      <c r="EKR17" s="111"/>
      <c r="EKS17" s="19"/>
      <c r="EKT17" s="105"/>
      <c r="EKU17" s="105"/>
      <c r="EKV17" s="105"/>
      <c r="EKW17" s="29"/>
      <c r="EKX17" s="111"/>
      <c r="EKY17" s="29"/>
      <c r="EKZ17" s="111"/>
      <c r="ELA17" s="22"/>
      <c r="ELB17" s="111"/>
      <c r="ELC17" s="22"/>
      <c r="ELD17" s="111"/>
      <c r="ELE17" s="22"/>
      <c r="ELF17" s="111"/>
      <c r="ELG17" s="22"/>
      <c r="ELH17" s="111"/>
      <c r="ELI17" s="22"/>
      <c r="ELJ17" s="111"/>
      <c r="ELK17" s="22"/>
      <c r="ELL17" s="111"/>
      <c r="ELM17" s="22"/>
      <c r="ELN17" s="111"/>
      <c r="ELO17" s="26"/>
      <c r="ELP17" s="111"/>
      <c r="ELQ17" s="26"/>
      <c r="ELR17" s="111"/>
      <c r="ELS17" s="26"/>
      <c r="ELT17" s="111"/>
      <c r="ELU17" s="26"/>
      <c r="ELV17" s="111"/>
      <c r="ELW17" s="26"/>
      <c r="ELX17" s="111"/>
      <c r="ELY17" s="26"/>
      <c r="ELZ17" s="111"/>
      <c r="EMA17" s="26"/>
      <c r="EMB17" s="111"/>
      <c r="EMC17" s="26"/>
      <c r="EMD17" s="111"/>
      <c r="EME17" s="26"/>
      <c r="EMF17" s="111"/>
      <c r="EMG17" s="26"/>
      <c r="EMH17" s="111"/>
      <c r="EMI17" s="26"/>
      <c r="EMJ17" s="112"/>
      <c r="EMK17" s="26"/>
      <c r="EML17" s="111"/>
      <c r="EMM17" s="26"/>
      <c r="EMN17" s="111"/>
      <c r="EMO17" s="26"/>
      <c r="EMP17" s="111"/>
      <c r="EMQ17" s="26"/>
      <c r="EMR17" s="111"/>
      <c r="EMS17" s="26"/>
      <c r="EMT17" s="111"/>
      <c r="EMU17" s="26"/>
      <c r="EMV17" s="111"/>
      <c r="EMW17" s="26"/>
      <c r="EMX17" s="111"/>
      <c r="EMY17" s="19"/>
      <c r="EMZ17" s="111"/>
      <c r="ENA17" s="26"/>
      <c r="ENB17" s="111"/>
      <c r="ENC17" s="26"/>
      <c r="END17" s="111"/>
      <c r="ENE17" s="26"/>
      <c r="ENF17" s="111"/>
      <c r="ENG17" s="26"/>
      <c r="ENH17" s="111"/>
      <c r="ENI17" s="19"/>
      <c r="ENJ17" s="111"/>
      <c r="ENK17" s="26"/>
      <c r="ENL17" s="111"/>
      <c r="ENM17" s="26"/>
      <c r="ENN17" s="111"/>
      <c r="ENO17" s="26"/>
      <c r="ENP17" s="111"/>
      <c r="ENQ17" s="19"/>
      <c r="ENR17" s="105"/>
      <c r="ENS17" s="105"/>
      <c r="ENT17" s="105"/>
      <c r="ENU17" s="29"/>
      <c r="ENV17" s="111"/>
      <c r="ENW17" s="29"/>
      <c r="ENX17" s="111"/>
      <c r="ENY17" s="22"/>
      <c r="ENZ17" s="111"/>
      <c r="EOA17" s="22"/>
      <c r="EOB17" s="111"/>
      <c r="EOC17" s="22"/>
      <c r="EOD17" s="111"/>
      <c r="EOE17" s="22"/>
      <c r="EOF17" s="111"/>
      <c r="EOG17" s="22"/>
      <c r="EOH17" s="111"/>
      <c r="EOI17" s="22"/>
      <c r="EOJ17" s="111"/>
      <c r="EOK17" s="22"/>
      <c r="EOL17" s="111"/>
      <c r="EOM17" s="26"/>
      <c r="EON17" s="111"/>
      <c r="EOO17" s="26"/>
      <c r="EOP17" s="111"/>
      <c r="EOQ17" s="26"/>
      <c r="EOR17" s="111"/>
      <c r="EOS17" s="26"/>
      <c r="EOT17" s="111"/>
      <c r="EOU17" s="26"/>
      <c r="EOV17" s="111"/>
      <c r="EOW17" s="26"/>
      <c r="EOX17" s="111"/>
      <c r="EOY17" s="26"/>
      <c r="EOZ17" s="111"/>
      <c r="EPA17" s="26"/>
      <c r="EPB17" s="111"/>
      <c r="EPC17" s="26"/>
      <c r="EPD17" s="111"/>
      <c r="EPE17" s="26"/>
      <c r="EPF17" s="111"/>
      <c r="EPG17" s="26"/>
      <c r="EPH17" s="112"/>
      <c r="EPI17" s="26"/>
      <c r="EPJ17" s="111"/>
      <c r="EPK17" s="26"/>
      <c r="EPL17" s="111"/>
      <c r="EPM17" s="26"/>
      <c r="EPN17" s="111"/>
      <c r="EPO17" s="26"/>
      <c r="EPP17" s="111"/>
      <c r="EPQ17" s="26"/>
      <c r="EPR17" s="111"/>
      <c r="EPS17" s="26"/>
      <c r="EPT17" s="111"/>
      <c r="EPU17" s="26"/>
      <c r="EPV17" s="111"/>
      <c r="EPW17" s="19"/>
      <c r="EPX17" s="111"/>
      <c r="EPY17" s="26"/>
      <c r="EPZ17" s="111"/>
      <c r="EQA17" s="26"/>
      <c r="EQB17" s="111"/>
      <c r="EQC17" s="26"/>
      <c r="EQD17" s="111"/>
      <c r="EQE17" s="26"/>
      <c r="EQF17" s="111"/>
      <c r="EQG17" s="19"/>
      <c r="EQH17" s="111"/>
      <c r="EQI17" s="26"/>
      <c r="EQJ17" s="111"/>
      <c r="EQK17" s="26"/>
      <c r="EQL17" s="111"/>
      <c r="EQM17" s="26"/>
      <c r="EQN17" s="111"/>
      <c r="EQO17" s="19"/>
      <c r="EQP17" s="105"/>
      <c r="EQQ17" s="105"/>
      <c r="EQR17" s="105"/>
      <c r="EQS17" s="29"/>
      <c r="EQT17" s="111"/>
      <c r="EQU17" s="29"/>
      <c r="EQV17" s="111"/>
      <c r="EQW17" s="22"/>
      <c r="EQX17" s="111"/>
      <c r="EQY17" s="22"/>
      <c r="EQZ17" s="111"/>
      <c r="ERA17" s="22"/>
      <c r="ERB17" s="111"/>
      <c r="ERC17" s="22"/>
      <c r="ERD17" s="111"/>
      <c r="ERE17" s="22"/>
      <c r="ERF17" s="111"/>
      <c r="ERG17" s="22"/>
      <c r="ERH17" s="111"/>
      <c r="ERI17" s="22"/>
      <c r="ERJ17" s="111"/>
      <c r="ERK17" s="26"/>
      <c r="ERL17" s="111"/>
      <c r="ERM17" s="26"/>
      <c r="ERN17" s="111"/>
      <c r="ERO17" s="26"/>
      <c r="ERP17" s="111"/>
      <c r="ERQ17" s="26"/>
      <c r="ERR17" s="111"/>
      <c r="ERS17" s="26"/>
      <c r="ERT17" s="111"/>
      <c r="ERU17" s="26"/>
      <c r="ERV17" s="111"/>
      <c r="ERW17" s="26"/>
      <c r="ERX17" s="111"/>
      <c r="ERY17" s="26"/>
      <c r="ERZ17" s="111"/>
      <c r="ESA17" s="26"/>
      <c r="ESB17" s="111"/>
      <c r="ESC17" s="26"/>
      <c r="ESD17" s="111"/>
      <c r="ESE17" s="26"/>
      <c r="ESF17" s="112"/>
      <c r="ESG17" s="26"/>
      <c r="ESH17" s="111"/>
      <c r="ESI17" s="26"/>
      <c r="ESJ17" s="111"/>
      <c r="ESK17" s="26"/>
      <c r="ESL17" s="111"/>
      <c r="ESM17" s="26"/>
      <c r="ESN17" s="111"/>
      <c r="ESO17" s="26"/>
      <c r="ESP17" s="111"/>
      <c r="ESQ17" s="26"/>
      <c r="ESR17" s="111"/>
      <c r="ESS17" s="26"/>
      <c r="EST17" s="111"/>
      <c r="ESU17" s="19"/>
      <c r="ESV17" s="111"/>
      <c r="ESW17" s="26"/>
      <c r="ESX17" s="111"/>
      <c r="ESY17" s="26"/>
      <c r="ESZ17" s="111"/>
      <c r="ETA17" s="26"/>
      <c r="ETB17" s="111"/>
      <c r="ETC17" s="26"/>
      <c r="ETD17" s="111"/>
      <c r="ETE17" s="19"/>
      <c r="ETF17" s="111"/>
      <c r="ETG17" s="26"/>
      <c r="ETH17" s="111"/>
      <c r="ETI17" s="26"/>
      <c r="ETJ17" s="111"/>
      <c r="ETK17" s="26"/>
      <c r="ETL17" s="111"/>
      <c r="ETM17" s="19"/>
      <c r="ETN17" s="105"/>
      <c r="ETO17" s="105"/>
      <c r="ETP17" s="105"/>
      <c r="ETQ17" s="29"/>
      <c r="ETR17" s="111"/>
      <c r="ETS17" s="29"/>
      <c r="ETT17" s="111"/>
      <c r="ETU17" s="22"/>
      <c r="ETV17" s="111"/>
      <c r="ETW17" s="22"/>
      <c r="ETX17" s="111"/>
      <c r="ETY17" s="22"/>
      <c r="ETZ17" s="111"/>
      <c r="EUA17" s="22"/>
      <c r="EUB17" s="111"/>
      <c r="EUC17" s="22"/>
      <c r="EUD17" s="111"/>
      <c r="EUE17" s="22"/>
      <c r="EUF17" s="111"/>
      <c r="EUG17" s="22"/>
      <c r="EUH17" s="111"/>
      <c r="EUI17" s="26"/>
      <c r="EUJ17" s="111"/>
      <c r="EUK17" s="26"/>
      <c r="EUL17" s="111"/>
      <c r="EUM17" s="26"/>
      <c r="EUN17" s="111"/>
      <c r="EUO17" s="26"/>
      <c r="EUP17" s="111"/>
      <c r="EUQ17" s="26"/>
      <c r="EUR17" s="111"/>
      <c r="EUS17" s="26"/>
      <c r="EUT17" s="111"/>
      <c r="EUU17" s="26"/>
      <c r="EUV17" s="111"/>
      <c r="EUW17" s="26"/>
      <c r="EUX17" s="111"/>
      <c r="EUY17" s="26"/>
      <c r="EUZ17" s="111"/>
      <c r="EVA17" s="26"/>
      <c r="EVB17" s="111"/>
      <c r="EVC17" s="26"/>
      <c r="EVD17" s="112"/>
      <c r="EVE17" s="26"/>
      <c r="EVF17" s="111"/>
      <c r="EVG17" s="26"/>
      <c r="EVH17" s="111"/>
      <c r="EVI17" s="26"/>
      <c r="EVJ17" s="111"/>
      <c r="EVK17" s="26"/>
      <c r="EVL17" s="111"/>
      <c r="EVM17" s="26"/>
      <c r="EVN17" s="111"/>
      <c r="EVO17" s="26"/>
      <c r="EVP17" s="111"/>
      <c r="EVQ17" s="26"/>
      <c r="EVR17" s="111"/>
      <c r="EVS17" s="19"/>
      <c r="EVT17" s="111"/>
      <c r="EVU17" s="26"/>
      <c r="EVV17" s="111"/>
      <c r="EVW17" s="26"/>
      <c r="EVX17" s="111"/>
      <c r="EVY17" s="26"/>
      <c r="EVZ17" s="111"/>
      <c r="EWA17" s="26"/>
      <c r="EWB17" s="111"/>
      <c r="EWC17" s="19"/>
      <c r="EWD17" s="111"/>
      <c r="EWE17" s="26"/>
      <c r="EWF17" s="111"/>
      <c r="EWG17" s="26"/>
      <c r="EWH17" s="111"/>
      <c r="EWI17" s="26"/>
      <c r="EWJ17" s="111"/>
      <c r="EWK17" s="19"/>
      <c r="EWL17" s="105"/>
      <c r="EWM17" s="105"/>
      <c r="EWN17" s="105"/>
      <c r="EWO17" s="29"/>
      <c r="EWP17" s="111"/>
      <c r="EWQ17" s="29"/>
      <c r="EWR17" s="111"/>
      <c r="EWS17" s="22"/>
      <c r="EWT17" s="111"/>
      <c r="EWU17" s="22"/>
      <c r="EWV17" s="111"/>
      <c r="EWW17" s="22"/>
      <c r="EWX17" s="111"/>
      <c r="EWY17" s="22"/>
      <c r="EWZ17" s="111"/>
      <c r="EXA17" s="22"/>
      <c r="EXB17" s="111"/>
      <c r="EXC17" s="22"/>
      <c r="EXD17" s="111"/>
      <c r="EXE17" s="22"/>
      <c r="EXF17" s="111"/>
      <c r="EXG17" s="26"/>
      <c r="EXH17" s="111"/>
      <c r="EXI17" s="26"/>
      <c r="EXJ17" s="111"/>
      <c r="EXK17" s="26"/>
      <c r="EXL17" s="111"/>
      <c r="EXM17" s="26"/>
      <c r="EXN17" s="111"/>
      <c r="EXO17" s="26"/>
      <c r="EXP17" s="111"/>
      <c r="EXQ17" s="26"/>
      <c r="EXR17" s="111"/>
      <c r="EXS17" s="26"/>
      <c r="EXT17" s="111"/>
      <c r="EXU17" s="26"/>
      <c r="EXV17" s="111"/>
      <c r="EXW17" s="26"/>
      <c r="EXX17" s="111"/>
      <c r="EXY17" s="26"/>
      <c r="EXZ17" s="111"/>
      <c r="EYA17" s="26"/>
      <c r="EYB17" s="112"/>
      <c r="EYC17" s="26"/>
      <c r="EYD17" s="111"/>
      <c r="EYE17" s="26"/>
      <c r="EYF17" s="111"/>
      <c r="EYG17" s="26"/>
      <c r="EYH17" s="111"/>
      <c r="EYI17" s="26"/>
      <c r="EYJ17" s="111"/>
      <c r="EYK17" s="26"/>
      <c r="EYL17" s="111"/>
      <c r="EYM17" s="26"/>
      <c r="EYN17" s="111"/>
      <c r="EYO17" s="26"/>
      <c r="EYP17" s="111"/>
      <c r="EYQ17" s="19"/>
      <c r="EYR17" s="111"/>
      <c r="EYS17" s="26"/>
      <c r="EYT17" s="111"/>
      <c r="EYU17" s="26"/>
      <c r="EYV17" s="111"/>
      <c r="EYW17" s="26"/>
      <c r="EYX17" s="111"/>
      <c r="EYY17" s="26"/>
      <c r="EYZ17" s="111"/>
      <c r="EZA17" s="19"/>
      <c r="EZB17" s="111"/>
      <c r="EZC17" s="26"/>
      <c r="EZD17" s="111"/>
      <c r="EZE17" s="26"/>
      <c r="EZF17" s="111"/>
      <c r="EZG17" s="26"/>
      <c r="EZH17" s="111"/>
      <c r="EZI17" s="19"/>
      <c r="EZJ17" s="105"/>
      <c r="EZK17" s="105"/>
      <c r="EZL17" s="105"/>
      <c r="EZM17" s="29"/>
      <c r="EZN17" s="111"/>
      <c r="EZO17" s="29"/>
      <c r="EZP17" s="111"/>
      <c r="EZQ17" s="22"/>
      <c r="EZR17" s="111"/>
      <c r="EZS17" s="22"/>
      <c r="EZT17" s="111"/>
      <c r="EZU17" s="22"/>
      <c r="EZV17" s="111"/>
      <c r="EZW17" s="22"/>
      <c r="EZX17" s="111"/>
      <c r="EZY17" s="22"/>
      <c r="EZZ17" s="111"/>
      <c r="FAA17" s="22"/>
      <c r="FAB17" s="111"/>
      <c r="FAC17" s="22"/>
      <c r="FAD17" s="111"/>
      <c r="FAE17" s="26"/>
      <c r="FAF17" s="111"/>
      <c r="FAG17" s="26"/>
      <c r="FAH17" s="111"/>
      <c r="FAI17" s="26"/>
      <c r="FAJ17" s="111"/>
      <c r="FAK17" s="26"/>
      <c r="FAL17" s="111"/>
      <c r="FAM17" s="26"/>
      <c r="FAN17" s="111"/>
      <c r="FAO17" s="26"/>
      <c r="FAP17" s="111"/>
      <c r="FAQ17" s="26"/>
      <c r="FAR17" s="111"/>
      <c r="FAS17" s="26"/>
      <c r="FAT17" s="111"/>
      <c r="FAU17" s="26"/>
      <c r="FAV17" s="111"/>
      <c r="FAW17" s="26"/>
      <c r="FAX17" s="111"/>
      <c r="FAY17" s="26"/>
      <c r="FAZ17" s="112"/>
      <c r="FBA17" s="26"/>
      <c r="FBB17" s="111"/>
      <c r="FBC17" s="26"/>
      <c r="FBD17" s="111"/>
      <c r="FBE17" s="26"/>
      <c r="FBF17" s="111"/>
      <c r="FBG17" s="26"/>
      <c r="FBH17" s="111"/>
      <c r="FBI17" s="26"/>
      <c r="FBJ17" s="111"/>
      <c r="FBK17" s="26"/>
      <c r="FBL17" s="111"/>
      <c r="FBM17" s="26"/>
      <c r="FBN17" s="111"/>
      <c r="FBO17" s="19"/>
      <c r="FBP17" s="111"/>
      <c r="FBQ17" s="26"/>
      <c r="FBR17" s="111"/>
      <c r="FBS17" s="26"/>
      <c r="FBT17" s="111"/>
      <c r="FBU17" s="26"/>
      <c r="FBV17" s="111"/>
      <c r="FBW17" s="26"/>
      <c r="FBX17" s="111"/>
      <c r="FBY17" s="19"/>
      <c r="FBZ17" s="111"/>
      <c r="FCA17" s="26"/>
      <c r="FCB17" s="111"/>
      <c r="FCC17" s="26"/>
      <c r="FCD17" s="111"/>
      <c r="FCE17" s="26"/>
      <c r="FCF17" s="111"/>
      <c r="FCG17" s="19"/>
      <c r="FCH17" s="105"/>
      <c r="FCI17" s="105"/>
      <c r="FCJ17" s="105"/>
      <c r="FCK17" s="29"/>
      <c r="FCL17" s="111"/>
      <c r="FCM17" s="29"/>
      <c r="FCN17" s="111"/>
      <c r="FCO17" s="22"/>
      <c r="FCP17" s="111"/>
      <c r="FCQ17" s="22"/>
      <c r="FCR17" s="111"/>
      <c r="FCS17" s="22"/>
      <c r="FCT17" s="111"/>
      <c r="FCU17" s="22"/>
      <c r="FCV17" s="111"/>
      <c r="FCW17" s="22"/>
      <c r="FCX17" s="111"/>
      <c r="FCY17" s="22"/>
      <c r="FCZ17" s="111"/>
      <c r="FDA17" s="22"/>
      <c r="FDB17" s="111"/>
      <c r="FDC17" s="26"/>
      <c r="FDD17" s="111"/>
      <c r="FDE17" s="26"/>
      <c r="FDF17" s="111"/>
      <c r="FDG17" s="26"/>
      <c r="FDH17" s="111"/>
      <c r="FDI17" s="26"/>
      <c r="FDJ17" s="111"/>
      <c r="FDK17" s="26"/>
      <c r="FDL17" s="111"/>
      <c r="FDM17" s="26"/>
      <c r="FDN17" s="111"/>
      <c r="FDO17" s="26"/>
      <c r="FDP17" s="111"/>
      <c r="FDQ17" s="26"/>
      <c r="FDR17" s="111"/>
      <c r="FDS17" s="26"/>
      <c r="FDT17" s="111"/>
      <c r="FDU17" s="26"/>
      <c r="FDV17" s="111"/>
      <c r="FDW17" s="26"/>
      <c r="FDX17" s="112"/>
      <c r="FDY17" s="26"/>
      <c r="FDZ17" s="111"/>
      <c r="FEA17" s="26"/>
      <c r="FEB17" s="111"/>
      <c r="FEC17" s="26"/>
      <c r="FED17" s="111"/>
      <c r="FEE17" s="26"/>
      <c r="FEF17" s="111"/>
      <c r="FEG17" s="26"/>
      <c r="FEH17" s="111"/>
      <c r="FEI17" s="26"/>
      <c r="FEJ17" s="111"/>
      <c r="FEK17" s="26"/>
      <c r="FEL17" s="111"/>
      <c r="FEM17" s="19"/>
      <c r="FEN17" s="111"/>
      <c r="FEO17" s="26"/>
      <c r="FEP17" s="111"/>
      <c r="FEQ17" s="26"/>
      <c r="FER17" s="111"/>
      <c r="FES17" s="26"/>
      <c r="FET17" s="111"/>
      <c r="FEU17" s="26"/>
      <c r="FEV17" s="111"/>
      <c r="FEW17" s="19"/>
      <c r="FEX17" s="111"/>
      <c r="FEY17" s="26"/>
      <c r="FEZ17" s="111"/>
      <c r="FFA17" s="26"/>
      <c r="FFB17" s="111"/>
      <c r="FFC17" s="26"/>
      <c r="FFD17" s="111"/>
      <c r="FFE17" s="19"/>
      <c r="FFF17" s="105"/>
      <c r="FFG17" s="105"/>
      <c r="FFH17" s="105"/>
      <c r="FFI17" s="29"/>
      <c r="FFJ17" s="111"/>
      <c r="FFK17" s="29"/>
      <c r="FFL17" s="111"/>
      <c r="FFM17" s="22"/>
      <c r="FFN17" s="111"/>
      <c r="FFO17" s="22"/>
      <c r="FFP17" s="111"/>
      <c r="FFQ17" s="22"/>
      <c r="FFR17" s="111"/>
      <c r="FFS17" s="22"/>
      <c r="FFT17" s="111"/>
      <c r="FFU17" s="22"/>
      <c r="FFV17" s="111"/>
      <c r="FFW17" s="22"/>
      <c r="FFX17" s="111"/>
      <c r="FFY17" s="22"/>
      <c r="FFZ17" s="111"/>
      <c r="FGA17" s="26"/>
      <c r="FGB17" s="111"/>
      <c r="FGC17" s="26"/>
      <c r="FGD17" s="111"/>
      <c r="FGE17" s="26"/>
      <c r="FGF17" s="111"/>
      <c r="FGG17" s="26"/>
      <c r="FGH17" s="111"/>
      <c r="FGI17" s="26"/>
      <c r="FGJ17" s="111"/>
      <c r="FGK17" s="26"/>
      <c r="FGL17" s="111"/>
      <c r="FGM17" s="26"/>
      <c r="FGN17" s="111"/>
      <c r="FGO17" s="26"/>
      <c r="FGP17" s="111"/>
      <c r="FGQ17" s="26"/>
      <c r="FGR17" s="111"/>
      <c r="FGS17" s="26"/>
      <c r="FGT17" s="111"/>
      <c r="FGU17" s="26"/>
      <c r="FGV17" s="112"/>
      <c r="FGW17" s="26"/>
      <c r="FGX17" s="111"/>
      <c r="FGY17" s="26"/>
      <c r="FGZ17" s="111"/>
      <c r="FHA17" s="26"/>
      <c r="FHB17" s="111"/>
      <c r="FHC17" s="26"/>
      <c r="FHD17" s="111"/>
      <c r="FHE17" s="26"/>
      <c r="FHF17" s="111"/>
      <c r="FHG17" s="26"/>
      <c r="FHH17" s="111"/>
      <c r="FHI17" s="26"/>
      <c r="FHJ17" s="111"/>
      <c r="FHK17" s="19"/>
      <c r="FHL17" s="111"/>
      <c r="FHM17" s="26"/>
      <c r="FHN17" s="111"/>
      <c r="FHO17" s="26"/>
      <c r="FHP17" s="111"/>
      <c r="FHQ17" s="26"/>
      <c r="FHR17" s="111"/>
      <c r="FHS17" s="26"/>
      <c r="FHT17" s="111"/>
      <c r="FHU17" s="19"/>
      <c r="FHV17" s="111"/>
      <c r="FHW17" s="26"/>
      <c r="FHX17" s="111"/>
      <c r="FHY17" s="26"/>
      <c r="FHZ17" s="111"/>
      <c r="FIA17" s="26"/>
      <c r="FIB17" s="111"/>
      <c r="FIC17" s="19"/>
      <c r="FID17" s="105"/>
      <c r="FIE17" s="105"/>
      <c r="FIF17" s="105"/>
      <c r="FIG17" s="29"/>
      <c r="FIH17" s="111"/>
      <c r="FII17" s="29"/>
      <c r="FIJ17" s="111"/>
      <c r="FIK17" s="22"/>
      <c r="FIL17" s="111"/>
      <c r="FIM17" s="22"/>
      <c r="FIN17" s="111"/>
      <c r="FIO17" s="22"/>
      <c r="FIP17" s="111"/>
      <c r="FIQ17" s="22"/>
      <c r="FIR17" s="111"/>
      <c r="FIS17" s="22"/>
      <c r="FIT17" s="111"/>
      <c r="FIU17" s="22"/>
      <c r="FIV17" s="111"/>
      <c r="FIW17" s="22"/>
      <c r="FIX17" s="111"/>
      <c r="FIY17" s="26"/>
      <c r="FIZ17" s="111"/>
      <c r="FJA17" s="26"/>
      <c r="FJB17" s="111"/>
      <c r="FJC17" s="26"/>
      <c r="FJD17" s="111"/>
      <c r="FJE17" s="26"/>
      <c r="FJF17" s="111"/>
      <c r="FJG17" s="26"/>
      <c r="FJH17" s="111"/>
      <c r="FJI17" s="26"/>
      <c r="FJJ17" s="111"/>
      <c r="FJK17" s="26"/>
      <c r="FJL17" s="111"/>
      <c r="FJM17" s="26"/>
      <c r="FJN17" s="111"/>
      <c r="FJO17" s="26"/>
      <c r="FJP17" s="111"/>
      <c r="FJQ17" s="26"/>
      <c r="FJR17" s="111"/>
      <c r="FJS17" s="26"/>
      <c r="FJT17" s="112"/>
      <c r="FJU17" s="26"/>
      <c r="FJV17" s="111"/>
      <c r="FJW17" s="26"/>
      <c r="FJX17" s="111"/>
      <c r="FJY17" s="26"/>
      <c r="FJZ17" s="111"/>
      <c r="FKA17" s="26"/>
      <c r="FKB17" s="111"/>
      <c r="FKC17" s="26"/>
      <c r="FKD17" s="111"/>
      <c r="FKE17" s="26"/>
      <c r="FKF17" s="111"/>
      <c r="FKG17" s="26"/>
      <c r="FKH17" s="111"/>
      <c r="FKI17" s="19"/>
      <c r="FKJ17" s="111"/>
      <c r="FKK17" s="26"/>
      <c r="FKL17" s="111"/>
      <c r="FKM17" s="26"/>
      <c r="FKN17" s="111"/>
      <c r="FKO17" s="26"/>
      <c r="FKP17" s="111"/>
      <c r="FKQ17" s="26"/>
      <c r="FKR17" s="111"/>
      <c r="FKS17" s="19"/>
      <c r="FKT17" s="111"/>
      <c r="FKU17" s="26"/>
      <c r="FKV17" s="111"/>
      <c r="FKW17" s="26"/>
      <c r="FKX17" s="111"/>
      <c r="FKY17" s="26"/>
      <c r="FKZ17" s="111"/>
      <c r="FLA17" s="19"/>
      <c r="FLB17" s="105"/>
      <c r="FLC17" s="105"/>
      <c r="FLD17" s="105"/>
      <c r="FLE17" s="29"/>
      <c r="FLF17" s="111"/>
      <c r="FLG17" s="29"/>
      <c r="FLH17" s="111"/>
      <c r="FLI17" s="22"/>
      <c r="FLJ17" s="111"/>
      <c r="FLK17" s="22"/>
      <c r="FLL17" s="111"/>
      <c r="FLM17" s="22"/>
      <c r="FLN17" s="111"/>
      <c r="FLO17" s="22"/>
      <c r="FLP17" s="111"/>
      <c r="FLQ17" s="22"/>
      <c r="FLR17" s="111"/>
      <c r="FLS17" s="22"/>
      <c r="FLT17" s="111"/>
      <c r="FLU17" s="22"/>
      <c r="FLV17" s="111"/>
      <c r="FLW17" s="26"/>
      <c r="FLX17" s="111"/>
      <c r="FLY17" s="26"/>
      <c r="FLZ17" s="111"/>
      <c r="FMA17" s="26"/>
      <c r="FMB17" s="111"/>
      <c r="FMC17" s="26"/>
      <c r="FMD17" s="111"/>
      <c r="FME17" s="26"/>
      <c r="FMF17" s="111"/>
      <c r="FMG17" s="26"/>
      <c r="FMH17" s="111"/>
      <c r="FMI17" s="26"/>
      <c r="FMJ17" s="111"/>
      <c r="FMK17" s="26"/>
      <c r="FML17" s="111"/>
      <c r="FMM17" s="26"/>
      <c r="FMN17" s="111"/>
      <c r="FMO17" s="26"/>
      <c r="FMP17" s="111"/>
      <c r="FMQ17" s="26"/>
      <c r="FMR17" s="112"/>
      <c r="FMS17" s="26"/>
      <c r="FMT17" s="111"/>
      <c r="FMU17" s="26"/>
      <c r="FMV17" s="111"/>
      <c r="FMW17" s="26"/>
      <c r="FMX17" s="111"/>
      <c r="FMY17" s="26"/>
      <c r="FMZ17" s="111"/>
      <c r="FNA17" s="26"/>
      <c r="FNB17" s="111"/>
      <c r="FNC17" s="26"/>
      <c r="FND17" s="111"/>
      <c r="FNE17" s="26"/>
      <c r="FNF17" s="111"/>
      <c r="FNG17" s="19"/>
      <c r="FNH17" s="111"/>
      <c r="FNI17" s="26"/>
      <c r="FNJ17" s="111"/>
      <c r="FNK17" s="26"/>
      <c r="FNL17" s="111"/>
      <c r="FNM17" s="26"/>
      <c r="FNN17" s="111"/>
      <c r="FNO17" s="26"/>
      <c r="FNP17" s="111"/>
      <c r="FNQ17" s="19"/>
      <c r="FNR17" s="111"/>
      <c r="FNS17" s="26"/>
      <c r="FNT17" s="111"/>
      <c r="FNU17" s="26"/>
      <c r="FNV17" s="111"/>
      <c r="FNW17" s="26"/>
      <c r="FNX17" s="111"/>
      <c r="FNY17" s="19"/>
      <c r="FNZ17" s="105"/>
      <c r="FOA17" s="105"/>
      <c r="FOB17" s="105"/>
      <c r="FOC17" s="29"/>
      <c r="FOD17" s="111"/>
      <c r="FOE17" s="29"/>
      <c r="FOF17" s="111"/>
      <c r="FOG17" s="22"/>
      <c r="FOH17" s="111"/>
      <c r="FOI17" s="22"/>
      <c r="FOJ17" s="111"/>
      <c r="FOK17" s="22"/>
      <c r="FOL17" s="111"/>
      <c r="FOM17" s="22"/>
      <c r="FON17" s="111"/>
      <c r="FOO17" s="22"/>
      <c r="FOP17" s="111"/>
      <c r="FOQ17" s="22"/>
      <c r="FOR17" s="111"/>
      <c r="FOS17" s="22"/>
      <c r="FOT17" s="111"/>
      <c r="FOU17" s="26"/>
      <c r="FOV17" s="111"/>
      <c r="FOW17" s="26"/>
      <c r="FOX17" s="111"/>
      <c r="FOY17" s="26"/>
      <c r="FOZ17" s="111"/>
      <c r="FPA17" s="26"/>
      <c r="FPB17" s="111"/>
      <c r="FPC17" s="26"/>
      <c r="FPD17" s="111"/>
      <c r="FPE17" s="26"/>
      <c r="FPF17" s="111"/>
      <c r="FPG17" s="26"/>
      <c r="FPH17" s="111"/>
      <c r="FPI17" s="26"/>
      <c r="FPJ17" s="111"/>
      <c r="FPK17" s="26"/>
      <c r="FPL17" s="111"/>
      <c r="FPM17" s="26"/>
      <c r="FPN17" s="111"/>
      <c r="FPO17" s="26"/>
      <c r="FPP17" s="112"/>
      <c r="FPQ17" s="26"/>
      <c r="FPR17" s="111"/>
      <c r="FPS17" s="26"/>
      <c r="FPT17" s="111"/>
      <c r="FPU17" s="26"/>
      <c r="FPV17" s="111"/>
      <c r="FPW17" s="26"/>
      <c r="FPX17" s="111"/>
      <c r="FPY17" s="26"/>
      <c r="FPZ17" s="111"/>
      <c r="FQA17" s="26"/>
      <c r="FQB17" s="111"/>
      <c r="FQC17" s="26"/>
      <c r="FQD17" s="111"/>
      <c r="FQE17" s="19"/>
      <c r="FQF17" s="111"/>
      <c r="FQG17" s="26"/>
      <c r="FQH17" s="111"/>
      <c r="FQI17" s="26"/>
      <c r="FQJ17" s="111"/>
      <c r="FQK17" s="26"/>
      <c r="FQL17" s="111"/>
      <c r="FQM17" s="26"/>
      <c r="FQN17" s="111"/>
      <c r="FQO17" s="19"/>
      <c r="FQP17" s="111"/>
      <c r="FQQ17" s="26"/>
      <c r="FQR17" s="111"/>
      <c r="FQS17" s="26"/>
      <c r="FQT17" s="111"/>
      <c r="FQU17" s="26"/>
      <c r="FQV17" s="111"/>
      <c r="FQW17" s="19"/>
      <c r="FQX17" s="105"/>
      <c r="FQY17" s="105"/>
      <c r="FQZ17" s="105"/>
      <c r="FRA17" s="29"/>
      <c r="FRB17" s="111"/>
      <c r="FRC17" s="29"/>
      <c r="FRD17" s="111"/>
      <c r="FRE17" s="22"/>
      <c r="FRF17" s="111"/>
      <c r="FRG17" s="22"/>
      <c r="FRH17" s="111"/>
      <c r="FRI17" s="22"/>
      <c r="FRJ17" s="111"/>
      <c r="FRK17" s="22"/>
      <c r="FRL17" s="111"/>
      <c r="FRM17" s="22"/>
      <c r="FRN17" s="111"/>
      <c r="FRO17" s="22"/>
      <c r="FRP17" s="111"/>
      <c r="FRQ17" s="22"/>
      <c r="FRR17" s="111"/>
      <c r="FRS17" s="26"/>
      <c r="FRT17" s="111"/>
      <c r="FRU17" s="26"/>
      <c r="FRV17" s="111"/>
      <c r="FRW17" s="26"/>
      <c r="FRX17" s="111"/>
      <c r="FRY17" s="26"/>
      <c r="FRZ17" s="111"/>
      <c r="FSA17" s="26"/>
      <c r="FSB17" s="111"/>
      <c r="FSC17" s="26"/>
      <c r="FSD17" s="111"/>
      <c r="FSE17" s="26"/>
      <c r="FSF17" s="111"/>
      <c r="FSG17" s="26"/>
      <c r="FSH17" s="111"/>
      <c r="FSI17" s="26"/>
      <c r="FSJ17" s="111"/>
      <c r="FSK17" s="26"/>
      <c r="FSL17" s="111"/>
      <c r="FSM17" s="26"/>
      <c r="FSN17" s="112"/>
      <c r="FSO17" s="26"/>
      <c r="FSP17" s="111"/>
      <c r="FSQ17" s="26"/>
      <c r="FSR17" s="111"/>
      <c r="FSS17" s="26"/>
      <c r="FST17" s="111"/>
      <c r="FSU17" s="26"/>
      <c r="FSV17" s="111"/>
      <c r="FSW17" s="26"/>
      <c r="FSX17" s="111"/>
      <c r="FSY17" s="26"/>
      <c r="FSZ17" s="111"/>
      <c r="FTA17" s="26"/>
      <c r="FTB17" s="111"/>
      <c r="FTC17" s="19"/>
      <c r="FTD17" s="111"/>
      <c r="FTE17" s="26"/>
      <c r="FTF17" s="111"/>
      <c r="FTG17" s="26"/>
      <c r="FTH17" s="111"/>
      <c r="FTI17" s="26"/>
      <c r="FTJ17" s="111"/>
      <c r="FTK17" s="26"/>
      <c r="FTL17" s="111"/>
      <c r="FTM17" s="19"/>
      <c r="FTN17" s="111"/>
      <c r="FTO17" s="26"/>
      <c r="FTP17" s="111"/>
      <c r="FTQ17" s="26"/>
      <c r="FTR17" s="111"/>
      <c r="FTS17" s="26"/>
      <c r="FTT17" s="111"/>
      <c r="FTU17" s="19"/>
      <c r="FTV17" s="105"/>
      <c r="FTW17" s="105"/>
      <c r="FTX17" s="105"/>
      <c r="FTY17" s="29"/>
      <c r="FTZ17" s="111"/>
      <c r="FUA17" s="29"/>
      <c r="FUB17" s="111"/>
      <c r="FUC17" s="22"/>
      <c r="FUD17" s="111"/>
      <c r="FUE17" s="22"/>
      <c r="FUF17" s="111"/>
      <c r="FUG17" s="22"/>
      <c r="FUH17" s="111"/>
      <c r="FUI17" s="22"/>
      <c r="FUJ17" s="111"/>
      <c r="FUK17" s="22"/>
      <c r="FUL17" s="111"/>
      <c r="FUM17" s="22"/>
      <c r="FUN17" s="111"/>
      <c r="FUO17" s="22"/>
      <c r="FUP17" s="111"/>
      <c r="FUQ17" s="26"/>
      <c r="FUR17" s="111"/>
      <c r="FUS17" s="26"/>
      <c r="FUT17" s="111"/>
      <c r="FUU17" s="26"/>
      <c r="FUV17" s="111"/>
      <c r="FUW17" s="26"/>
      <c r="FUX17" s="111"/>
      <c r="FUY17" s="26"/>
      <c r="FUZ17" s="111"/>
      <c r="FVA17" s="26"/>
      <c r="FVB17" s="111"/>
      <c r="FVC17" s="26"/>
      <c r="FVD17" s="111"/>
      <c r="FVE17" s="26"/>
      <c r="FVF17" s="111"/>
      <c r="FVG17" s="26"/>
      <c r="FVH17" s="111"/>
      <c r="FVI17" s="26"/>
      <c r="FVJ17" s="111"/>
      <c r="FVK17" s="26"/>
      <c r="FVL17" s="112"/>
      <c r="FVM17" s="26"/>
      <c r="FVN17" s="111"/>
      <c r="FVO17" s="26"/>
      <c r="FVP17" s="111"/>
      <c r="FVQ17" s="26"/>
      <c r="FVR17" s="111"/>
      <c r="FVS17" s="26"/>
      <c r="FVT17" s="111"/>
      <c r="FVU17" s="26"/>
      <c r="FVV17" s="111"/>
      <c r="FVW17" s="26"/>
      <c r="FVX17" s="111"/>
      <c r="FVY17" s="26"/>
      <c r="FVZ17" s="111"/>
      <c r="FWA17" s="19"/>
      <c r="FWB17" s="111"/>
      <c r="FWC17" s="26"/>
      <c r="FWD17" s="111"/>
      <c r="FWE17" s="26"/>
      <c r="FWF17" s="111"/>
      <c r="FWG17" s="26"/>
      <c r="FWH17" s="111"/>
      <c r="FWI17" s="26"/>
      <c r="FWJ17" s="111"/>
      <c r="FWK17" s="19"/>
      <c r="FWL17" s="111"/>
      <c r="FWM17" s="26"/>
      <c r="FWN17" s="111"/>
      <c r="FWO17" s="26"/>
      <c r="FWP17" s="111"/>
      <c r="FWQ17" s="26"/>
      <c r="FWR17" s="111"/>
      <c r="FWS17" s="19"/>
      <c r="FWT17" s="105"/>
      <c r="FWU17" s="105"/>
      <c r="FWV17" s="105"/>
      <c r="FWW17" s="29"/>
      <c r="FWX17" s="111"/>
      <c r="FWY17" s="29"/>
      <c r="FWZ17" s="111"/>
      <c r="FXA17" s="22"/>
      <c r="FXB17" s="111"/>
      <c r="FXC17" s="22"/>
      <c r="FXD17" s="111"/>
      <c r="FXE17" s="22"/>
      <c r="FXF17" s="111"/>
      <c r="FXG17" s="22"/>
      <c r="FXH17" s="111"/>
      <c r="FXI17" s="22"/>
      <c r="FXJ17" s="111"/>
      <c r="FXK17" s="22"/>
      <c r="FXL17" s="111"/>
      <c r="FXM17" s="22"/>
      <c r="FXN17" s="111"/>
      <c r="FXO17" s="26"/>
      <c r="FXP17" s="111"/>
      <c r="FXQ17" s="26"/>
      <c r="FXR17" s="111"/>
      <c r="FXS17" s="26"/>
      <c r="FXT17" s="111"/>
      <c r="FXU17" s="26"/>
      <c r="FXV17" s="111"/>
      <c r="FXW17" s="26"/>
      <c r="FXX17" s="111"/>
      <c r="FXY17" s="26"/>
      <c r="FXZ17" s="111"/>
      <c r="FYA17" s="26"/>
      <c r="FYB17" s="111"/>
      <c r="FYC17" s="26"/>
      <c r="FYD17" s="111"/>
      <c r="FYE17" s="26"/>
      <c r="FYF17" s="111"/>
      <c r="FYG17" s="26"/>
      <c r="FYH17" s="111"/>
      <c r="FYI17" s="26"/>
      <c r="FYJ17" s="112"/>
      <c r="FYK17" s="26"/>
      <c r="FYL17" s="111"/>
      <c r="FYM17" s="26"/>
      <c r="FYN17" s="111"/>
      <c r="FYO17" s="26"/>
      <c r="FYP17" s="111"/>
      <c r="FYQ17" s="26"/>
      <c r="FYR17" s="111"/>
      <c r="FYS17" s="26"/>
      <c r="FYT17" s="111"/>
      <c r="FYU17" s="26"/>
      <c r="FYV17" s="111"/>
      <c r="FYW17" s="26"/>
      <c r="FYX17" s="111"/>
      <c r="FYY17" s="19"/>
      <c r="FYZ17" s="111"/>
      <c r="FZA17" s="26"/>
      <c r="FZB17" s="111"/>
      <c r="FZC17" s="26"/>
      <c r="FZD17" s="111"/>
      <c r="FZE17" s="26"/>
      <c r="FZF17" s="111"/>
      <c r="FZG17" s="26"/>
      <c r="FZH17" s="111"/>
      <c r="FZI17" s="19"/>
      <c r="FZJ17" s="111"/>
      <c r="FZK17" s="26"/>
      <c r="FZL17" s="111"/>
      <c r="FZM17" s="26"/>
      <c r="FZN17" s="111"/>
      <c r="FZO17" s="26"/>
      <c r="FZP17" s="111"/>
      <c r="FZQ17" s="19"/>
      <c r="FZR17" s="105"/>
      <c r="FZS17" s="105"/>
      <c r="FZT17" s="105"/>
      <c r="FZU17" s="29"/>
      <c r="FZV17" s="111"/>
      <c r="FZW17" s="29"/>
      <c r="FZX17" s="111"/>
      <c r="FZY17" s="22"/>
      <c r="FZZ17" s="111"/>
      <c r="GAA17" s="22"/>
      <c r="GAB17" s="111"/>
      <c r="GAC17" s="22"/>
      <c r="GAD17" s="111"/>
      <c r="GAE17" s="22"/>
      <c r="GAF17" s="111"/>
      <c r="GAG17" s="22"/>
      <c r="GAH17" s="111"/>
      <c r="GAI17" s="22"/>
      <c r="GAJ17" s="111"/>
      <c r="GAK17" s="22"/>
      <c r="GAL17" s="111"/>
      <c r="GAM17" s="26"/>
      <c r="GAN17" s="111"/>
      <c r="GAO17" s="26"/>
      <c r="GAP17" s="111"/>
      <c r="GAQ17" s="26"/>
      <c r="GAR17" s="111"/>
      <c r="GAS17" s="26"/>
      <c r="GAT17" s="111"/>
      <c r="GAU17" s="26"/>
      <c r="GAV17" s="111"/>
      <c r="GAW17" s="26"/>
      <c r="GAX17" s="111"/>
      <c r="GAY17" s="26"/>
      <c r="GAZ17" s="111"/>
      <c r="GBA17" s="26"/>
      <c r="GBB17" s="111"/>
      <c r="GBC17" s="26"/>
      <c r="GBD17" s="111"/>
      <c r="GBE17" s="26"/>
      <c r="GBF17" s="111"/>
      <c r="GBG17" s="26"/>
      <c r="GBH17" s="112"/>
      <c r="GBI17" s="26"/>
      <c r="GBJ17" s="111"/>
      <c r="GBK17" s="26"/>
      <c r="GBL17" s="111"/>
      <c r="GBM17" s="26"/>
      <c r="GBN17" s="111"/>
      <c r="GBO17" s="26"/>
      <c r="GBP17" s="111"/>
      <c r="GBQ17" s="26"/>
      <c r="GBR17" s="111"/>
      <c r="GBS17" s="26"/>
      <c r="GBT17" s="111"/>
      <c r="GBU17" s="26"/>
      <c r="GBV17" s="111"/>
      <c r="GBW17" s="19"/>
      <c r="GBX17" s="111"/>
      <c r="GBY17" s="26"/>
      <c r="GBZ17" s="111"/>
      <c r="GCA17" s="26"/>
      <c r="GCB17" s="111"/>
      <c r="GCC17" s="26"/>
      <c r="GCD17" s="111"/>
      <c r="GCE17" s="26"/>
      <c r="GCF17" s="111"/>
      <c r="GCG17" s="19"/>
      <c r="GCH17" s="111"/>
      <c r="GCI17" s="26"/>
      <c r="GCJ17" s="111"/>
      <c r="GCK17" s="26"/>
      <c r="GCL17" s="111"/>
      <c r="GCM17" s="26"/>
      <c r="GCN17" s="111"/>
      <c r="GCO17" s="19"/>
      <c r="GCP17" s="105"/>
      <c r="GCQ17" s="105"/>
      <c r="GCR17" s="105"/>
      <c r="GCS17" s="29"/>
      <c r="GCT17" s="111"/>
      <c r="GCU17" s="29"/>
      <c r="GCV17" s="111"/>
      <c r="GCW17" s="22"/>
      <c r="GCX17" s="111"/>
      <c r="GCY17" s="22"/>
      <c r="GCZ17" s="111"/>
      <c r="GDA17" s="22"/>
      <c r="GDB17" s="111"/>
      <c r="GDC17" s="22"/>
      <c r="GDD17" s="111"/>
      <c r="GDE17" s="22"/>
      <c r="GDF17" s="111"/>
      <c r="GDG17" s="22"/>
      <c r="GDH17" s="111"/>
      <c r="GDI17" s="22"/>
      <c r="GDJ17" s="111"/>
      <c r="GDK17" s="26"/>
      <c r="GDL17" s="111"/>
      <c r="GDM17" s="26"/>
      <c r="GDN17" s="111"/>
      <c r="GDO17" s="26"/>
      <c r="GDP17" s="111"/>
      <c r="GDQ17" s="26"/>
      <c r="GDR17" s="111"/>
      <c r="GDS17" s="26"/>
      <c r="GDT17" s="111"/>
      <c r="GDU17" s="26"/>
      <c r="GDV17" s="111"/>
      <c r="GDW17" s="26"/>
      <c r="GDX17" s="111"/>
      <c r="GDY17" s="26"/>
      <c r="GDZ17" s="111"/>
      <c r="GEA17" s="26"/>
      <c r="GEB17" s="111"/>
      <c r="GEC17" s="26"/>
      <c r="GED17" s="111"/>
      <c r="GEE17" s="26"/>
      <c r="GEF17" s="112"/>
      <c r="GEG17" s="26"/>
      <c r="GEH17" s="111"/>
      <c r="GEI17" s="26"/>
      <c r="GEJ17" s="111"/>
      <c r="GEK17" s="26"/>
      <c r="GEL17" s="111"/>
      <c r="GEM17" s="26"/>
      <c r="GEN17" s="111"/>
      <c r="GEO17" s="26"/>
      <c r="GEP17" s="111"/>
      <c r="GEQ17" s="26"/>
      <c r="GER17" s="111"/>
      <c r="GES17" s="26"/>
      <c r="GET17" s="111"/>
      <c r="GEU17" s="19"/>
      <c r="GEV17" s="111"/>
      <c r="GEW17" s="26"/>
      <c r="GEX17" s="111"/>
      <c r="GEY17" s="26"/>
      <c r="GEZ17" s="111"/>
      <c r="GFA17" s="26"/>
      <c r="GFB17" s="111"/>
      <c r="GFC17" s="26"/>
      <c r="GFD17" s="111"/>
      <c r="GFE17" s="19"/>
      <c r="GFF17" s="111"/>
      <c r="GFG17" s="26"/>
      <c r="GFH17" s="111"/>
      <c r="GFI17" s="26"/>
      <c r="GFJ17" s="111"/>
      <c r="GFK17" s="26"/>
      <c r="GFL17" s="111"/>
      <c r="GFM17" s="19"/>
      <c r="GFN17" s="105"/>
      <c r="GFO17" s="105"/>
      <c r="GFP17" s="105"/>
      <c r="GFQ17" s="29"/>
      <c r="GFR17" s="111"/>
      <c r="GFS17" s="29"/>
      <c r="GFT17" s="111"/>
      <c r="GFU17" s="22"/>
      <c r="GFV17" s="111"/>
      <c r="GFW17" s="22"/>
      <c r="GFX17" s="111"/>
      <c r="GFY17" s="22"/>
      <c r="GFZ17" s="111"/>
      <c r="GGA17" s="22"/>
      <c r="GGB17" s="111"/>
      <c r="GGC17" s="22"/>
      <c r="GGD17" s="111"/>
      <c r="GGE17" s="22"/>
      <c r="GGF17" s="111"/>
      <c r="GGG17" s="22"/>
      <c r="GGH17" s="111"/>
      <c r="GGI17" s="26"/>
      <c r="GGJ17" s="111"/>
      <c r="GGK17" s="26"/>
      <c r="GGL17" s="111"/>
      <c r="GGM17" s="26"/>
      <c r="GGN17" s="111"/>
      <c r="GGO17" s="26"/>
      <c r="GGP17" s="111"/>
      <c r="GGQ17" s="26"/>
      <c r="GGR17" s="111"/>
      <c r="GGS17" s="26"/>
      <c r="GGT17" s="111"/>
      <c r="GGU17" s="26"/>
      <c r="GGV17" s="111"/>
      <c r="GGW17" s="26"/>
      <c r="GGX17" s="111"/>
      <c r="GGY17" s="26"/>
      <c r="GGZ17" s="111"/>
      <c r="GHA17" s="26"/>
      <c r="GHB17" s="111"/>
      <c r="GHC17" s="26"/>
      <c r="GHD17" s="112"/>
      <c r="GHE17" s="26"/>
      <c r="GHF17" s="111"/>
      <c r="GHG17" s="26"/>
      <c r="GHH17" s="111"/>
      <c r="GHI17" s="26"/>
      <c r="GHJ17" s="111"/>
      <c r="GHK17" s="26"/>
      <c r="GHL17" s="111"/>
      <c r="GHM17" s="26"/>
      <c r="GHN17" s="111"/>
      <c r="GHO17" s="26"/>
      <c r="GHP17" s="111"/>
      <c r="GHQ17" s="26"/>
      <c r="GHR17" s="111"/>
      <c r="GHS17" s="19"/>
      <c r="GHT17" s="111"/>
      <c r="GHU17" s="26"/>
      <c r="GHV17" s="111"/>
      <c r="GHW17" s="26"/>
      <c r="GHX17" s="111"/>
      <c r="GHY17" s="26"/>
      <c r="GHZ17" s="111"/>
      <c r="GIA17" s="26"/>
      <c r="GIB17" s="111"/>
      <c r="GIC17" s="19"/>
      <c r="GID17" s="111"/>
      <c r="GIE17" s="26"/>
      <c r="GIF17" s="111"/>
      <c r="GIG17" s="26"/>
      <c r="GIH17" s="111"/>
      <c r="GII17" s="26"/>
      <c r="GIJ17" s="111"/>
      <c r="GIK17" s="19"/>
      <c r="GIL17" s="105"/>
      <c r="GIM17" s="105"/>
      <c r="GIN17" s="105"/>
      <c r="GIO17" s="29"/>
      <c r="GIP17" s="111"/>
      <c r="GIQ17" s="29"/>
      <c r="GIR17" s="111"/>
      <c r="GIS17" s="22"/>
      <c r="GIT17" s="111"/>
      <c r="GIU17" s="22"/>
      <c r="GIV17" s="111"/>
      <c r="GIW17" s="22"/>
      <c r="GIX17" s="111"/>
      <c r="GIY17" s="22"/>
      <c r="GIZ17" s="111"/>
      <c r="GJA17" s="22"/>
      <c r="GJB17" s="111"/>
      <c r="GJC17" s="22"/>
      <c r="GJD17" s="111"/>
      <c r="GJE17" s="22"/>
      <c r="GJF17" s="111"/>
      <c r="GJG17" s="26"/>
      <c r="GJH17" s="111"/>
      <c r="GJI17" s="26"/>
      <c r="GJJ17" s="111"/>
      <c r="GJK17" s="26"/>
      <c r="GJL17" s="111"/>
      <c r="GJM17" s="26"/>
      <c r="GJN17" s="111"/>
      <c r="GJO17" s="26"/>
      <c r="GJP17" s="111"/>
      <c r="GJQ17" s="26"/>
      <c r="GJR17" s="111"/>
      <c r="GJS17" s="26"/>
      <c r="GJT17" s="111"/>
      <c r="GJU17" s="26"/>
      <c r="GJV17" s="111"/>
      <c r="GJW17" s="26"/>
      <c r="GJX17" s="111"/>
      <c r="GJY17" s="26"/>
      <c r="GJZ17" s="111"/>
      <c r="GKA17" s="26"/>
      <c r="GKB17" s="112"/>
      <c r="GKC17" s="26"/>
      <c r="GKD17" s="111"/>
      <c r="GKE17" s="26"/>
      <c r="GKF17" s="111"/>
      <c r="GKG17" s="26"/>
      <c r="GKH17" s="111"/>
      <c r="GKI17" s="26"/>
      <c r="GKJ17" s="111"/>
      <c r="GKK17" s="26"/>
      <c r="GKL17" s="111"/>
      <c r="GKM17" s="26"/>
      <c r="GKN17" s="111"/>
      <c r="GKO17" s="26"/>
      <c r="GKP17" s="111"/>
      <c r="GKQ17" s="19"/>
      <c r="GKR17" s="111"/>
      <c r="GKS17" s="26"/>
      <c r="GKT17" s="111"/>
      <c r="GKU17" s="26"/>
      <c r="GKV17" s="111"/>
      <c r="GKW17" s="26"/>
      <c r="GKX17" s="111"/>
      <c r="GKY17" s="26"/>
      <c r="GKZ17" s="111"/>
      <c r="GLA17" s="19"/>
      <c r="GLB17" s="111"/>
      <c r="GLC17" s="26"/>
      <c r="GLD17" s="111"/>
      <c r="GLE17" s="26"/>
      <c r="GLF17" s="111"/>
      <c r="GLG17" s="26"/>
      <c r="GLH17" s="111"/>
      <c r="GLI17" s="19"/>
      <c r="GLJ17" s="105"/>
      <c r="GLK17" s="105"/>
      <c r="GLL17" s="105"/>
      <c r="GLM17" s="29"/>
      <c r="GLN17" s="111"/>
      <c r="GLO17" s="29"/>
      <c r="GLP17" s="111"/>
      <c r="GLQ17" s="22"/>
      <c r="GLR17" s="111"/>
      <c r="GLS17" s="22"/>
      <c r="GLT17" s="111"/>
      <c r="GLU17" s="22"/>
      <c r="GLV17" s="111"/>
      <c r="GLW17" s="22"/>
      <c r="GLX17" s="111"/>
      <c r="GLY17" s="22"/>
      <c r="GLZ17" s="111"/>
      <c r="GMA17" s="22"/>
      <c r="GMB17" s="111"/>
      <c r="GMC17" s="22"/>
      <c r="GMD17" s="111"/>
      <c r="GME17" s="26"/>
      <c r="GMF17" s="111"/>
      <c r="GMG17" s="26"/>
      <c r="GMH17" s="111"/>
      <c r="GMI17" s="26"/>
      <c r="GMJ17" s="111"/>
      <c r="GMK17" s="26"/>
      <c r="GML17" s="111"/>
      <c r="GMM17" s="26"/>
      <c r="GMN17" s="111"/>
      <c r="GMO17" s="26"/>
      <c r="GMP17" s="111"/>
      <c r="GMQ17" s="26"/>
      <c r="GMR17" s="111"/>
      <c r="GMS17" s="26"/>
      <c r="GMT17" s="111"/>
      <c r="GMU17" s="26"/>
      <c r="GMV17" s="111"/>
      <c r="GMW17" s="26"/>
      <c r="GMX17" s="111"/>
      <c r="GMY17" s="26"/>
      <c r="GMZ17" s="112"/>
      <c r="GNA17" s="26"/>
      <c r="GNB17" s="111"/>
      <c r="GNC17" s="26"/>
      <c r="GND17" s="111"/>
      <c r="GNE17" s="26"/>
      <c r="GNF17" s="111"/>
      <c r="GNG17" s="26"/>
      <c r="GNH17" s="111"/>
      <c r="GNI17" s="26"/>
      <c r="GNJ17" s="111"/>
      <c r="GNK17" s="26"/>
      <c r="GNL17" s="111"/>
      <c r="GNM17" s="26"/>
      <c r="GNN17" s="111"/>
      <c r="GNO17" s="19"/>
      <c r="GNP17" s="111"/>
      <c r="GNQ17" s="26"/>
      <c r="GNR17" s="111"/>
      <c r="GNS17" s="26"/>
      <c r="GNT17" s="111"/>
      <c r="GNU17" s="26"/>
      <c r="GNV17" s="111"/>
      <c r="GNW17" s="26"/>
      <c r="GNX17" s="111"/>
      <c r="GNY17" s="19"/>
      <c r="GNZ17" s="111"/>
      <c r="GOA17" s="26"/>
      <c r="GOB17" s="111"/>
      <c r="GOC17" s="26"/>
      <c r="GOD17" s="111"/>
      <c r="GOE17" s="26"/>
      <c r="GOF17" s="111"/>
      <c r="GOG17" s="19"/>
      <c r="GOH17" s="105"/>
      <c r="GOI17" s="105"/>
      <c r="GOJ17" s="105"/>
      <c r="GOK17" s="29"/>
      <c r="GOL17" s="111"/>
      <c r="GOM17" s="29"/>
      <c r="GON17" s="111"/>
      <c r="GOO17" s="22"/>
      <c r="GOP17" s="111"/>
      <c r="GOQ17" s="22"/>
      <c r="GOR17" s="111"/>
      <c r="GOS17" s="22"/>
      <c r="GOT17" s="111"/>
      <c r="GOU17" s="22"/>
      <c r="GOV17" s="111"/>
      <c r="GOW17" s="22"/>
      <c r="GOX17" s="111"/>
      <c r="GOY17" s="22"/>
      <c r="GOZ17" s="111"/>
      <c r="GPA17" s="22"/>
      <c r="GPB17" s="111"/>
      <c r="GPC17" s="26"/>
      <c r="GPD17" s="111"/>
      <c r="GPE17" s="26"/>
      <c r="GPF17" s="111"/>
      <c r="GPG17" s="26"/>
      <c r="GPH17" s="111"/>
      <c r="GPI17" s="26"/>
      <c r="GPJ17" s="111"/>
      <c r="GPK17" s="26"/>
      <c r="GPL17" s="111"/>
      <c r="GPM17" s="26"/>
      <c r="GPN17" s="111"/>
      <c r="GPO17" s="26"/>
      <c r="GPP17" s="111"/>
      <c r="GPQ17" s="26"/>
      <c r="GPR17" s="111"/>
      <c r="GPS17" s="26"/>
      <c r="GPT17" s="111"/>
      <c r="GPU17" s="26"/>
      <c r="GPV17" s="111"/>
      <c r="GPW17" s="26"/>
      <c r="GPX17" s="112"/>
      <c r="GPY17" s="26"/>
      <c r="GPZ17" s="111"/>
      <c r="GQA17" s="26"/>
      <c r="GQB17" s="111"/>
      <c r="GQC17" s="26"/>
      <c r="GQD17" s="111"/>
      <c r="GQE17" s="26"/>
      <c r="GQF17" s="111"/>
      <c r="GQG17" s="26"/>
      <c r="GQH17" s="111"/>
      <c r="GQI17" s="26"/>
      <c r="GQJ17" s="111"/>
      <c r="GQK17" s="26"/>
      <c r="GQL17" s="111"/>
      <c r="GQM17" s="19"/>
      <c r="GQN17" s="111"/>
      <c r="GQO17" s="26"/>
      <c r="GQP17" s="111"/>
      <c r="GQQ17" s="26"/>
      <c r="GQR17" s="111"/>
      <c r="GQS17" s="26"/>
      <c r="GQT17" s="111"/>
      <c r="GQU17" s="26"/>
      <c r="GQV17" s="111"/>
      <c r="GQW17" s="19"/>
      <c r="GQX17" s="111"/>
      <c r="GQY17" s="26"/>
      <c r="GQZ17" s="111"/>
      <c r="GRA17" s="26"/>
      <c r="GRB17" s="111"/>
      <c r="GRC17" s="26"/>
      <c r="GRD17" s="111"/>
      <c r="GRE17" s="19"/>
      <c r="GRF17" s="105"/>
      <c r="GRG17" s="105"/>
      <c r="GRH17" s="105"/>
      <c r="GRI17" s="29"/>
      <c r="GRJ17" s="111"/>
      <c r="GRK17" s="29"/>
      <c r="GRL17" s="111"/>
      <c r="GRM17" s="22"/>
      <c r="GRN17" s="111"/>
      <c r="GRO17" s="22"/>
      <c r="GRP17" s="111"/>
      <c r="GRQ17" s="22"/>
      <c r="GRR17" s="111"/>
      <c r="GRS17" s="22"/>
      <c r="GRT17" s="111"/>
      <c r="GRU17" s="22"/>
      <c r="GRV17" s="111"/>
      <c r="GRW17" s="22"/>
      <c r="GRX17" s="111"/>
      <c r="GRY17" s="22"/>
      <c r="GRZ17" s="111"/>
      <c r="GSA17" s="26"/>
      <c r="GSB17" s="111"/>
      <c r="GSC17" s="26"/>
      <c r="GSD17" s="111"/>
      <c r="GSE17" s="26"/>
      <c r="GSF17" s="111"/>
      <c r="GSG17" s="26"/>
      <c r="GSH17" s="111"/>
      <c r="GSI17" s="26"/>
      <c r="GSJ17" s="111"/>
      <c r="GSK17" s="26"/>
      <c r="GSL17" s="111"/>
      <c r="GSM17" s="26"/>
      <c r="GSN17" s="111"/>
      <c r="GSO17" s="26"/>
      <c r="GSP17" s="111"/>
      <c r="GSQ17" s="26"/>
      <c r="GSR17" s="111"/>
      <c r="GSS17" s="26"/>
      <c r="GST17" s="111"/>
      <c r="GSU17" s="26"/>
      <c r="GSV17" s="112"/>
      <c r="GSW17" s="26"/>
      <c r="GSX17" s="111"/>
      <c r="GSY17" s="26"/>
      <c r="GSZ17" s="111"/>
      <c r="GTA17" s="26"/>
      <c r="GTB17" s="111"/>
      <c r="GTC17" s="26"/>
      <c r="GTD17" s="111"/>
      <c r="GTE17" s="26"/>
      <c r="GTF17" s="111"/>
      <c r="GTG17" s="26"/>
      <c r="GTH17" s="111"/>
      <c r="GTI17" s="26"/>
      <c r="GTJ17" s="111"/>
      <c r="GTK17" s="19"/>
      <c r="GTL17" s="111"/>
      <c r="GTM17" s="26"/>
      <c r="GTN17" s="111"/>
      <c r="GTO17" s="26"/>
      <c r="GTP17" s="111"/>
      <c r="GTQ17" s="26"/>
      <c r="GTR17" s="111"/>
      <c r="GTS17" s="26"/>
      <c r="GTT17" s="111"/>
      <c r="GTU17" s="19"/>
      <c r="GTV17" s="111"/>
      <c r="GTW17" s="26"/>
      <c r="GTX17" s="111"/>
      <c r="GTY17" s="26"/>
      <c r="GTZ17" s="111"/>
      <c r="GUA17" s="26"/>
      <c r="GUB17" s="111"/>
      <c r="GUC17" s="19"/>
      <c r="GUD17" s="105"/>
      <c r="GUE17" s="105"/>
      <c r="GUF17" s="105"/>
      <c r="GUG17" s="29"/>
      <c r="GUH17" s="111"/>
      <c r="GUI17" s="29"/>
      <c r="GUJ17" s="111"/>
      <c r="GUK17" s="22"/>
      <c r="GUL17" s="111"/>
      <c r="GUM17" s="22"/>
      <c r="GUN17" s="111"/>
      <c r="GUO17" s="22"/>
      <c r="GUP17" s="111"/>
      <c r="GUQ17" s="22"/>
      <c r="GUR17" s="111"/>
      <c r="GUS17" s="22"/>
      <c r="GUT17" s="111"/>
      <c r="GUU17" s="22"/>
      <c r="GUV17" s="111"/>
      <c r="GUW17" s="22"/>
      <c r="GUX17" s="111"/>
      <c r="GUY17" s="26"/>
      <c r="GUZ17" s="111"/>
      <c r="GVA17" s="26"/>
      <c r="GVB17" s="111"/>
      <c r="GVC17" s="26"/>
      <c r="GVD17" s="111"/>
      <c r="GVE17" s="26"/>
      <c r="GVF17" s="111"/>
      <c r="GVG17" s="26"/>
      <c r="GVH17" s="111"/>
      <c r="GVI17" s="26"/>
      <c r="GVJ17" s="111"/>
      <c r="GVK17" s="26"/>
      <c r="GVL17" s="111"/>
      <c r="GVM17" s="26"/>
      <c r="GVN17" s="111"/>
      <c r="GVO17" s="26"/>
      <c r="GVP17" s="111"/>
      <c r="GVQ17" s="26"/>
      <c r="GVR17" s="111"/>
      <c r="GVS17" s="26"/>
      <c r="GVT17" s="112"/>
      <c r="GVU17" s="26"/>
      <c r="GVV17" s="111"/>
      <c r="GVW17" s="26"/>
      <c r="GVX17" s="111"/>
      <c r="GVY17" s="26"/>
      <c r="GVZ17" s="111"/>
      <c r="GWA17" s="26"/>
      <c r="GWB17" s="111"/>
      <c r="GWC17" s="26"/>
      <c r="GWD17" s="111"/>
      <c r="GWE17" s="26"/>
      <c r="GWF17" s="111"/>
      <c r="GWG17" s="26"/>
      <c r="GWH17" s="111"/>
      <c r="GWI17" s="19"/>
      <c r="GWJ17" s="111"/>
      <c r="GWK17" s="26"/>
      <c r="GWL17" s="111"/>
      <c r="GWM17" s="26"/>
      <c r="GWN17" s="111"/>
      <c r="GWO17" s="26"/>
      <c r="GWP17" s="111"/>
      <c r="GWQ17" s="26"/>
      <c r="GWR17" s="111"/>
      <c r="GWS17" s="19"/>
      <c r="GWT17" s="111"/>
      <c r="GWU17" s="26"/>
      <c r="GWV17" s="111"/>
      <c r="GWW17" s="26"/>
      <c r="GWX17" s="111"/>
      <c r="GWY17" s="26"/>
      <c r="GWZ17" s="111"/>
      <c r="GXA17" s="19"/>
      <c r="GXB17" s="105"/>
      <c r="GXC17" s="105"/>
      <c r="GXD17" s="105"/>
      <c r="GXE17" s="29"/>
      <c r="GXF17" s="111"/>
      <c r="GXG17" s="29"/>
      <c r="GXH17" s="111"/>
      <c r="GXI17" s="22"/>
      <c r="GXJ17" s="111"/>
      <c r="GXK17" s="22"/>
      <c r="GXL17" s="111"/>
      <c r="GXM17" s="22"/>
      <c r="GXN17" s="111"/>
      <c r="GXO17" s="22"/>
      <c r="GXP17" s="111"/>
      <c r="GXQ17" s="22"/>
      <c r="GXR17" s="111"/>
      <c r="GXS17" s="22"/>
      <c r="GXT17" s="111"/>
      <c r="GXU17" s="22"/>
      <c r="GXV17" s="111"/>
      <c r="GXW17" s="26"/>
      <c r="GXX17" s="111"/>
      <c r="GXY17" s="26"/>
      <c r="GXZ17" s="111"/>
      <c r="GYA17" s="26"/>
      <c r="GYB17" s="111"/>
      <c r="GYC17" s="26"/>
      <c r="GYD17" s="111"/>
      <c r="GYE17" s="26"/>
      <c r="GYF17" s="111"/>
      <c r="GYG17" s="26"/>
      <c r="GYH17" s="111"/>
      <c r="GYI17" s="26"/>
      <c r="GYJ17" s="111"/>
      <c r="GYK17" s="26"/>
      <c r="GYL17" s="111"/>
      <c r="GYM17" s="26"/>
      <c r="GYN17" s="111"/>
      <c r="GYO17" s="26"/>
      <c r="GYP17" s="111"/>
      <c r="GYQ17" s="26"/>
      <c r="GYR17" s="112"/>
      <c r="GYS17" s="26"/>
      <c r="GYT17" s="111"/>
      <c r="GYU17" s="26"/>
      <c r="GYV17" s="111"/>
      <c r="GYW17" s="26"/>
      <c r="GYX17" s="111"/>
      <c r="GYY17" s="26"/>
      <c r="GYZ17" s="111"/>
      <c r="GZA17" s="26"/>
      <c r="GZB17" s="111"/>
      <c r="GZC17" s="26"/>
      <c r="GZD17" s="111"/>
      <c r="GZE17" s="26"/>
      <c r="GZF17" s="111"/>
      <c r="GZG17" s="19"/>
      <c r="GZH17" s="111"/>
      <c r="GZI17" s="26"/>
      <c r="GZJ17" s="111"/>
      <c r="GZK17" s="26"/>
      <c r="GZL17" s="111"/>
      <c r="GZM17" s="26"/>
      <c r="GZN17" s="111"/>
      <c r="GZO17" s="26"/>
      <c r="GZP17" s="111"/>
      <c r="GZQ17" s="19"/>
      <c r="GZR17" s="111"/>
      <c r="GZS17" s="26"/>
      <c r="GZT17" s="111"/>
      <c r="GZU17" s="26"/>
      <c r="GZV17" s="111"/>
      <c r="GZW17" s="26"/>
      <c r="GZX17" s="111"/>
      <c r="GZY17" s="19"/>
      <c r="GZZ17" s="105"/>
      <c r="HAA17" s="105"/>
      <c r="HAB17" s="105"/>
      <c r="HAC17" s="29"/>
      <c r="HAD17" s="111"/>
      <c r="HAE17" s="29"/>
      <c r="HAF17" s="111"/>
      <c r="HAG17" s="22"/>
      <c r="HAH17" s="111"/>
      <c r="HAI17" s="22"/>
      <c r="HAJ17" s="111"/>
      <c r="HAK17" s="22"/>
      <c r="HAL17" s="111"/>
      <c r="HAM17" s="22"/>
      <c r="HAN17" s="111"/>
      <c r="HAO17" s="22"/>
      <c r="HAP17" s="111"/>
      <c r="HAQ17" s="22"/>
      <c r="HAR17" s="111"/>
      <c r="HAS17" s="22"/>
      <c r="HAT17" s="111"/>
      <c r="HAU17" s="26"/>
      <c r="HAV17" s="111"/>
      <c r="HAW17" s="26"/>
      <c r="HAX17" s="111"/>
      <c r="HAY17" s="26"/>
      <c r="HAZ17" s="111"/>
      <c r="HBA17" s="26"/>
      <c r="HBB17" s="111"/>
      <c r="HBC17" s="26"/>
      <c r="HBD17" s="111"/>
      <c r="HBE17" s="26"/>
      <c r="HBF17" s="111"/>
      <c r="HBG17" s="26"/>
      <c r="HBH17" s="111"/>
      <c r="HBI17" s="26"/>
      <c r="HBJ17" s="111"/>
      <c r="HBK17" s="26"/>
      <c r="HBL17" s="111"/>
      <c r="HBM17" s="26"/>
      <c r="HBN17" s="111"/>
      <c r="HBO17" s="26"/>
      <c r="HBP17" s="112"/>
      <c r="HBQ17" s="26"/>
      <c r="HBR17" s="111"/>
      <c r="HBS17" s="26"/>
      <c r="HBT17" s="111"/>
      <c r="HBU17" s="26"/>
      <c r="HBV17" s="111"/>
      <c r="HBW17" s="26"/>
      <c r="HBX17" s="111"/>
      <c r="HBY17" s="26"/>
      <c r="HBZ17" s="111"/>
      <c r="HCA17" s="26"/>
      <c r="HCB17" s="111"/>
      <c r="HCC17" s="26"/>
      <c r="HCD17" s="111"/>
      <c r="HCE17" s="19"/>
      <c r="HCF17" s="111"/>
      <c r="HCG17" s="26"/>
      <c r="HCH17" s="111"/>
      <c r="HCI17" s="26"/>
      <c r="HCJ17" s="111"/>
      <c r="HCK17" s="26"/>
      <c r="HCL17" s="111"/>
      <c r="HCM17" s="26"/>
      <c r="HCN17" s="111"/>
      <c r="HCO17" s="19"/>
      <c r="HCP17" s="111"/>
      <c r="HCQ17" s="26"/>
      <c r="HCR17" s="111"/>
      <c r="HCS17" s="26"/>
      <c r="HCT17" s="111"/>
      <c r="HCU17" s="26"/>
      <c r="HCV17" s="111"/>
      <c r="HCW17" s="19"/>
      <c r="HCX17" s="105"/>
      <c r="HCY17" s="105"/>
      <c r="HCZ17" s="105"/>
      <c r="HDA17" s="29"/>
      <c r="HDB17" s="111"/>
      <c r="HDC17" s="29"/>
      <c r="HDD17" s="111"/>
      <c r="HDE17" s="22"/>
      <c r="HDF17" s="111"/>
      <c r="HDG17" s="22"/>
      <c r="HDH17" s="111"/>
      <c r="HDI17" s="22"/>
      <c r="HDJ17" s="111"/>
      <c r="HDK17" s="22"/>
      <c r="HDL17" s="111"/>
      <c r="HDM17" s="22"/>
      <c r="HDN17" s="111"/>
      <c r="HDO17" s="22"/>
      <c r="HDP17" s="111"/>
      <c r="HDQ17" s="22"/>
      <c r="HDR17" s="111"/>
      <c r="HDS17" s="26"/>
      <c r="HDT17" s="111"/>
      <c r="HDU17" s="26"/>
      <c r="HDV17" s="111"/>
      <c r="HDW17" s="26"/>
      <c r="HDX17" s="111"/>
      <c r="HDY17" s="26"/>
      <c r="HDZ17" s="111"/>
      <c r="HEA17" s="26"/>
      <c r="HEB17" s="111"/>
      <c r="HEC17" s="26"/>
      <c r="HED17" s="111"/>
      <c r="HEE17" s="26"/>
      <c r="HEF17" s="111"/>
      <c r="HEG17" s="26"/>
      <c r="HEH17" s="111"/>
      <c r="HEI17" s="26"/>
      <c r="HEJ17" s="111"/>
      <c r="HEK17" s="26"/>
      <c r="HEL17" s="111"/>
      <c r="HEM17" s="26"/>
      <c r="HEN17" s="112"/>
      <c r="HEO17" s="26"/>
      <c r="HEP17" s="111"/>
      <c r="HEQ17" s="26"/>
      <c r="HER17" s="111"/>
      <c r="HES17" s="26"/>
      <c r="HET17" s="111"/>
      <c r="HEU17" s="26"/>
      <c r="HEV17" s="111"/>
      <c r="HEW17" s="26"/>
      <c r="HEX17" s="111"/>
      <c r="HEY17" s="26"/>
      <c r="HEZ17" s="111"/>
      <c r="HFA17" s="26"/>
      <c r="HFB17" s="111"/>
      <c r="HFC17" s="19"/>
      <c r="HFD17" s="111"/>
      <c r="HFE17" s="26"/>
      <c r="HFF17" s="111"/>
      <c r="HFG17" s="26"/>
      <c r="HFH17" s="111"/>
      <c r="HFI17" s="26"/>
      <c r="HFJ17" s="111"/>
      <c r="HFK17" s="26"/>
      <c r="HFL17" s="111"/>
      <c r="HFM17" s="19"/>
      <c r="HFN17" s="111"/>
      <c r="HFO17" s="26"/>
      <c r="HFP17" s="111"/>
      <c r="HFQ17" s="26"/>
      <c r="HFR17" s="111"/>
      <c r="HFS17" s="26"/>
      <c r="HFT17" s="111"/>
      <c r="HFU17" s="19"/>
      <c r="HFV17" s="105"/>
      <c r="HFW17" s="105"/>
      <c r="HFX17" s="105"/>
      <c r="HFY17" s="29"/>
      <c r="HFZ17" s="111"/>
      <c r="HGA17" s="29"/>
      <c r="HGB17" s="111"/>
      <c r="HGC17" s="22"/>
      <c r="HGD17" s="111"/>
      <c r="HGE17" s="22"/>
      <c r="HGF17" s="111"/>
      <c r="HGG17" s="22"/>
      <c r="HGH17" s="111"/>
      <c r="HGI17" s="22"/>
      <c r="HGJ17" s="111"/>
      <c r="HGK17" s="22"/>
      <c r="HGL17" s="111"/>
      <c r="HGM17" s="22"/>
      <c r="HGN17" s="111"/>
      <c r="HGO17" s="22"/>
      <c r="HGP17" s="111"/>
      <c r="HGQ17" s="26"/>
      <c r="HGR17" s="111"/>
      <c r="HGS17" s="26"/>
      <c r="HGT17" s="111"/>
      <c r="HGU17" s="26"/>
      <c r="HGV17" s="111"/>
      <c r="HGW17" s="26"/>
      <c r="HGX17" s="111"/>
      <c r="HGY17" s="26"/>
      <c r="HGZ17" s="111"/>
      <c r="HHA17" s="26"/>
      <c r="HHB17" s="111"/>
      <c r="HHC17" s="26"/>
      <c r="HHD17" s="111"/>
      <c r="HHE17" s="26"/>
      <c r="HHF17" s="111"/>
      <c r="HHG17" s="26"/>
      <c r="HHH17" s="111"/>
      <c r="HHI17" s="26"/>
      <c r="HHJ17" s="111"/>
      <c r="HHK17" s="26"/>
      <c r="HHL17" s="112"/>
      <c r="HHM17" s="26"/>
      <c r="HHN17" s="111"/>
      <c r="HHO17" s="26"/>
      <c r="HHP17" s="111"/>
      <c r="HHQ17" s="26"/>
      <c r="HHR17" s="111"/>
      <c r="HHS17" s="26"/>
      <c r="HHT17" s="111"/>
      <c r="HHU17" s="26"/>
      <c r="HHV17" s="111"/>
      <c r="HHW17" s="26"/>
      <c r="HHX17" s="111"/>
      <c r="HHY17" s="26"/>
      <c r="HHZ17" s="111"/>
      <c r="HIA17" s="19"/>
      <c r="HIB17" s="111"/>
      <c r="HIC17" s="26"/>
      <c r="HID17" s="111"/>
      <c r="HIE17" s="26"/>
      <c r="HIF17" s="111"/>
      <c r="HIG17" s="26"/>
      <c r="HIH17" s="111"/>
      <c r="HII17" s="26"/>
      <c r="HIJ17" s="111"/>
      <c r="HIK17" s="19"/>
      <c r="HIL17" s="111"/>
      <c r="HIM17" s="26"/>
      <c r="HIN17" s="111"/>
      <c r="HIO17" s="26"/>
      <c r="HIP17" s="111"/>
      <c r="HIQ17" s="26"/>
      <c r="HIR17" s="111"/>
      <c r="HIS17" s="19"/>
      <c r="HIT17" s="105"/>
      <c r="HIU17" s="105"/>
      <c r="HIV17" s="105"/>
      <c r="HIW17" s="29"/>
      <c r="HIX17" s="111"/>
      <c r="HIY17" s="29"/>
      <c r="HIZ17" s="111"/>
      <c r="HJA17" s="22"/>
      <c r="HJB17" s="111"/>
      <c r="HJC17" s="22"/>
      <c r="HJD17" s="111"/>
      <c r="HJE17" s="22"/>
      <c r="HJF17" s="111"/>
      <c r="HJG17" s="22"/>
      <c r="HJH17" s="111"/>
      <c r="HJI17" s="22"/>
      <c r="HJJ17" s="111"/>
      <c r="HJK17" s="22"/>
      <c r="HJL17" s="111"/>
      <c r="HJM17" s="22"/>
      <c r="HJN17" s="111"/>
      <c r="HJO17" s="26"/>
      <c r="HJP17" s="111"/>
      <c r="HJQ17" s="26"/>
      <c r="HJR17" s="111"/>
      <c r="HJS17" s="26"/>
      <c r="HJT17" s="111"/>
      <c r="HJU17" s="26"/>
      <c r="HJV17" s="111"/>
      <c r="HJW17" s="26"/>
      <c r="HJX17" s="111"/>
      <c r="HJY17" s="26"/>
      <c r="HJZ17" s="111"/>
      <c r="HKA17" s="26"/>
      <c r="HKB17" s="111"/>
      <c r="HKC17" s="26"/>
      <c r="HKD17" s="111"/>
      <c r="HKE17" s="26"/>
      <c r="HKF17" s="111"/>
      <c r="HKG17" s="26"/>
      <c r="HKH17" s="111"/>
      <c r="HKI17" s="26"/>
      <c r="HKJ17" s="112"/>
      <c r="HKK17" s="26"/>
      <c r="HKL17" s="111"/>
      <c r="HKM17" s="26"/>
      <c r="HKN17" s="111"/>
      <c r="HKO17" s="26"/>
      <c r="HKP17" s="111"/>
      <c r="HKQ17" s="26"/>
      <c r="HKR17" s="111"/>
      <c r="HKS17" s="26"/>
      <c r="HKT17" s="111"/>
      <c r="HKU17" s="26"/>
      <c r="HKV17" s="111"/>
      <c r="HKW17" s="26"/>
      <c r="HKX17" s="111"/>
      <c r="HKY17" s="19"/>
      <c r="HKZ17" s="111"/>
      <c r="HLA17" s="26"/>
      <c r="HLB17" s="111"/>
      <c r="HLC17" s="26"/>
      <c r="HLD17" s="111"/>
      <c r="HLE17" s="26"/>
      <c r="HLF17" s="111"/>
      <c r="HLG17" s="26"/>
      <c r="HLH17" s="111"/>
      <c r="HLI17" s="19"/>
      <c r="HLJ17" s="111"/>
      <c r="HLK17" s="26"/>
      <c r="HLL17" s="111"/>
      <c r="HLM17" s="26"/>
      <c r="HLN17" s="111"/>
      <c r="HLO17" s="26"/>
      <c r="HLP17" s="111"/>
      <c r="HLQ17" s="19"/>
      <c r="HLR17" s="105"/>
      <c r="HLS17" s="105"/>
      <c r="HLT17" s="105"/>
      <c r="HLU17" s="29"/>
      <c r="HLV17" s="111"/>
      <c r="HLW17" s="29"/>
      <c r="HLX17" s="111"/>
      <c r="HLY17" s="22"/>
      <c r="HLZ17" s="111"/>
      <c r="HMA17" s="22"/>
      <c r="HMB17" s="111"/>
      <c r="HMC17" s="22"/>
      <c r="HMD17" s="111"/>
      <c r="HME17" s="22"/>
      <c r="HMF17" s="111"/>
      <c r="HMG17" s="22"/>
      <c r="HMH17" s="111"/>
      <c r="HMI17" s="22"/>
      <c r="HMJ17" s="111"/>
      <c r="HMK17" s="22"/>
      <c r="HML17" s="111"/>
      <c r="HMM17" s="26"/>
      <c r="HMN17" s="111"/>
      <c r="HMO17" s="26"/>
      <c r="HMP17" s="111"/>
      <c r="HMQ17" s="26"/>
      <c r="HMR17" s="111"/>
      <c r="HMS17" s="26"/>
      <c r="HMT17" s="111"/>
      <c r="HMU17" s="26"/>
      <c r="HMV17" s="111"/>
      <c r="HMW17" s="26"/>
      <c r="HMX17" s="111"/>
      <c r="HMY17" s="26"/>
      <c r="HMZ17" s="111"/>
      <c r="HNA17" s="26"/>
      <c r="HNB17" s="111"/>
      <c r="HNC17" s="26"/>
      <c r="HND17" s="111"/>
      <c r="HNE17" s="26"/>
      <c r="HNF17" s="111"/>
      <c r="HNG17" s="26"/>
      <c r="HNH17" s="112"/>
      <c r="HNI17" s="26"/>
      <c r="HNJ17" s="111"/>
      <c r="HNK17" s="26"/>
      <c r="HNL17" s="111"/>
      <c r="HNM17" s="26"/>
      <c r="HNN17" s="111"/>
      <c r="HNO17" s="26"/>
      <c r="HNP17" s="111"/>
      <c r="HNQ17" s="26"/>
      <c r="HNR17" s="111"/>
      <c r="HNS17" s="26"/>
      <c r="HNT17" s="111"/>
      <c r="HNU17" s="26"/>
      <c r="HNV17" s="111"/>
      <c r="HNW17" s="19"/>
      <c r="HNX17" s="111"/>
      <c r="HNY17" s="26"/>
      <c r="HNZ17" s="111"/>
      <c r="HOA17" s="26"/>
      <c r="HOB17" s="111"/>
      <c r="HOC17" s="26"/>
      <c r="HOD17" s="111"/>
      <c r="HOE17" s="26"/>
      <c r="HOF17" s="111"/>
      <c r="HOG17" s="19"/>
      <c r="HOH17" s="111"/>
      <c r="HOI17" s="26"/>
      <c r="HOJ17" s="111"/>
      <c r="HOK17" s="26"/>
      <c r="HOL17" s="111"/>
      <c r="HOM17" s="26"/>
      <c r="HON17" s="111"/>
      <c r="HOO17" s="19"/>
      <c r="HOP17" s="105"/>
      <c r="HOQ17" s="105"/>
      <c r="HOR17" s="105"/>
      <c r="HOS17" s="29"/>
      <c r="HOT17" s="111"/>
      <c r="HOU17" s="29"/>
      <c r="HOV17" s="111"/>
      <c r="HOW17" s="22"/>
      <c r="HOX17" s="111"/>
      <c r="HOY17" s="22"/>
      <c r="HOZ17" s="111"/>
      <c r="HPA17" s="22"/>
      <c r="HPB17" s="111"/>
      <c r="HPC17" s="22"/>
      <c r="HPD17" s="111"/>
      <c r="HPE17" s="22"/>
      <c r="HPF17" s="111"/>
      <c r="HPG17" s="22"/>
      <c r="HPH17" s="111"/>
      <c r="HPI17" s="22"/>
      <c r="HPJ17" s="111"/>
      <c r="HPK17" s="26"/>
      <c r="HPL17" s="111"/>
      <c r="HPM17" s="26"/>
      <c r="HPN17" s="111"/>
      <c r="HPO17" s="26"/>
      <c r="HPP17" s="111"/>
      <c r="HPQ17" s="26"/>
      <c r="HPR17" s="111"/>
      <c r="HPS17" s="26"/>
      <c r="HPT17" s="111"/>
      <c r="HPU17" s="26"/>
      <c r="HPV17" s="111"/>
      <c r="HPW17" s="26"/>
      <c r="HPX17" s="111"/>
      <c r="HPY17" s="26"/>
      <c r="HPZ17" s="111"/>
      <c r="HQA17" s="26"/>
      <c r="HQB17" s="111"/>
      <c r="HQC17" s="26"/>
      <c r="HQD17" s="111"/>
      <c r="HQE17" s="26"/>
      <c r="HQF17" s="112"/>
      <c r="HQG17" s="26"/>
      <c r="HQH17" s="111"/>
      <c r="HQI17" s="26"/>
      <c r="HQJ17" s="111"/>
      <c r="HQK17" s="26"/>
      <c r="HQL17" s="111"/>
      <c r="HQM17" s="26"/>
      <c r="HQN17" s="111"/>
      <c r="HQO17" s="26"/>
      <c r="HQP17" s="111"/>
      <c r="HQQ17" s="26"/>
      <c r="HQR17" s="111"/>
      <c r="HQS17" s="26"/>
      <c r="HQT17" s="111"/>
      <c r="HQU17" s="19"/>
      <c r="HQV17" s="111"/>
      <c r="HQW17" s="26"/>
      <c r="HQX17" s="111"/>
      <c r="HQY17" s="26"/>
      <c r="HQZ17" s="111"/>
      <c r="HRA17" s="26"/>
      <c r="HRB17" s="111"/>
      <c r="HRC17" s="26"/>
      <c r="HRD17" s="111"/>
      <c r="HRE17" s="19"/>
      <c r="HRF17" s="111"/>
      <c r="HRG17" s="26"/>
      <c r="HRH17" s="111"/>
      <c r="HRI17" s="26"/>
      <c r="HRJ17" s="111"/>
      <c r="HRK17" s="26"/>
      <c r="HRL17" s="111"/>
      <c r="HRM17" s="19"/>
      <c r="HRN17" s="105"/>
      <c r="HRO17" s="105"/>
      <c r="HRP17" s="105"/>
      <c r="HRQ17" s="29"/>
      <c r="HRR17" s="111"/>
      <c r="HRS17" s="29"/>
      <c r="HRT17" s="111"/>
      <c r="HRU17" s="22"/>
      <c r="HRV17" s="111"/>
      <c r="HRW17" s="22"/>
      <c r="HRX17" s="111"/>
      <c r="HRY17" s="22"/>
      <c r="HRZ17" s="111"/>
      <c r="HSA17" s="22"/>
      <c r="HSB17" s="111"/>
      <c r="HSC17" s="22"/>
      <c r="HSD17" s="111"/>
      <c r="HSE17" s="22"/>
      <c r="HSF17" s="111"/>
      <c r="HSG17" s="22"/>
      <c r="HSH17" s="111"/>
      <c r="HSI17" s="26"/>
      <c r="HSJ17" s="111"/>
      <c r="HSK17" s="26"/>
      <c r="HSL17" s="111"/>
      <c r="HSM17" s="26"/>
      <c r="HSN17" s="111"/>
      <c r="HSO17" s="26"/>
      <c r="HSP17" s="111"/>
      <c r="HSQ17" s="26"/>
      <c r="HSR17" s="111"/>
      <c r="HSS17" s="26"/>
      <c r="HST17" s="111"/>
      <c r="HSU17" s="26"/>
      <c r="HSV17" s="111"/>
      <c r="HSW17" s="26"/>
      <c r="HSX17" s="111"/>
      <c r="HSY17" s="26"/>
      <c r="HSZ17" s="111"/>
      <c r="HTA17" s="26"/>
      <c r="HTB17" s="111"/>
      <c r="HTC17" s="26"/>
      <c r="HTD17" s="112"/>
      <c r="HTE17" s="26"/>
      <c r="HTF17" s="111"/>
      <c r="HTG17" s="26"/>
      <c r="HTH17" s="111"/>
      <c r="HTI17" s="26"/>
      <c r="HTJ17" s="111"/>
      <c r="HTK17" s="26"/>
      <c r="HTL17" s="111"/>
      <c r="HTM17" s="26"/>
      <c r="HTN17" s="111"/>
      <c r="HTO17" s="26"/>
      <c r="HTP17" s="111"/>
      <c r="HTQ17" s="26"/>
      <c r="HTR17" s="111"/>
      <c r="HTS17" s="19"/>
      <c r="HTT17" s="111"/>
      <c r="HTU17" s="26"/>
      <c r="HTV17" s="111"/>
      <c r="HTW17" s="26"/>
      <c r="HTX17" s="111"/>
      <c r="HTY17" s="26"/>
      <c r="HTZ17" s="111"/>
      <c r="HUA17" s="26"/>
      <c r="HUB17" s="111"/>
      <c r="HUC17" s="19"/>
      <c r="HUD17" s="111"/>
      <c r="HUE17" s="26"/>
      <c r="HUF17" s="111"/>
      <c r="HUG17" s="26"/>
      <c r="HUH17" s="111"/>
      <c r="HUI17" s="26"/>
      <c r="HUJ17" s="111"/>
      <c r="HUK17" s="19"/>
      <c r="HUL17" s="105"/>
      <c r="HUM17" s="105"/>
      <c r="HUN17" s="105"/>
      <c r="HUO17" s="29"/>
      <c r="HUP17" s="111"/>
      <c r="HUQ17" s="29"/>
      <c r="HUR17" s="111"/>
      <c r="HUS17" s="22"/>
      <c r="HUT17" s="111"/>
      <c r="HUU17" s="22"/>
      <c r="HUV17" s="111"/>
      <c r="HUW17" s="22"/>
      <c r="HUX17" s="111"/>
      <c r="HUY17" s="22"/>
      <c r="HUZ17" s="111"/>
      <c r="HVA17" s="22"/>
      <c r="HVB17" s="111"/>
      <c r="HVC17" s="22"/>
      <c r="HVD17" s="111"/>
      <c r="HVE17" s="22"/>
      <c r="HVF17" s="111"/>
      <c r="HVG17" s="26"/>
      <c r="HVH17" s="111"/>
      <c r="HVI17" s="26"/>
      <c r="HVJ17" s="111"/>
      <c r="HVK17" s="26"/>
      <c r="HVL17" s="111"/>
      <c r="HVM17" s="26"/>
      <c r="HVN17" s="111"/>
      <c r="HVO17" s="26"/>
      <c r="HVP17" s="111"/>
      <c r="HVQ17" s="26"/>
      <c r="HVR17" s="111"/>
      <c r="HVS17" s="26"/>
      <c r="HVT17" s="111"/>
      <c r="HVU17" s="26"/>
      <c r="HVV17" s="111"/>
      <c r="HVW17" s="26"/>
      <c r="HVX17" s="111"/>
      <c r="HVY17" s="26"/>
      <c r="HVZ17" s="111"/>
      <c r="HWA17" s="26"/>
      <c r="HWB17" s="112"/>
      <c r="HWC17" s="26"/>
      <c r="HWD17" s="111"/>
      <c r="HWE17" s="26"/>
      <c r="HWF17" s="111"/>
      <c r="HWG17" s="26"/>
      <c r="HWH17" s="111"/>
      <c r="HWI17" s="26"/>
      <c r="HWJ17" s="111"/>
      <c r="HWK17" s="26"/>
      <c r="HWL17" s="111"/>
      <c r="HWM17" s="26"/>
      <c r="HWN17" s="111"/>
      <c r="HWO17" s="26"/>
      <c r="HWP17" s="111"/>
      <c r="HWQ17" s="19"/>
      <c r="HWR17" s="111"/>
      <c r="HWS17" s="26"/>
      <c r="HWT17" s="111"/>
      <c r="HWU17" s="26"/>
      <c r="HWV17" s="111"/>
      <c r="HWW17" s="26"/>
      <c r="HWX17" s="111"/>
      <c r="HWY17" s="26"/>
      <c r="HWZ17" s="111"/>
      <c r="HXA17" s="19"/>
      <c r="HXB17" s="111"/>
      <c r="HXC17" s="26"/>
      <c r="HXD17" s="111"/>
      <c r="HXE17" s="26"/>
      <c r="HXF17" s="111"/>
      <c r="HXG17" s="26"/>
      <c r="HXH17" s="111"/>
      <c r="HXI17" s="19"/>
      <c r="HXJ17" s="105"/>
      <c r="HXK17" s="105"/>
      <c r="HXL17" s="105"/>
      <c r="HXM17" s="29"/>
      <c r="HXN17" s="111"/>
      <c r="HXO17" s="29"/>
      <c r="HXP17" s="111"/>
      <c r="HXQ17" s="22"/>
      <c r="HXR17" s="111"/>
      <c r="HXS17" s="22"/>
      <c r="HXT17" s="111"/>
      <c r="HXU17" s="22"/>
      <c r="HXV17" s="111"/>
      <c r="HXW17" s="22"/>
      <c r="HXX17" s="111"/>
      <c r="HXY17" s="22"/>
      <c r="HXZ17" s="111"/>
      <c r="HYA17" s="22"/>
      <c r="HYB17" s="111"/>
      <c r="HYC17" s="22"/>
      <c r="HYD17" s="111"/>
      <c r="HYE17" s="26"/>
      <c r="HYF17" s="111"/>
      <c r="HYG17" s="26"/>
      <c r="HYH17" s="111"/>
      <c r="HYI17" s="26"/>
      <c r="HYJ17" s="111"/>
      <c r="HYK17" s="26"/>
      <c r="HYL17" s="111"/>
      <c r="HYM17" s="26"/>
      <c r="HYN17" s="111"/>
      <c r="HYO17" s="26"/>
      <c r="HYP17" s="111"/>
      <c r="HYQ17" s="26"/>
      <c r="HYR17" s="111"/>
      <c r="HYS17" s="26"/>
      <c r="HYT17" s="111"/>
      <c r="HYU17" s="26"/>
      <c r="HYV17" s="111"/>
      <c r="HYW17" s="26"/>
      <c r="HYX17" s="111"/>
      <c r="HYY17" s="26"/>
      <c r="HYZ17" s="112"/>
      <c r="HZA17" s="26"/>
      <c r="HZB17" s="111"/>
      <c r="HZC17" s="26"/>
      <c r="HZD17" s="111"/>
      <c r="HZE17" s="26"/>
      <c r="HZF17" s="111"/>
      <c r="HZG17" s="26"/>
      <c r="HZH17" s="111"/>
      <c r="HZI17" s="26"/>
      <c r="HZJ17" s="111"/>
      <c r="HZK17" s="26"/>
      <c r="HZL17" s="111"/>
      <c r="HZM17" s="26"/>
      <c r="HZN17" s="111"/>
      <c r="HZO17" s="19"/>
      <c r="HZP17" s="111"/>
      <c r="HZQ17" s="26"/>
      <c r="HZR17" s="111"/>
      <c r="HZS17" s="26"/>
      <c r="HZT17" s="111"/>
      <c r="HZU17" s="26"/>
      <c r="HZV17" s="111"/>
      <c r="HZW17" s="26"/>
      <c r="HZX17" s="111"/>
      <c r="HZY17" s="19"/>
      <c r="HZZ17" s="111"/>
      <c r="IAA17" s="26"/>
      <c r="IAB17" s="111"/>
      <c r="IAC17" s="26"/>
      <c r="IAD17" s="111"/>
      <c r="IAE17" s="26"/>
      <c r="IAF17" s="111"/>
      <c r="IAG17" s="19"/>
      <c r="IAH17" s="105"/>
      <c r="IAI17" s="105"/>
      <c r="IAJ17" s="105"/>
      <c r="IAK17" s="29"/>
      <c r="IAL17" s="111"/>
      <c r="IAM17" s="29"/>
      <c r="IAN17" s="111"/>
      <c r="IAO17" s="22"/>
      <c r="IAP17" s="111"/>
      <c r="IAQ17" s="22"/>
      <c r="IAR17" s="111"/>
      <c r="IAS17" s="22"/>
      <c r="IAT17" s="111"/>
      <c r="IAU17" s="22"/>
      <c r="IAV17" s="111"/>
      <c r="IAW17" s="22"/>
      <c r="IAX17" s="111"/>
      <c r="IAY17" s="22"/>
      <c r="IAZ17" s="111"/>
      <c r="IBA17" s="22"/>
      <c r="IBB17" s="111"/>
      <c r="IBC17" s="26"/>
      <c r="IBD17" s="111"/>
      <c r="IBE17" s="26"/>
      <c r="IBF17" s="111"/>
      <c r="IBG17" s="26"/>
      <c r="IBH17" s="111"/>
      <c r="IBI17" s="26"/>
      <c r="IBJ17" s="111"/>
      <c r="IBK17" s="26"/>
      <c r="IBL17" s="111"/>
      <c r="IBM17" s="26"/>
      <c r="IBN17" s="111"/>
      <c r="IBO17" s="26"/>
      <c r="IBP17" s="111"/>
      <c r="IBQ17" s="26"/>
      <c r="IBR17" s="111"/>
      <c r="IBS17" s="26"/>
      <c r="IBT17" s="111"/>
      <c r="IBU17" s="26"/>
      <c r="IBV17" s="111"/>
      <c r="IBW17" s="26"/>
      <c r="IBX17" s="112"/>
      <c r="IBY17" s="26"/>
      <c r="IBZ17" s="111"/>
      <c r="ICA17" s="26"/>
      <c r="ICB17" s="111"/>
      <c r="ICC17" s="26"/>
      <c r="ICD17" s="111"/>
      <c r="ICE17" s="26"/>
      <c r="ICF17" s="111"/>
      <c r="ICG17" s="26"/>
      <c r="ICH17" s="111"/>
      <c r="ICI17" s="26"/>
      <c r="ICJ17" s="111"/>
      <c r="ICK17" s="26"/>
      <c r="ICL17" s="111"/>
      <c r="ICM17" s="19"/>
      <c r="ICN17" s="111"/>
      <c r="ICO17" s="26"/>
      <c r="ICP17" s="111"/>
      <c r="ICQ17" s="26"/>
      <c r="ICR17" s="111"/>
      <c r="ICS17" s="26"/>
      <c r="ICT17" s="111"/>
      <c r="ICU17" s="26"/>
      <c r="ICV17" s="111"/>
      <c r="ICW17" s="19"/>
      <c r="ICX17" s="111"/>
      <c r="ICY17" s="26"/>
      <c r="ICZ17" s="111"/>
      <c r="IDA17" s="26"/>
      <c r="IDB17" s="111"/>
      <c r="IDC17" s="26"/>
      <c r="IDD17" s="111"/>
      <c r="IDE17" s="19"/>
      <c r="IDF17" s="105"/>
      <c r="IDG17" s="105"/>
      <c r="IDH17" s="105"/>
      <c r="IDI17" s="29"/>
      <c r="IDJ17" s="111"/>
      <c r="IDK17" s="29"/>
      <c r="IDL17" s="111"/>
      <c r="IDM17" s="22"/>
      <c r="IDN17" s="111"/>
      <c r="IDO17" s="22"/>
      <c r="IDP17" s="111"/>
      <c r="IDQ17" s="22"/>
      <c r="IDR17" s="111"/>
      <c r="IDS17" s="22"/>
      <c r="IDT17" s="111"/>
      <c r="IDU17" s="22"/>
      <c r="IDV17" s="111"/>
      <c r="IDW17" s="22"/>
      <c r="IDX17" s="111"/>
      <c r="IDY17" s="22"/>
      <c r="IDZ17" s="111"/>
      <c r="IEA17" s="26"/>
      <c r="IEB17" s="111"/>
      <c r="IEC17" s="26"/>
      <c r="IED17" s="111"/>
      <c r="IEE17" s="26"/>
      <c r="IEF17" s="111"/>
      <c r="IEG17" s="26"/>
      <c r="IEH17" s="111"/>
      <c r="IEI17" s="26"/>
      <c r="IEJ17" s="111"/>
      <c r="IEK17" s="26"/>
      <c r="IEL17" s="111"/>
      <c r="IEM17" s="26"/>
      <c r="IEN17" s="111"/>
      <c r="IEO17" s="26"/>
      <c r="IEP17" s="111"/>
      <c r="IEQ17" s="26"/>
      <c r="IER17" s="111"/>
      <c r="IES17" s="26"/>
      <c r="IET17" s="111"/>
      <c r="IEU17" s="26"/>
      <c r="IEV17" s="112"/>
      <c r="IEW17" s="26"/>
      <c r="IEX17" s="111"/>
      <c r="IEY17" s="26"/>
      <c r="IEZ17" s="111"/>
      <c r="IFA17" s="26"/>
      <c r="IFB17" s="111"/>
      <c r="IFC17" s="26"/>
      <c r="IFD17" s="111"/>
      <c r="IFE17" s="26"/>
      <c r="IFF17" s="111"/>
      <c r="IFG17" s="26"/>
      <c r="IFH17" s="111"/>
      <c r="IFI17" s="26"/>
      <c r="IFJ17" s="111"/>
      <c r="IFK17" s="19"/>
      <c r="IFL17" s="111"/>
      <c r="IFM17" s="26"/>
      <c r="IFN17" s="111"/>
      <c r="IFO17" s="26"/>
      <c r="IFP17" s="111"/>
      <c r="IFQ17" s="26"/>
      <c r="IFR17" s="111"/>
      <c r="IFS17" s="26"/>
      <c r="IFT17" s="111"/>
      <c r="IFU17" s="19"/>
      <c r="IFV17" s="111"/>
      <c r="IFW17" s="26"/>
      <c r="IFX17" s="111"/>
      <c r="IFY17" s="26"/>
      <c r="IFZ17" s="111"/>
      <c r="IGA17" s="26"/>
      <c r="IGB17" s="111"/>
      <c r="IGC17" s="19"/>
      <c r="IGD17" s="105"/>
      <c r="IGE17" s="105"/>
      <c r="IGF17" s="105"/>
      <c r="IGG17" s="29"/>
      <c r="IGH17" s="111"/>
      <c r="IGI17" s="29"/>
      <c r="IGJ17" s="111"/>
      <c r="IGK17" s="22"/>
      <c r="IGL17" s="111"/>
      <c r="IGM17" s="22"/>
      <c r="IGN17" s="111"/>
      <c r="IGO17" s="22"/>
      <c r="IGP17" s="111"/>
      <c r="IGQ17" s="22"/>
      <c r="IGR17" s="111"/>
      <c r="IGS17" s="22"/>
      <c r="IGT17" s="111"/>
      <c r="IGU17" s="22"/>
      <c r="IGV17" s="111"/>
      <c r="IGW17" s="22"/>
      <c r="IGX17" s="111"/>
      <c r="IGY17" s="26"/>
      <c r="IGZ17" s="111"/>
      <c r="IHA17" s="26"/>
      <c r="IHB17" s="111"/>
      <c r="IHC17" s="26"/>
      <c r="IHD17" s="111"/>
      <c r="IHE17" s="26"/>
      <c r="IHF17" s="111"/>
      <c r="IHG17" s="26"/>
      <c r="IHH17" s="111"/>
      <c r="IHI17" s="26"/>
      <c r="IHJ17" s="111"/>
      <c r="IHK17" s="26"/>
      <c r="IHL17" s="111"/>
      <c r="IHM17" s="26"/>
      <c r="IHN17" s="111"/>
      <c r="IHO17" s="26"/>
      <c r="IHP17" s="111"/>
      <c r="IHQ17" s="26"/>
      <c r="IHR17" s="111"/>
      <c r="IHS17" s="26"/>
      <c r="IHT17" s="112"/>
      <c r="IHU17" s="26"/>
      <c r="IHV17" s="111"/>
      <c r="IHW17" s="26"/>
      <c r="IHX17" s="111"/>
      <c r="IHY17" s="26"/>
      <c r="IHZ17" s="111"/>
      <c r="IIA17" s="26"/>
      <c r="IIB17" s="111"/>
      <c r="IIC17" s="26"/>
      <c r="IID17" s="111"/>
      <c r="IIE17" s="26"/>
      <c r="IIF17" s="111"/>
      <c r="IIG17" s="26"/>
      <c r="IIH17" s="111"/>
      <c r="III17" s="19"/>
      <c r="IIJ17" s="111"/>
      <c r="IIK17" s="26"/>
      <c r="IIL17" s="111"/>
      <c r="IIM17" s="26"/>
      <c r="IIN17" s="111"/>
      <c r="IIO17" s="26"/>
      <c r="IIP17" s="111"/>
      <c r="IIQ17" s="26"/>
      <c r="IIR17" s="111"/>
      <c r="IIS17" s="19"/>
      <c r="IIT17" s="111"/>
      <c r="IIU17" s="26"/>
      <c r="IIV17" s="111"/>
      <c r="IIW17" s="26"/>
      <c r="IIX17" s="111"/>
      <c r="IIY17" s="26"/>
      <c r="IIZ17" s="111"/>
      <c r="IJA17" s="19"/>
      <c r="IJB17" s="105"/>
      <c r="IJC17" s="105"/>
      <c r="IJD17" s="105"/>
      <c r="IJE17" s="29"/>
      <c r="IJF17" s="111"/>
      <c r="IJG17" s="29"/>
      <c r="IJH17" s="111"/>
      <c r="IJI17" s="22"/>
      <c r="IJJ17" s="111"/>
      <c r="IJK17" s="22"/>
      <c r="IJL17" s="111"/>
      <c r="IJM17" s="22"/>
      <c r="IJN17" s="111"/>
      <c r="IJO17" s="22"/>
      <c r="IJP17" s="111"/>
      <c r="IJQ17" s="22"/>
      <c r="IJR17" s="111"/>
      <c r="IJS17" s="22"/>
      <c r="IJT17" s="111"/>
      <c r="IJU17" s="22"/>
      <c r="IJV17" s="111"/>
      <c r="IJW17" s="26"/>
      <c r="IJX17" s="111"/>
      <c r="IJY17" s="26"/>
      <c r="IJZ17" s="111"/>
      <c r="IKA17" s="26"/>
      <c r="IKB17" s="111"/>
      <c r="IKC17" s="26"/>
      <c r="IKD17" s="111"/>
      <c r="IKE17" s="26"/>
      <c r="IKF17" s="111"/>
      <c r="IKG17" s="26"/>
      <c r="IKH17" s="111"/>
      <c r="IKI17" s="26"/>
      <c r="IKJ17" s="111"/>
      <c r="IKK17" s="26"/>
      <c r="IKL17" s="111"/>
      <c r="IKM17" s="26"/>
      <c r="IKN17" s="111"/>
      <c r="IKO17" s="26"/>
      <c r="IKP17" s="111"/>
      <c r="IKQ17" s="26"/>
      <c r="IKR17" s="112"/>
      <c r="IKS17" s="26"/>
      <c r="IKT17" s="111"/>
      <c r="IKU17" s="26"/>
      <c r="IKV17" s="111"/>
      <c r="IKW17" s="26"/>
      <c r="IKX17" s="111"/>
      <c r="IKY17" s="26"/>
      <c r="IKZ17" s="111"/>
      <c r="ILA17" s="26"/>
      <c r="ILB17" s="111"/>
      <c r="ILC17" s="26"/>
      <c r="ILD17" s="111"/>
      <c r="ILE17" s="26"/>
      <c r="ILF17" s="111"/>
      <c r="ILG17" s="19"/>
      <c r="ILH17" s="111"/>
      <c r="ILI17" s="26"/>
      <c r="ILJ17" s="111"/>
      <c r="ILK17" s="26"/>
      <c r="ILL17" s="111"/>
      <c r="ILM17" s="26"/>
      <c r="ILN17" s="111"/>
      <c r="ILO17" s="26"/>
      <c r="ILP17" s="111"/>
      <c r="ILQ17" s="19"/>
      <c r="ILR17" s="111"/>
      <c r="ILS17" s="26"/>
      <c r="ILT17" s="111"/>
      <c r="ILU17" s="26"/>
      <c r="ILV17" s="111"/>
      <c r="ILW17" s="26"/>
      <c r="ILX17" s="111"/>
      <c r="ILY17" s="19"/>
      <c r="ILZ17" s="105"/>
      <c r="IMA17" s="105"/>
      <c r="IMB17" s="105"/>
      <c r="IMC17" s="29"/>
      <c r="IMD17" s="111"/>
      <c r="IME17" s="29"/>
      <c r="IMF17" s="111"/>
      <c r="IMG17" s="22"/>
      <c r="IMH17" s="111"/>
      <c r="IMI17" s="22"/>
      <c r="IMJ17" s="111"/>
      <c r="IMK17" s="22"/>
      <c r="IML17" s="111"/>
      <c r="IMM17" s="22"/>
      <c r="IMN17" s="111"/>
      <c r="IMO17" s="22"/>
      <c r="IMP17" s="111"/>
      <c r="IMQ17" s="22"/>
      <c r="IMR17" s="111"/>
      <c r="IMS17" s="22"/>
      <c r="IMT17" s="111"/>
      <c r="IMU17" s="26"/>
      <c r="IMV17" s="111"/>
      <c r="IMW17" s="26"/>
      <c r="IMX17" s="111"/>
      <c r="IMY17" s="26"/>
      <c r="IMZ17" s="111"/>
      <c r="INA17" s="26"/>
      <c r="INB17" s="111"/>
      <c r="INC17" s="26"/>
      <c r="IND17" s="111"/>
      <c r="INE17" s="26"/>
      <c r="INF17" s="111"/>
      <c r="ING17" s="26"/>
      <c r="INH17" s="111"/>
      <c r="INI17" s="26"/>
      <c r="INJ17" s="111"/>
      <c r="INK17" s="26"/>
      <c r="INL17" s="111"/>
      <c r="INM17" s="26"/>
      <c r="INN17" s="111"/>
      <c r="INO17" s="26"/>
      <c r="INP17" s="112"/>
      <c r="INQ17" s="26"/>
      <c r="INR17" s="111"/>
      <c r="INS17" s="26"/>
      <c r="INT17" s="111"/>
      <c r="INU17" s="26"/>
      <c r="INV17" s="111"/>
      <c r="INW17" s="26"/>
      <c r="INX17" s="111"/>
      <c r="INY17" s="26"/>
      <c r="INZ17" s="111"/>
      <c r="IOA17" s="26"/>
      <c r="IOB17" s="111"/>
      <c r="IOC17" s="26"/>
      <c r="IOD17" s="111"/>
      <c r="IOE17" s="19"/>
      <c r="IOF17" s="111"/>
      <c r="IOG17" s="26"/>
      <c r="IOH17" s="111"/>
      <c r="IOI17" s="26"/>
      <c r="IOJ17" s="111"/>
      <c r="IOK17" s="26"/>
      <c r="IOL17" s="111"/>
      <c r="IOM17" s="26"/>
      <c r="ION17" s="111"/>
      <c r="IOO17" s="19"/>
      <c r="IOP17" s="111"/>
      <c r="IOQ17" s="26"/>
      <c r="IOR17" s="111"/>
      <c r="IOS17" s="26"/>
      <c r="IOT17" s="111"/>
      <c r="IOU17" s="26"/>
      <c r="IOV17" s="111"/>
      <c r="IOW17" s="19"/>
      <c r="IOX17" s="105"/>
      <c r="IOY17" s="105"/>
      <c r="IOZ17" s="105"/>
      <c r="IPA17" s="29"/>
      <c r="IPB17" s="111"/>
      <c r="IPC17" s="29"/>
      <c r="IPD17" s="111"/>
      <c r="IPE17" s="22"/>
      <c r="IPF17" s="111"/>
      <c r="IPG17" s="22"/>
      <c r="IPH17" s="111"/>
      <c r="IPI17" s="22"/>
      <c r="IPJ17" s="111"/>
      <c r="IPK17" s="22"/>
      <c r="IPL17" s="111"/>
      <c r="IPM17" s="22"/>
      <c r="IPN17" s="111"/>
      <c r="IPO17" s="22"/>
      <c r="IPP17" s="111"/>
      <c r="IPQ17" s="22"/>
      <c r="IPR17" s="111"/>
      <c r="IPS17" s="26"/>
      <c r="IPT17" s="111"/>
      <c r="IPU17" s="26"/>
      <c r="IPV17" s="111"/>
      <c r="IPW17" s="26"/>
      <c r="IPX17" s="111"/>
      <c r="IPY17" s="26"/>
      <c r="IPZ17" s="111"/>
      <c r="IQA17" s="26"/>
      <c r="IQB17" s="111"/>
      <c r="IQC17" s="26"/>
      <c r="IQD17" s="111"/>
      <c r="IQE17" s="26"/>
      <c r="IQF17" s="111"/>
      <c r="IQG17" s="26"/>
      <c r="IQH17" s="111"/>
      <c r="IQI17" s="26"/>
      <c r="IQJ17" s="111"/>
      <c r="IQK17" s="26"/>
      <c r="IQL17" s="111"/>
      <c r="IQM17" s="26"/>
      <c r="IQN17" s="112"/>
      <c r="IQO17" s="26"/>
      <c r="IQP17" s="111"/>
      <c r="IQQ17" s="26"/>
      <c r="IQR17" s="111"/>
      <c r="IQS17" s="26"/>
      <c r="IQT17" s="111"/>
      <c r="IQU17" s="26"/>
      <c r="IQV17" s="111"/>
      <c r="IQW17" s="26"/>
      <c r="IQX17" s="111"/>
      <c r="IQY17" s="26"/>
      <c r="IQZ17" s="111"/>
      <c r="IRA17" s="26"/>
      <c r="IRB17" s="111"/>
      <c r="IRC17" s="19"/>
      <c r="IRD17" s="111"/>
      <c r="IRE17" s="26"/>
      <c r="IRF17" s="111"/>
      <c r="IRG17" s="26"/>
      <c r="IRH17" s="111"/>
      <c r="IRI17" s="26"/>
      <c r="IRJ17" s="111"/>
      <c r="IRK17" s="26"/>
      <c r="IRL17" s="111"/>
      <c r="IRM17" s="19"/>
      <c r="IRN17" s="111"/>
      <c r="IRO17" s="26"/>
      <c r="IRP17" s="111"/>
      <c r="IRQ17" s="26"/>
      <c r="IRR17" s="111"/>
      <c r="IRS17" s="26"/>
      <c r="IRT17" s="111"/>
      <c r="IRU17" s="19"/>
      <c r="IRV17" s="105"/>
      <c r="IRW17" s="105"/>
      <c r="IRX17" s="105"/>
      <c r="IRY17" s="29"/>
      <c r="IRZ17" s="111"/>
      <c r="ISA17" s="29"/>
      <c r="ISB17" s="111"/>
      <c r="ISC17" s="22"/>
      <c r="ISD17" s="111"/>
      <c r="ISE17" s="22"/>
      <c r="ISF17" s="111"/>
      <c r="ISG17" s="22"/>
      <c r="ISH17" s="111"/>
      <c r="ISI17" s="22"/>
      <c r="ISJ17" s="111"/>
      <c r="ISK17" s="22"/>
      <c r="ISL17" s="111"/>
      <c r="ISM17" s="22"/>
      <c r="ISN17" s="111"/>
      <c r="ISO17" s="22"/>
      <c r="ISP17" s="111"/>
      <c r="ISQ17" s="26"/>
      <c r="ISR17" s="111"/>
      <c r="ISS17" s="26"/>
      <c r="IST17" s="111"/>
      <c r="ISU17" s="26"/>
      <c r="ISV17" s="111"/>
      <c r="ISW17" s="26"/>
      <c r="ISX17" s="111"/>
      <c r="ISY17" s="26"/>
      <c r="ISZ17" s="111"/>
      <c r="ITA17" s="26"/>
      <c r="ITB17" s="111"/>
      <c r="ITC17" s="26"/>
      <c r="ITD17" s="111"/>
      <c r="ITE17" s="26"/>
      <c r="ITF17" s="111"/>
      <c r="ITG17" s="26"/>
      <c r="ITH17" s="111"/>
      <c r="ITI17" s="26"/>
      <c r="ITJ17" s="111"/>
      <c r="ITK17" s="26"/>
      <c r="ITL17" s="112"/>
      <c r="ITM17" s="26"/>
      <c r="ITN17" s="111"/>
      <c r="ITO17" s="26"/>
      <c r="ITP17" s="111"/>
      <c r="ITQ17" s="26"/>
      <c r="ITR17" s="111"/>
      <c r="ITS17" s="26"/>
      <c r="ITT17" s="111"/>
      <c r="ITU17" s="26"/>
      <c r="ITV17" s="111"/>
      <c r="ITW17" s="26"/>
      <c r="ITX17" s="111"/>
      <c r="ITY17" s="26"/>
      <c r="ITZ17" s="111"/>
      <c r="IUA17" s="19"/>
      <c r="IUB17" s="111"/>
      <c r="IUC17" s="26"/>
      <c r="IUD17" s="111"/>
      <c r="IUE17" s="26"/>
      <c r="IUF17" s="111"/>
      <c r="IUG17" s="26"/>
      <c r="IUH17" s="111"/>
      <c r="IUI17" s="26"/>
      <c r="IUJ17" s="111"/>
      <c r="IUK17" s="19"/>
      <c r="IUL17" s="111"/>
      <c r="IUM17" s="26"/>
      <c r="IUN17" s="111"/>
      <c r="IUO17" s="26"/>
      <c r="IUP17" s="111"/>
      <c r="IUQ17" s="26"/>
      <c r="IUR17" s="111"/>
      <c r="IUS17" s="19"/>
      <c r="IUT17" s="105"/>
      <c r="IUU17" s="105"/>
      <c r="IUV17" s="105"/>
      <c r="IUW17" s="29"/>
      <c r="IUX17" s="111"/>
      <c r="IUY17" s="29"/>
      <c r="IUZ17" s="111"/>
      <c r="IVA17" s="22"/>
      <c r="IVB17" s="111"/>
      <c r="IVC17" s="22"/>
      <c r="IVD17" s="111"/>
      <c r="IVE17" s="22"/>
      <c r="IVF17" s="111"/>
      <c r="IVG17" s="22"/>
      <c r="IVH17" s="111"/>
      <c r="IVI17" s="22"/>
      <c r="IVJ17" s="111"/>
      <c r="IVK17" s="22"/>
      <c r="IVL17" s="111"/>
      <c r="IVM17" s="22"/>
      <c r="IVN17" s="111"/>
      <c r="IVO17" s="26"/>
      <c r="IVP17" s="111"/>
      <c r="IVQ17" s="26"/>
      <c r="IVR17" s="111"/>
      <c r="IVS17" s="26"/>
      <c r="IVT17" s="111"/>
      <c r="IVU17" s="26"/>
      <c r="IVV17" s="111"/>
      <c r="IVW17" s="26"/>
      <c r="IVX17" s="111"/>
      <c r="IVY17" s="26"/>
      <c r="IVZ17" s="111"/>
      <c r="IWA17" s="26"/>
      <c r="IWB17" s="111"/>
      <c r="IWC17" s="26"/>
      <c r="IWD17" s="111"/>
      <c r="IWE17" s="26"/>
      <c r="IWF17" s="111"/>
      <c r="IWG17" s="26"/>
      <c r="IWH17" s="111"/>
      <c r="IWI17" s="26"/>
      <c r="IWJ17" s="112"/>
      <c r="IWK17" s="26"/>
      <c r="IWL17" s="111"/>
      <c r="IWM17" s="26"/>
      <c r="IWN17" s="111"/>
      <c r="IWO17" s="26"/>
      <c r="IWP17" s="111"/>
      <c r="IWQ17" s="26"/>
      <c r="IWR17" s="111"/>
      <c r="IWS17" s="26"/>
      <c r="IWT17" s="111"/>
      <c r="IWU17" s="26"/>
      <c r="IWV17" s="111"/>
      <c r="IWW17" s="26"/>
      <c r="IWX17" s="111"/>
      <c r="IWY17" s="19"/>
      <c r="IWZ17" s="111"/>
      <c r="IXA17" s="26"/>
      <c r="IXB17" s="111"/>
      <c r="IXC17" s="26"/>
      <c r="IXD17" s="111"/>
      <c r="IXE17" s="26"/>
      <c r="IXF17" s="111"/>
      <c r="IXG17" s="26"/>
      <c r="IXH17" s="111"/>
      <c r="IXI17" s="19"/>
      <c r="IXJ17" s="111"/>
      <c r="IXK17" s="26"/>
      <c r="IXL17" s="111"/>
      <c r="IXM17" s="26"/>
      <c r="IXN17" s="111"/>
      <c r="IXO17" s="26"/>
      <c r="IXP17" s="111"/>
      <c r="IXQ17" s="19"/>
      <c r="IXR17" s="105"/>
      <c r="IXS17" s="105"/>
      <c r="IXT17" s="105"/>
      <c r="IXU17" s="29"/>
      <c r="IXV17" s="111"/>
      <c r="IXW17" s="29"/>
      <c r="IXX17" s="111"/>
      <c r="IXY17" s="22"/>
      <c r="IXZ17" s="111"/>
      <c r="IYA17" s="22"/>
      <c r="IYB17" s="111"/>
      <c r="IYC17" s="22"/>
      <c r="IYD17" s="111"/>
      <c r="IYE17" s="22"/>
      <c r="IYF17" s="111"/>
      <c r="IYG17" s="22"/>
      <c r="IYH17" s="111"/>
      <c r="IYI17" s="22"/>
      <c r="IYJ17" s="111"/>
      <c r="IYK17" s="22"/>
      <c r="IYL17" s="111"/>
      <c r="IYM17" s="26"/>
      <c r="IYN17" s="111"/>
      <c r="IYO17" s="26"/>
      <c r="IYP17" s="111"/>
      <c r="IYQ17" s="26"/>
      <c r="IYR17" s="111"/>
      <c r="IYS17" s="26"/>
      <c r="IYT17" s="111"/>
      <c r="IYU17" s="26"/>
      <c r="IYV17" s="111"/>
      <c r="IYW17" s="26"/>
      <c r="IYX17" s="111"/>
      <c r="IYY17" s="26"/>
      <c r="IYZ17" s="111"/>
      <c r="IZA17" s="26"/>
      <c r="IZB17" s="111"/>
      <c r="IZC17" s="26"/>
      <c r="IZD17" s="111"/>
      <c r="IZE17" s="26"/>
      <c r="IZF17" s="111"/>
      <c r="IZG17" s="26"/>
      <c r="IZH17" s="112"/>
      <c r="IZI17" s="26"/>
      <c r="IZJ17" s="111"/>
      <c r="IZK17" s="26"/>
      <c r="IZL17" s="111"/>
      <c r="IZM17" s="26"/>
      <c r="IZN17" s="111"/>
      <c r="IZO17" s="26"/>
      <c r="IZP17" s="111"/>
      <c r="IZQ17" s="26"/>
      <c r="IZR17" s="111"/>
      <c r="IZS17" s="26"/>
      <c r="IZT17" s="111"/>
      <c r="IZU17" s="26"/>
      <c r="IZV17" s="111"/>
      <c r="IZW17" s="19"/>
      <c r="IZX17" s="111"/>
      <c r="IZY17" s="26"/>
      <c r="IZZ17" s="111"/>
      <c r="JAA17" s="26"/>
      <c r="JAB17" s="111"/>
      <c r="JAC17" s="26"/>
      <c r="JAD17" s="111"/>
      <c r="JAE17" s="26"/>
      <c r="JAF17" s="111"/>
      <c r="JAG17" s="19"/>
      <c r="JAH17" s="111"/>
      <c r="JAI17" s="26"/>
      <c r="JAJ17" s="111"/>
      <c r="JAK17" s="26"/>
      <c r="JAL17" s="111"/>
      <c r="JAM17" s="26"/>
      <c r="JAN17" s="111"/>
      <c r="JAO17" s="19"/>
      <c r="JAP17" s="105"/>
      <c r="JAQ17" s="105"/>
      <c r="JAR17" s="105"/>
      <c r="JAS17" s="29"/>
      <c r="JAT17" s="111"/>
      <c r="JAU17" s="29"/>
      <c r="JAV17" s="111"/>
      <c r="JAW17" s="22"/>
      <c r="JAX17" s="111"/>
      <c r="JAY17" s="22"/>
      <c r="JAZ17" s="111"/>
      <c r="JBA17" s="22"/>
      <c r="JBB17" s="111"/>
      <c r="JBC17" s="22"/>
      <c r="JBD17" s="111"/>
      <c r="JBE17" s="22"/>
      <c r="JBF17" s="111"/>
      <c r="JBG17" s="22"/>
      <c r="JBH17" s="111"/>
      <c r="JBI17" s="22"/>
      <c r="JBJ17" s="111"/>
      <c r="JBK17" s="26"/>
      <c r="JBL17" s="111"/>
      <c r="JBM17" s="26"/>
      <c r="JBN17" s="111"/>
      <c r="JBO17" s="26"/>
      <c r="JBP17" s="111"/>
      <c r="JBQ17" s="26"/>
      <c r="JBR17" s="111"/>
      <c r="JBS17" s="26"/>
      <c r="JBT17" s="111"/>
      <c r="JBU17" s="26"/>
      <c r="JBV17" s="111"/>
      <c r="JBW17" s="26"/>
      <c r="JBX17" s="111"/>
      <c r="JBY17" s="26"/>
      <c r="JBZ17" s="111"/>
      <c r="JCA17" s="26"/>
      <c r="JCB17" s="111"/>
      <c r="JCC17" s="26"/>
      <c r="JCD17" s="111"/>
      <c r="JCE17" s="26"/>
      <c r="JCF17" s="112"/>
      <c r="JCG17" s="26"/>
      <c r="JCH17" s="111"/>
      <c r="JCI17" s="26"/>
      <c r="JCJ17" s="111"/>
      <c r="JCK17" s="26"/>
      <c r="JCL17" s="111"/>
      <c r="JCM17" s="26"/>
      <c r="JCN17" s="111"/>
      <c r="JCO17" s="26"/>
      <c r="JCP17" s="111"/>
      <c r="JCQ17" s="26"/>
      <c r="JCR17" s="111"/>
      <c r="JCS17" s="26"/>
      <c r="JCT17" s="111"/>
      <c r="JCU17" s="19"/>
      <c r="JCV17" s="111"/>
      <c r="JCW17" s="26"/>
      <c r="JCX17" s="111"/>
      <c r="JCY17" s="26"/>
      <c r="JCZ17" s="111"/>
      <c r="JDA17" s="26"/>
      <c r="JDB17" s="111"/>
      <c r="JDC17" s="26"/>
      <c r="JDD17" s="111"/>
      <c r="JDE17" s="19"/>
      <c r="JDF17" s="111"/>
      <c r="JDG17" s="26"/>
      <c r="JDH17" s="111"/>
      <c r="JDI17" s="26"/>
      <c r="JDJ17" s="111"/>
      <c r="JDK17" s="26"/>
      <c r="JDL17" s="111"/>
      <c r="JDM17" s="19"/>
      <c r="JDN17" s="105"/>
      <c r="JDO17" s="105"/>
      <c r="JDP17" s="105"/>
      <c r="JDQ17" s="29"/>
      <c r="JDR17" s="111"/>
      <c r="JDS17" s="29"/>
      <c r="JDT17" s="111"/>
      <c r="JDU17" s="22"/>
      <c r="JDV17" s="111"/>
      <c r="JDW17" s="22"/>
      <c r="JDX17" s="111"/>
      <c r="JDY17" s="22"/>
      <c r="JDZ17" s="111"/>
      <c r="JEA17" s="22"/>
      <c r="JEB17" s="111"/>
      <c r="JEC17" s="22"/>
      <c r="JED17" s="111"/>
      <c r="JEE17" s="22"/>
      <c r="JEF17" s="111"/>
      <c r="JEG17" s="22"/>
      <c r="JEH17" s="111"/>
      <c r="JEI17" s="26"/>
      <c r="JEJ17" s="111"/>
      <c r="JEK17" s="26"/>
      <c r="JEL17" s="111"/>
      <c r="JEM17" s="26"/>
      <c r="JEN17" s="111"/>
      <c r="JEO17" s="26"/>
      <c r="JEP17" s="111"/>
      <c r="JEQ17" s="26"/>
      <c r="JER17" s="111"/>
      <c r="JES17" s="26"/>
      <c r="JET17" s="111"/>
      <c r="JEU17" s="26"/>
      <c r="JEV17" s="111"/>
      <c r="JEW17" s="26"/>
      <c r="JEX17" s="111"/>
      <c r="JEY17" s="26"/>
      <c r="JEZ17" s="111"/>
      <c r="JFA17" s="26"/>
      <c r="JFB17" s="111"/>
      <c r="JFC17" s="26"/>
      <c r="JFD17" s="112"/>
      <c r="JFE17" s="26"/>
      <c r="JFF17" s="111"/>
      <c r="JFG17" s="26"/>
      <c r="JFH17" s="111"/>
      <c r="JFI17" s="26"/>
      <c r="JFJ17" s="111"/>
      <c r="JFK17" s="26"/>
      <c r="JFL17" s="111"/>
      <c r="JFM17" s="26"/>
      <c r="JFN17" s="111"/>
      <c r="JFO17" s="26"/>
      <c r="JFP17" s="111"/>
      <c r="JFQ17" s="26"/>
      <c r="JFR17" s="111"/>
      <c r="JFS17" s="19"/>
      <c r="JFT17" s="111"/>
      <c r="JFU17" s="26"/>
      <c r="JFV17" s="111"/>
      <c r="JFW17" s="26"/>
      <c r="JFX17" s="111"/>
      <c r="JFY17" s="26"/>
      <c r="JFZ17" s="111"/>
      <c r="JGA17" s="26"/>
      <c r="JGB17" s="111"/>
      <c r="JGC17" s="19"/>
      <c r="JGD17" s="111"/>
      <c r="JGE17" s="26"/>
      <c r="JGF17" s="111"/>
      <c r="JGG17" s="26"/>
      <c r="JGH17" s="111"/>
      <c r="JGI17" s="26"/>
      <c r="JGJ17" s="111"/>
      <c r="JGK17" s="19"/>
      <c r="JGL17" s="105"/>
      <c r="JGM17" s="105"/>
      <c r="JGN17" s="105"/>
      <c r="JGO17" s="29"/>
      <c r="JGP17" s="111"/>
      <c r="JGQ17" s="29"/>
      <c r="JGR17" s="111"/>
      <c r="JGS17" s="22"/>
      <c r="JGT17" s="111"/>
      <c r="JGU17" s="22"/>
      <c r="JGV17" s="111"/>
      <c r="JGW17" s="22"/>
      <c r="JGX17" s="111"/>
      <c r="JGY17" s="22"/>
      <c r="JGZ17" s="111"/>
      <c r="JHA17" s="22"/>
      <c r="JHB17" s="111"/>
      <c r="JHC17" s="22"/>
      <c r="JHD17" s="111"/>
      <c r="JHE17" s="22"/>
      <c r="JHF17" s="111"/>
      <c r="JHG17" s="26"/>
      <c r="JHH17" s="111"/>
      <c r="JHI17" s="26"/>
      <c r="JHJ17" s="111"/>
      <c r="JHK17" s="26"/>
      <c r="JHL17" s="111"/>
      <c r="JHM17" s="26"/>
      <c r="JHN17" s="111"/>
      <c r="JHO17" s="26"/>
      <c r="JHP17" s="111"/>
      <c r="JHQ17" s="26"/>
      <c r="JHR17" s="111"/>
      <c r="JHS17" s="26"/>
      <c r="JHT17" s="111"/>
      <c r="JHU17" s="26"/>
      <c r="JHV17" s="111"/>
      <c r="JHW17" s="26"/>
      <c r="JHX17" s="111"/>
      <c r="JHY17" s="26"/>
      <c r="JHZ17" s="111"/>
      <c r="JIA17" s="26"/>
      <c r="JIB17" s="112"/>
      <c r="JIC17" s="26"/>
      <c r="JID17" s="111"/>
      <c r="JIE17" s="26"/>
      <c r="JIF17" s="111"/>
      <c r="JIG17" s="26"/>
      <c r="JIH17" s="111"/>
      <c r="JII17" s="26"/>
      <c r="JIJ17" s="111"/>
      <c r="JIK17" s="26"/>
      <c r="JIL17" s="111"/>
      <c r="JIM17" s="26"/>
      <c r="JIN17" s="111"/>
      <c r="JIO17" s="26"/>
      <c r="JIP17" s="111"/>
      <c r="JIQ17" s="19"/>
      <c r="JIR17" s="111"/>
      <c r="JIS17" s="26"/>
      <c r="JIT17" s="111"/>
      <c r="JIU17" s="26"/>
      <c r="JIV17" s="111"/>
      <c r="JIW17" s="26"/>
      <c r="JIX17" s="111"/>
      <c r="JIY17" s="26"/>
      <c r="JIZ17" s="111"/>
      <c r="JJA17" s="19"/>
      <c r="JJB17" s="111"/>
      <c r="JJC17" s="26"/>
      <c r="JJD17" s="111"/>
      <c r="JJE17" s="26"/>
      <c r="JJF17" s="111"/>
      <c r="JJG17" s="26"/>
      <c r="JJH17" s="111"/>
      <c r="JJI17" s="19"/>
      <c r="JJJ17" s="105"/>
      <c r="JJK17" s="105"/>
      <c r="JJL17" s="105"/>
      <c r="JJM17" s="29"/>
      <c r="JJN17" s="111"/>
      <c r="JJO17" s="29"/>
      <c r="JJP17" s="111"/>
      <c r="JJQ17" s="22"/>
      <c r="JJR17" s="111"/>
      <c r="JJS17" s="22"/>
      <c r="JJT17" s="111"/>
      <c r="JJU17" s="22"/>
      <c r="JJV17" s="111"/>
      <c r="JJW17" s="22"/>
      <c r="JJX17" s="111"/>
      <c r="JJY17" s="22"/>
      <c r="JJZ17" s="111"/>
      <c r="JKA17" s="22"/>
      <c r="JKB17" s="111"/>
      <c r="JKC17" s="22"/>
      <c r="JKD17" s="111"/>
      <c r="JKE17" s="26"/>
      <c r="JKF17" s="111"/>
      <c r="JKG17" s="26"/>
      <c r="JKH17" s="111"/>
      <c r="JKI17" s="26"/>
      <c r="JKJ17" s="111"/>
      <c r="JKK17" s="26"/>
      <c r="JKL17" s="111"/>
      <c r="JKM17" s="26"/>
      <c r="JKN17" s="111"/>
      <c r="JKO17" s="26"/>
      <c r="JKP17" s="111"/>
      <c r="JKQ17" s="26"/>
      <c r="JKR17" s="111"/>
      <c r="JKS17" s="26"/>
      <c r="JKT17" s="111"/>
      <c r="JKU17" s="26"/>
      <c r="JKV17" s="111"/>
      <c r="JKW17" s="26"/>
      <c r="JKX17" s="111"/>
      <c r="JKY17" s="26"/>
      <c r="JKZ17" s="112"/>
      <c r="JLA17" s="26"/>
      <c r="JLB17" s="111"/>
      <c r="JLC17" s="26"/>
      <c r="JLD17" s="111"/>
      <c r="JLE17" s="26"/>
      <c r="JLF17" s="111"/>
      <c r="JLG17" s="26"/>
      <c r="JLH17" s="111"/>
      <c r="JLI17" s="26"/>
      <c r="JLJ17" s="111"/>
      <c r="JLK17" s="26"/>
      <c r="JLL17" s="111"/>
      <c r="JLM17" s="26"/>
      <c r="JLN17" s="111"/>
      <c r="JLO17" s="19"/>
      <c r="JLP17" s="111"/>
      <c r="JLQ17" s="26"/>
      <c r="JLR17" s="111"/>
      <c r="JLS17" s="26"/>
      <c r="JLT17" s="111"/>
      <c r="JLU17" s="26"/>
      <c r="JLV17" s="111"/>
      <c r="JLW17" s="26"/>
      <c r="JLX17" s="111"/>
      <c r="JLY17" s="19"/>
      <c r="JLZ17" s="111"/>
      <c r="JMA17" s="26"/>
      <c r="JMB17" s="111"/>
      <c r="JMC17" s="26"/>
      <c r="JMD17" s="111"/>
      <c r="JME17" s="26"/>
      <c r="JMF17" s="111"/>
      <c r="JMG17" s="19"/>
      <c r="JMH17" s="105"/>
      <c r="JMI17" s="105"/>
      <c r="JMJ17" s="105"/>
      <c r="JMK17" s="29"/>
      <c r="JML17" s="111"/>
      <c r="JMM17" s="29"/>
      <c r="JMN17" s="111"/>
      <c r="JMO17" s="22"/>
      <c r="JMP17" s="111"/>
      <c r="JMQ17" s="22"/>
      <c r="JMR17" s="111"/>
      <c r="JMS17" s="22"/>
      <c r="JMT17" s="111"/>
      <c r="JMU17" s="22"/>
      <c r="JMV17" s="111"/>
      <c r="JMW17" s="22"/>
      <c r="JMX17" s="111"/>
      <c r="JMY17" s="22"/>
      <c r="JMZ17" s="111"/>
      <c r="JNA17" s="22"/>
      <c r="JNB17" s="111"/>
      <c r="JNC17" s="26"/>
      <c r="JND17" s="111"/>
      <c r="JNE17" s="26"/>
      <c r="JNF17" s="111"/>
      <c r="JNG17" s="26"/>
      <c r="JNH17" s="111"/>
      <c r="JNI17" s="26"/>
      <c r="JNJ17" s="111"/>
      <c r="JNK17" s="26"/>
      <c r="JNL17" s="111"/>
      <c r="JNM17" s="26"/>
      <c r="JNN17" s="111"/>
      <c r="JNO17" s="26"/>
      <c r="JNP17" s="111"/>
      <c r="JNQ17" s="26"/>
      <c r="JNR17" s="111"/>
      <c r="JNS17" s="26"/>
      <c r="JNT17" s="111"/>
      <c r="JNU17" s="26"/>
      <c r="JNV17" s="111"/>
      <c r="JNW17" s="26"/>
      <c r="JNX17" s="112"/>
      <c r="JNY17" s="26"/>
      <c r="JNZ17" s="111"/>
      <c r="JOA17" s="26"/>
      <c r="JOB17" s="111"/>
      <c r="JOC17" s="26"/>
      <c r="JOD17" s="111"/>
      <c r="JOE17" s="26"/>
      <c r="JOF17" s="111"/>
      <c r="JOG17" s="26"/>
      <c r="JOH17" s="111"/>
      <c r="JOI17" s="26"/>
      <c r="JOJ17" s="111"/>
      <c r="JOK17" s="26"/>
      <c r="JOL17" s="111"/>
      <c r="JOM17" s="19"/>
      <c r="JON17" s="111"/>
      <c r="JOO17" s="26"/>
      <c r="JOP17" s="111"/>
      <c r="JOQ17" s="26"/>
      <c r="JOR17" s="111"/>
      <c r="JOS17" s="26"/>
      <c r="JOT17" s="111"/>
      <c r="JOU17" s="26"/>
      <c r="JOV17" s="111"/>
      <c r="JOW17" s="19"/>
      <c r="JOX17" s="111"/>
      <c r="JOY17" s="26"/>
      <c r="JOZ17" s="111"/>
      <c r="JPA17" s="26"/>
      <c r="JPB17" s="111"/>
      <c r="JPC17" s="26"/>
      <c r="JPD17" s="111"/>
      <c r="JPE17" s="19"/>
      <c r="JPF17" s="105"/>
      <c r="JPG17" s="105"/>
      <c r="JPH17" s="105"/>
      <c r="JPI17" s="29"/>
      <c r="JPJ17" s="111"/>
      <c r="JPK17" s="29"/>
      <c r="JPL17" s="111"/>
      <c r="JPM17" s="22"/>
      <c r="JPN17" s="111"/>
      <c r="JPO17" s="22"/>
      <c r="JPP17" s="111"/>
      <c r="JPQ17" s="22"/>
      <c r="JPR17" s="111"/>
      <c r="JPS17" s="22"/>
      <c r="JPT17" s="111"/>
      <c r="JPU17" s="22"/>
      <c r="JPV17" s="111"/>
      <c r="JPW17" s="22"/>
      <c r="JPX17" s="111"/>
      <c r="JPY17" s="22"/>
      <c r="JPZ17" s="111"/>
      <c r="JQA17" s="26"/>
      <c r="JQB17" s="111"/>
      <c r="JQC17" s="26"/>
      <c r="JQD17" s="111"/>
      <c r="JQE17" s="26"/>
      <c r="JQF17" s="111"/>
      <c r="JQG17" s="26"/>
      <c r="JQH17" s="111"/>
      <c r="JQI17" s="26"/>
      <c r="JQJ17" s="111"/>
      <c r="JQK17" s="26"/>
      <c r="JQL17" s="111"/>
      <c r="JQM17" s="26"/>
      <c r="JQN17" s="111"/>
      <c r="JQO17" s="26"/>
      <c r="JQP17" s="111"/>
      <c r="JQQ17" s="26"/>
      <c r="JQR17" s="111"/>
      <c r="JQS17" s="26"/>
      <c r="JQT17" s="111"/>
      <c r="JQU17" s="26"/>
      <c r="JQV17" s="112"/>
      <c r="JQW17" s="26"/>
      <c r="JQX17" s="111"/>
      <c r="JQY17" s="26"/>
      <c r="JQZ17" s="111"/>
      <c r="JRA17" s="26"/>
      <c r="JRB17" s="111"/>
      <c r="JRC17" s="26"/>
      <c r="JRD17" s="111"/>
      <c r="JRE17" s="26"/>
      <c r="JRF17" s="111"/>
      <c r="JRG17" s="26"/>
      <c r="JRH17" s="111"/>
      <c r="JRI17" s="26"/>
      <c r="JRJ17" s="111"/>
      <c r="JRK17" s="19"/>
      <c r="JRL17" s="111"/>
      <c r="JRM17" s="26"/>
      <c r="JRN17" s="111"/>
      <c r="JRO17" s="26"/>
      <c r="JRP17" s="111"/>
      <c r="JRQ17" s="26"/>
      <c r="JRR17" s="111"/>
      <c r="JRS17" s="26"/>
      <c r="JRT17" s="111"/>
      <c r="JRU17" s="19"/>
      <c r="JRV17" s="111"/>
      <c r="JRW17" s="26"/>
      <c r="JRX17" s="111"/>
      <c r="JRY17" s="26"/>
      <c r="JRZ17" s="111"/>
      <c r="JSA17" s="26"/>
      <c r="JSB17" s="111"/>
      <c r="JSC17" s="19"/>
      <c r="JSD17" s="105"/>
      <c r="JSE17" s="105"/>
      <c r="JSF17" s="105"/>
      <c r="JSG17" s="29"/>
      <c r="JSH17" s="111"/>
      <c r="JSI17" s="29"/>
      <c r="JSJ17" s="111"/>
      <c r="JSK17" s="22"/>
      <c r="JSL17" s="111"/>
      <c r="JSM17" s="22"/>
      <c r="JSN17" s="111"/>
      <c r="JSO17" s="22"/>
      <c r="JSP17" s="111"/>
      <c r="JSQ17" s="22"/>
      <c r="JSR17" s="111"/>
      <c r="JSS17" s="22"/>
      <c r="JST17" s="111"/>
      <c r="JSU17" s="22"/>
      <c r="JSV17" s="111"/>
      <c r="JSW17" s="22"/>
      <c r="JSX17" s="111"/>
      <c r="JSY17" s="26"/>
      <c r="JSZ17" s="111"/>
      <c r="JTA17" s="26"/>
      <c r="JTB17" s="111"/>
      <c r="JTC17" s="26"/>
      <c r="JTD17" s="111"/>
      <c r="JTE17" s="26"/>
      <c r="JTF17" s="111"/>
      <c r="JTG17" s="26"/>
      <c r="JTH17" s="111"/>
      <c r="JTI17" s="26"/>
      <c r="JTJ17" s="111"/>
      <c r="JTK17" s="26"/>
      <c r="JTL17" s="111"/>
      <c r="JTM17" s="26"/>
      <c r="JTN17" s="111"/>
      <c r="JTO17" s="26"/>
      <c r="JTP17" s="111"/>
      <c r="JTQ17" s="26"/>
      <c r="JTR17" s="111"/>
      <c r="JTS17" s="26"/>
      <c r="JTT17" s="112"/>
      <c r="JTU17" s="26"/>
      <c r="JTV17" s="111"/>
      <c r="JTW17" s="26"/>
      <c r="JTX17" s="111"/>
      <c r="JTY17" s="26"/>
      <c r="JTZ17" s="111"/>
      <c r="JUA17" s="26"/>
      <c r="JUB17" s="111"/>
      <c r="JUC17" s="26"/>
      <c r="JUD17" s="111"/>
      <c r="JUE17" s="26"/>
      <c r="JUF17" s="111"/>
      <c r="JUG17" s="26"/>
      <c r="JUH17" s="111"/>
      <c r="JUI17" s="19"/>
      <c r="JUJ17" s="111"/>
      <c r="JUK17" s="26"/>
      <c r="JUL17" s="111"/>
      <c r="JUM17" s="26"/>
      <c r="JUN17" s="111"/>
      <c r="JUO17" s="26"/>
      <c r="JUP17" s="111"/>
      <c r="JUQ17" s="26"/>
      <c r="JUR17" s="111"/>
      <c r="JUS17" s="19"/>
      <c r="JUT17" s="111"/>
      <c r="JUU17" s="26"/>
      <c r="JUV17" s="111"/>
      <c r="JUW17" s="26"/>
      <c r="JUX17" s="111"/>
      <c r="JUY17" s="26"/>
      <c r="JUZ17" s="111"/>
      <c r="JVA17" s="19"/>
      <c r="JVB17" s="105"/>
      <c r="JVC17" s="105"/>
      <c r="JVD17" s="105"/>
      <c r="JVE17" s="29"/>
      <c r="JVF17" s="111"/>
      <c r="JVG17" s="29"/>
      <c r="JVH17" s="111"/>
      <c r="JVI17" s="22"/>
      <c r="JVJ17" s="111"/>
      <c r="JVK17" s="22"/>
      <c r="JVL17" s="111"/>
      <c r="JVM17" s="22"/>
      <c r="JVN17" s="111"/>
      <c r="JVO17" s="22"/>
      <c r="JVP17" s="111"/>
      <c r="JVQ17" s="22"/>
      <c r="JVR17" s="111"/>
      <c r="JVS17" s="22"/>
      <c r="JVT17" s="111"/>
      <c r="JVU17" s="22"/>
      <c r="JVV17" s="111"/>
      <c r="JVW17" s="26"/>
      <c r="JVX17" s="111"/>
      <c r="JVY17" s="26"/>
      <c r="JVZ17" s="111"/>
      <c r="JWA17" s="26"/>
      <c r="JWB17" s="111"/>
      <c r="JWC17" s="26"/>
      <c r="JWD17" s="111"/>
      <c r="JWE17" s="26"/>
      <c r="JWF17" s="111"/>
      <c r="JWG17" s="26"/>
      <c r="JWH17" s="111"/>
      <c r="JWI17" s="26"/>
      <c r="JWJ17" s="111"/>
      <c r="JWK17" s="26"/>
      <c r="JWL17" s="111"/>
      <c r="JWM17" s="26"/>
      <c r="JWN17" s="111"/>
      <c r="JWO17" s="26"/>
      <c r="JWP17" s="111"/>
      <c r="JWQ17" s="26"/>
      <c r="JWR17" s="112"/>
      <c r="JWS17" s="26"/>
      <c r="JWT17" s="111"/>
      <c r="JWU17" s="26"/>
      <c r="JWV17" s="111"/>
      <c r="JWW17" s="26"/>
      <c r="JWX17" s="111"/>
      <c r="JWY17" s="26"/>
      <c r="JWZ17" s="111"/>
      <c r="JXA17" s="26"/>
      <c r="JXB17" s="111"/>
      <c r="JXC17" s="26"/>
      <c r="JXD17" s="111"/>
      <c r="JXE17" s="26"/>
      <c r="JXF17" s="111"/>
      <c r="JXG17" s="19"/>
      <c r="JXH17" s="111"/>
      <c r="JXI17" s="26"/>
      <c r="JXJ17" s="111"/>
      <c r="JXK17" s="26"/>
      <c r="JXL17" s="111"/>
      <c r="JXM17" s="26"/>
      <c r="JXN17" s="111"/>
      <c r="JXO17" s="26"/>
      <c r="JXP17" s="111"/>
      <c r="JXQ17" s="19"/>
      <c r="JXR17" s="111"/>
      <c r="JXS17" s="26"/>
      <c r="JXT17" s="111"/>
      <c r="JXU17" s="26"/>
      <c r="JXV17" s="111"/>
      <c r="JXW17" s="26"/>
      <c r="JXX17" s="111"/>
      <c r="JXY17" s="19"/>
      <c r="JXZ17" s="105"/>
      <c r="JYA17" s="105"/>
      <c r="JYB17" s="105"/>
      <c r="JYC17" s="29"/>
      <c r="JYD17" s="111"/>
      <c r="JYE17" s="29"/>
      <c r="JYF17" s="111"/>
      <c r="JYG17" s="22"/>
      <c r="JYH17" s="111"/>
      <c r="JYI17" s="22"/>
      <c r="JYJ17" s="111"/>
      <c r="JYK17" s="22"/>
      <c r="JYL17" s="111"/>
      <c r="JYM17" s="22"/>
      <c r="JYN17" s="111"/>
      <c r="JYO17" s="22"/>
      <c r="JYP17" s="111"/>
      <c r="JYQ17" s="22"/>
      <c r="JYR17" s="111"/>
      <c r="JYS17" s="22"/>
      <c r="JYT17" s="111"/>
      <c r="JYU17" s="26"/>
      <c r="JYV17" s="111"/>
      <c r="JYW17" s="26"/>
      <c r="JYX17" s="111"/>
      <c r="JYY17" s="26"/>
      <c r="JYZ17" s="111"/>
      <c r="JZA17" s="26"/>
      <c r="JZB17" s="111"/>
      <c r="JZC17" s="26"/>
      <c r="JZD17" s="111"/>
      <c r="JZE17" s="26"/>
      <c r="JZF17" s="111"/>
      <c r="JZG17" s="26"/>
      <c r="JZH17" s="111"/>
      <c r="JZI17" s="26"/>
      <c r="JZJ17" s="111"/>
      <c r="JZK17" s="26"/>
      <c r="JZL17" s="111"/>
      <c r="JZM17" s="26"/>
      <c r="JZN17" s="111"/>
      <c r="JZO17" s="26"/>
      <c r="JZP17" s="112"/>
      <c r="JZQ17" s="26"/>
      <c r="JZR17" s="111"/>
      <c r="JZS17" s="26"/>
      <c r="JZT17" s="111"/>
      <c r="JZU17" s="26"/>
      <c r="JZV17" s="111"/>
      <c r="JZW17" s="26"/>
      <c r="JZX17" s="111"/>
      <c r="JZY17" s="26"/>
      <c r="JZZ17" s="111"/>
      <c r="KAA17" s="26"/>
      <c r="KAB17" s="111"/>
      <c r="KAC17" s="26"/>
      <c r="KAD17" s="111"/>
      <c r="KAE17" s="19"/>
      <c r="KAF17" s="111"/>
      <c r="KAG17" s="26"/>
      <c r="KAH17" s="111"/>
      <c r="KAI17" s="26"/>
      <c r="KAJ17" s="111"/>
      <c r="KAK17" s="26"/>
      <c r="KAL17" s="111"/>
      <c r="KAM17" s="26"/>
      <c r="KAN17" s="111"/>
      <c r="KAO17" s="19"/>
      <c r="KAP17" s="111"/>
      <c r="KAQ17" s="26"/>
      <c r="KAR17" s="111"/>
      <c r="KAS17" s="26"/>
      <c r="KAT17" s="111"/>
      <c r="KAU17" s="26"/>
      <c r="KAV17" s="111"/>
      <c r="KAW17" s="19"/>
      <c r="KAX17" s="105"/>
      <c r="KAY17" s="105"/>
      <c r="KAZ17" s="105"/>
      <c r="KBA17" s="29"/>
      <c r="KBB17" s="111"/>
      <c r="KBC17" s="29"/>
      <c r="KBD17" s="111"/>
      <c r="KBE17" s="22"/>
      <c r="KBF17" s="111"/>
      <c r="KBG17" s="22"/>
      <c r="KBH17" s="111"/>
      <c r="KBI17" s="22"/>
      <c r="KBJ17" s="111"/>
      <c r="KBK17" s="22"/>
      <c r="KBL17" s="111"/>
      <c r="KBM17" s="22"/>
      <c r="KBN17" s="111"/>
      <c r="KBO17" s="22"/>
      <c r="KBP17" s="111"/>
      <c r="KBQ17" s="22"/>
      <c r="KBR17" s="111"/>
      <c r="KBS17" s="26"/>
      <c r="KBT17" s="111"/>
      <c r="KBU17" s="26"/>
      <c r="KBV17" s="111"/>
      <c r="KBW17" s="26"/>
      <c r="KBX17" s="111"/>
      <c r="KBY17" s="26"/>
      <c r="KBZ17" s="111"/>
      <c r="KCA17" s="26"/>
      <c r="KCB17" s="111"/>
      <c r="KCC17" s="26"/>
      <c r="KCD17" s="111"/>
      <c r="KCE17" s="26"/>
      <c r="KCF17" s="111"/>
      <c r="KCG17" s="26"/>
      <c r="KCH17" s="111"/>
      <c r="KCI17" s="26"/>
      <c r="KCJ17" s="111"/>
      <c r="KCK17" s="26"/>
      <c r="KCL17" s="111"/>
      <c r="KCM17" s="26"/>
      <c r="KCN17" s="112"/>
      <c r="KCO17" s="26"/>
      <c r="KCP17" s="111"/>
      <c r="KCQ17" s="26"/>
      <c r="KCR17" s="111"/>
      <c r="KCS17" s="26"/>
      <c r="KCT17" s="111"/>
      <c r="KCU17" s="26"/>
      <c r="KCV17" s="111"/>
      <c r="KCW17" s="26"/>
      <c r="KCX17" s="111"/>
      <c r="KCY17" s="26"/>
      <c r="KCZ17" s="111"/>
      <c r="KDA17" s="26"/>
      <c r="KDB17" s="111"/>
      <c r="KDC17" s="19"/>
      <c r="KDD17" s="111"/>
      <c r="KDE17" s="26"/>
      <c r="KDF17" s="111"/>
      <c r="KDG17" s="26"/>
      <c r="KDH17" s="111"/>
      <c r="KDI17" s="26"/>
      <c r="KDJ17" s="111"/>
      <c r="KDK17" s="26"/>
      <c r="KDL17" s="111"/>
      <c r="KDM17" s="19"/>
      <c r="KDN17" s="111"/>
      <c r="KDO17" s="26"/>
      <c r="KDP17" s="111"/>
      <c r="KDQ17" s="26"/>
      <c r="KDR17" s="111"/>
      <c r="KDS17" s="26"/>
      <c r="KDT17" s="111"/>
      <c r="KDU17" s="19"/>
      <c r="KDV17" s="105"/>
      <c r="KDW17" s="105"/>
      <c r="KDX17" s="105"/>
      <c r="KDY17" s="29"/>
      <c r="KDZ17" s="111"/>
      <c r="KEA17" s="29"/>
      <c r="KEB17" s="111"/>
      <c r="KEC17" s="22"/>
      <c r="KED17" s="111"/>
      <c r="KEE17" s="22"/>
      <c r="KEF17" s="111"/>
      <c r="KEG17" s="22"/>
      <c r="KEH17" s="111"/>
      <c r="KEI17" s="22"/>
      <c r="KEJ17" s="111"/>
      <c r="KEK17" s="22"/>
      <c r="KEL17" s="111"/>
      <c r="KEM17" s="22"/>
      <c r="KEN17" s="111"/>
      <c r="KEO17" s="22"/>
      <c r="KEP17" s="111"/>
      <c r="KEQ17" s="26"/>
      <c r="KER17" s="111"/>
      <c r="KES17" s="26"/>
      <c r="KET17" s="111"/>
      <c r="KEU17" s="26"/>
      <c r="KEV17" s="111"/>
      <c r="KEW17" s="26"/>
      <c r="KEX17" s="111"/>
      <c r="KEY17" s="26"/>
      <c r="KEZ17" s="111"/>
      <c r="KFA17" s="26"/>
      <c r="KFB17" s="111"/>
      <c r="KFC17" s="26"/>
      <c r="KFD17" s="111"/>
      <c r="KFE17" s="26"/>
      <c r="KFF17" s="111"/>
      <c r="KFG17" s="26"/>
      <c r="KFH17" s="111"/>
      <c r="KFI17" s="26"/>
      <c r="KFJ17" s="111"/>
      <c r="KFK17" s="26"/>
      <c r="KFL17" s="112"/>
      <c r="KFM17" s="26"/>
      <c r="KFN17" s="111"/>
      <c r="KFO17" s="26"/>
      <c r="KFP17" s="111"/>
      <c r="KFQ17" s="26"/>
      <c r="KFR17" s="111"/>
      <c r="KFS17" s="26"/>
      <c r="KFT17" s="111"/>
      <c r="KFU17" s="26"/>
      <c r="KFV17" s="111"/>
      <c r="KFW17" s="26"/>
      <c r="KFX17" s="111"/>
      <c r="KFY17" s="26"/>
      <c r="KFZ17" s="111"/>
      <c r="KGA17" s="19"/>
      <c r="KGB17" s="111"/>
      <c r="KGC17" s="26"/>
      <c r="KGD17" s="111"/>
      <c r="KGE17" s="26"/>
      <c r="KGF17" s="111"/>
      <c r="KGG17" s="26"/>
      <c r="KGH17" s="111"/>
      <c r="KGI17" s="26"/>
      <c r="KGJ17" s="111"/>
      <c r="KGK17" s="19"/>
      <c r="KGL17" s="111"/>
      <c r="KGM17" s="26"/>
      <c r="KGN17" s="111"/>
      <c r="KGO17" s="26"/>
      <c r="KGP17" s="111"/>
      <c r="KGQ17" s="26"/>
      <c r="KGR17" s="111"/>
      <c r="KGS17" s="19"/>
      <c r="KGT17" s="105"/>
      <c r="KGU17" s="105"/>
      <c r="KGV17" s="105"/>
      <c r="KGW17" s="29"/>
      <c r="KGX17" s="111"/>
      <c r="KGY17" s="29"/>
      <c r="KGZ17" s="111"/>
      <c r="KHA17" s="22"/>
      <c r="KHB17" s="111"/>
      <c r="KHC17" s="22"/>
      <c r="KHD17" s="111"/>
      <c r="KHE17" s="22"/>
      <c r="KHF17" s="111"/>
      <c r="KHG17" s="22"/>
      <c r="KHH17" s="111"/>
      <c r="KHI17" s="22"/>
      <c r="KHJ17" s="111"/>
      <c r="KHK17" s="22"/>
      <c r="KHL17" s="111"/>
      <c r="KHM17" s="22"/>
      <c r="KHN17" s="111"/>
      <c r="KHO17" s="26"/>
      <c r="KHP17" s="111"/>
      <c r="KHQ17" s="26"/>
      <c r="KHR17" s="111"/>
      <c r="KHS17" s="26"/>
      <c r="KHT17" s="111"/>
      <c r="KHU17" s="26"/>
      <c r="KHV17" s="111"/>
      <c r="KHW17" s="26"/>
      <c r="KHX17" s="111"/>
      <c r="KHY17" s="26"/>
      <c r="KHZ17" s="111"/>
      <c r="KIA17" s="26"/>
      <c r="KIB17" s="111"/>
      <c r="KIC17" s="26"/>
      <c r="KID17" s="111"/>
      <c r="KIE17" s="26"/>
      <c r="KIF17" s="111"/>
      <c r="KIG17" s="26"/>
      <c r="KIH17" s="111"/>
      <c r="KII17" s="26"/>
      <c r="KIJ17" s="112"/>
      <c r="KIK17" s="26"/>
      <c r="KIL17" s="111"/>
      <c r="KIM17" s="26"/>
      <c r="KIN17" s="111"/>
      <c r="KIO17" s="26"/>
      <c r="KIP17" s="111"/>
      <c r="KIQ17" s="26"/>
      <c r="KIR17" s="111"/>
      <c r="KIS17" s="26"/>
      <c r="KIT17" s="111"/>
      <c r="KIU17" s="26"/>
      <c r="KIV17" s="111"/>
      <c r="KIW17" s="26"/>
      <c r="KIX17" s="111"/>
      <c r="KIY17" s="19"/>
      <c r="KIZ17" s="111"/>
      <c r="KJA17" s="26"/>
      <c r="KJB17" s="111"/>
      <c r="KJC17" s="26"/>
      <c r="KJD17" s="111"/>
      <c r="KJE17" s="26"/>
      <c r="KJF17" s="111"/>
      <c r="KJG17" s="26"/>
      <c r="KJH17" s="111"/>
      <c r="KJI17" s="19"/>
      <c r="KJJ17" s="111"/>
      <c r="KJK17" s="26"/>
      <c r="KJL17" s="111"/>
      <c r="KJM17" s="26"/>
      <c r="KJN17" s="111"/>
      <c r="KJO17" s="26"/>
      <c r="KJP17" s="111"/>
      <c r="KJQ17" s="19"/>
      <c r="KJR17" s="105"/>
      <c r="KJS17" s="105"/>
      <c r="KJT17" s="105"/>
      <c r="KJU17" s="29"/>
      <c r="KJV17" s="111"/>
      <c r="KJW17" s="29"/>
      <c r="KJX17" s="111"/>
      <c r="KJY17" s="22"/>
      <c r="KJZ17" s="111"/>
      <c r="KKA17" s="22"/>
      <c r="KKB17" s="111"/>
      <c r="KKC17" s="22"/>
      <c r="KKD17" s="111"/>
      <c r="KKE17" s="22"/>
      <c r="KKF17" s="111"/>
      <c r="KKG17" s="22"/>
      <c r="KKH17" s="111"/>
      <c r="KKI17" s="22"/>
      <c r="KKJ17" s="111"/>
      <c r="KKK17" s="22"/>
      <c r="KKL17" s="111"/>
      <c r="KKM17" s="26"/>
      <c r="KKN17" s="111"/>
      <c r="KKO17" s="26"/>
      <c r="KKP17" s="111"/>
      <c r="KKQ17" s="26"/>
      <c r="KKR17" s="111"/>
      <c r="KKS17" s="26"/>
      <c r="KKT17" s="111"/>
      <c r="KKU17" s="26"/>
      <c r="KKV17" s="111"/>
      <c r="KKW17" s="26"/>
      <c r="KKX17" s="111"/>
      <c r="KKY17" s="26"/>
      <c r="KKZ17" s="111"/>
      <c r="KLA17" s="26"/>
      <c r="KLB17" s="111"/>
      <c r="KLC17" s="26"/>
      <c r="KLD17" s="111"/>
      <c r="KLE17" s="26"/>
      <c r="KLF17" s="111"/>
      <c r="KLG17" s="26"/>
      <c r="KLH17" s="112"/>
      <c r="KLI17" s="26"/>
      <c r="KLJ17" s="111"/>
      <c r="KLK17" s="26"/>
      <c r="KLL17" s="111"/>
      <c r="KLM17" s="26"/>
      <c r="KLN17" s="111"/>
      <c r="KLO17" s="26"/>
      <c r="KLP17" s="111"/>
      <c r="KLQ17" s="26"/>
      <c r="KLR17" s="111"/>
      <c r="KLS17" s="26"/>
      <c r="KLT17" s="111"/>
      <c r="KLU17" s="26"/>
      <c r="KLV17" s="111"/>
      <c r="KLW17" s="19"/>
      <c r="KLX17" s="111"/>
      <c r="KLY17" s="26"/>
      <c r="KLZ17" s="111"/>
      <c r="KMA17" s="26"/>
      <c r="KMB17" s="111"/>
      <c r="KMC17" s="26"/>
      <c r="KMD17" s="111"/>
      <c r="KME17" s="26"/>
      <c r="KMF17" s="111"/>
      <c r="KMG17" s="19"/>
      <c r="KMH17" s="111"/>
      <c r="KMI17" s="26"/>
      <c r="KMJ17" s="111"/>
      <c r="KMK17" s="26"/>
      <c r="KML17" s="111"/>
      <c r="KMM17" s="26"/>
      <c r="KMN17" s="111"/>
      <c r="KMO17" s="19"/>
      <c r="KMP17" s="105"/>
      <c r="KMQ17" s="105"/>
      <c r="KMR17" s="105"/>
      <c r="KMS17" s="29"/>
      <c r="KMT17" s="111"/>
      <c r="KMU17" s="29"/>
      <c r="KMV17" s="111"/>
      <c r="KMW17" s="22"/>
      <c r="KMX17" s="111"/>
      <c r="KMY17" s="22"/>
      <c r="KMZ17" s="111"/>
      <c r="KNA17" s="22"/>
      <c r="KNB17" s="111"/>
      <c r="KNC17" s="22"/>
      <c r="KND17" s="111"/>
      <c r="KNE17" s="22"/>
      <c r="KNF17" s="111"/>
      <c r="KNG17" s="22"/>
      <c r="KNH17" s="111"/>
      <c r="KNI17" s="22"/>
      <c r="KNJ17" s="111"/>
      <c r="KNK17" s="26"/>
      <c r="KNL17" s="111"/>
      <c r="KNM17" s="26"/>
      <c r="KNN17" s="111"/>
      <c r="KNO17" s="26"/>
      <c r="KNP17" s="111"/>
      <c r="KNQ17" s="26"/>
      <c r="KNR17" s="111"/>
      <c r="KNS17" s="26"/>
      <c r="KNT17" s="111"/>
      <c r="KNU17" s="26"/>
      <c r="KNV17" s="111"/>
      <c r="KNW17" s="26"/>
      <c r="KNX17" s="111"/>
      <c r="KNY17" s="26"/>
      <c r="KNZ17" s="111"/>
      <c r="KOA17" s="26"/>
      <c r="KOB17" s="111"/>
      <c r="KOC17" s="26"/>
      <c r="KOD17" s="111"/>
      <c r="KOE17" s="26"/>
      <c r="KOF17" s="112"/>
      <c r="KOG17" s="26"/>
      <c r="KOH17" s="111"/>
      <c r="KOI17" s="26"/>
      <c r="KOJ17" s="111"/>
      <c r="KOK17" s="26"/>
      <c r="KOL17" s="111"/>
      <c r="KOM17" s="26"/>
      <c r="KON17" s="111"/>
      <c r="KOO17" s="26"/>
      <c r="KOP17" s="111"/>
      <c r="KOQ17" s="26"/>
      <c r="KOR17" s="111"/>
      <c r="KOS17" s="26"/>
      <c r="KOT17" s="111"/>
      <c r="KOU17" s="19"/>
      <c r="KOV17" s="111"/>
      <c r="KOW17" s="26"/>
      <c r="KOX17" s="111"/>
      <c r="KOY17" s="26"/>
      <c r="KOZ17" s="111"/>
      <c r="KPA17" s="26"/>
      <c r="KPB17" s="111"/>
      <c r="KPC17" s="26"/>
      <c r="KPD17" s="111"/>
      <c r="KPE17" s="19"/>
      <c r="KPF17" s="111"/>
      <c r="KPG17" s="26"/>
      <c r="KPH17" s="111"/>
      <c r="KPI17" s="26"/>
      <c r="KPJ17" s="111"/>
      <c r="KPK17" s="26"/>
      <c r="KPL17" s="111"/>
      <c r="KPM17" s="19"/>
      <c r="KPN17" s="105"/>
      <c r="KPO17" s="105"/>
      <c r="KPP17" s="105"/>
      <c r="KPQ17" s="29"/>
      <c r="KPR17" s="111"/>
      <c r="KPS17" s="29"/>
      <c r="KPT17" s="111"/>
      <c r="KPU17" s="22"/>
      <c r="KPV17" s="111"/>
      <c r="KPW17" s="22"/>
      <c r="KPX17" s="111"/>
      <c r="KPY17" s="22"/>
      <c r="KPZ17" s="111"/>
      <c r="KQA17" s="22"/>
      <c r="KQB17" s="111"/>
      <c r="KQC17" s="22"/>
      <c r="KQD17" s="111"/>
      <c r="KQE17" s="22"/>
      <c r="KQF17" s="111"/>
      <c r="KQG17" s="22"/>
      <c r="KQH17" s="111"/>
      <c r="KQI17" s="26"/>
      <c r="KQJ17" s="111"/>
      <c r="KQK17" s="26"/>
      <c r="KQL17" s="111"/>
      <c r="KQM17" s="26"/>
      <c r="KQN17" s="111"/>
      <c r="KQO17" s="26"/>
      <c r="KQP17" s="111"/>
      <c r="KQQ17" s="26"/>
      <c r="KQR17" s="111"/>
      <c r="KQS17" s="26"/>
      <c r="KQT17" s="111"/>
      <c r="KQU17" s="26"/>
      <c r="KQV17" s="111"/>
      <c r="KQW17" s="26"/>
      <c r="KQX17" s="111"/>
      <c r="KQY17" s="26"/>
      <c r="KQZ17" s="111"/>
      <c r="KRA17" s="26"/>
      <c r="KRB17" s="111"/>
      <c r="KRC17" s="26"/>
      <c r="KRD17" s="112"/>
      <c r="KRE17" s="26"/>
      <c r="KRF17" s="111"/>
      <c r="KRG17" s="26"/>
      <c r="KRH17" s="111"/>
      <c r="KRI17" s="26"/>
      <c r="KRJ17" s="111"/>
      <c r="KRK17" s="26"/>
      <c r="KRL17" s="111"/>
      <c r="KRM17" s="26"/>
      <c r="KRN17" s="111"/>
      <c r="KRO17" s="26"/>
      <c r="KRP17" s="111"/>
      <c r="KRQ17" s="26"/>
      <c r="KRR17" s="111"/>
      <c r="KRS17" s="19"/>
      <c r="KRT17" s="111"/>
      <c r="KRU17" s="26"/>
      <c r="KRV17" s="111"/>
      <c r="KRW17" s="26"/>
      <c r="KRX17" s="111"/>
      <c r="KRY17" s="26"/>
      <c r="KRZ17" s="111"/>
      <c r="KSA17" s="26"/>
      <c r="KSB17" s="111"/>
      <c r="KSC17" s="19"/>
      <c r="KSD17" s="111"/>
      <c r="KSE17" s="26"/>
      <c r="KSF17" s="111"/>
      <c r="KSG17" s="26"/>
      <c r="KSH17" s="111"/>
      <c r="KSI17" s="26"/>
      <c r="KSJ17" s="111"/>
      <c r="KSK17" s="19"/>
      <c r="KSL17" s="105"/>
      <c r="KSM17" s="105"/>
      <c r="KSN17" s="105"/>
      <c r="KSO17" s="29"/>
      <c r="KSP17" s="111"/>
      <c r="KSQ17" s="29"/>
      <c r="KSR17" s="111"/>
      <c r="KSS17" s="22"/>
      <c r="KST17" s="111"/>
      <c r="KSU17" s="22"/>
      <c r="KSV17" s="111"/>
      <c r="KSW17" s="22"/>
      <c r="KSX17" s="111"/>
      <c r="KSY17" s="22"/>
      <c r="KSZ17" s="111"/>
      <c r="KTA17" s="22"/>
      <c r="KTB17" s="111"/>
      <c r="KTC17" s="22"/>
      <c r="KTD17" s="111"/>
      <c r="KTE17" s="22"/>
      <c r="KTF17" s="111"/>
      <c r="KTG17" s="26"/>
      <c r="KTH17" s="111"/>
      <c r="KTI17" s="26"/>
      <c r="KTJ17" s="111"/>
      <c r="KTK17" s="26"/>
      <c r="KTL17" s="111"/>
      <c r="KTM17" s="26"/>
      <c r="KTN17" s="111"/>
      <c r="KTO17" s="26"/>
      <c r="KTP17" s="111"/>
      <c r="KTQ17" s="26"/>
      <c r="KTR17" s="111"/>
      <c r="KTS17" s="26"/>
      <c r="KTT17" s="111"/>
      <c r="KTU17" s="26"/>
      <c r="KTV17" s="111"/>
      <c r="KTW17" s="26"/>
      <c r="KTX17" s="111"/>
      <c r="KTY17" s="26"/>
      <c r="KTZ17" s="111"/>
      <c r="KUA17" s="26"/>
      <c r="KUB17" s="112"/>
      <c r="KUC17" s="26"/>
      <c r="KUD17" s="111"/>
      <c r="KUE17" s="26"/>
      <c r="KUF17" s="111"/>
      <c r="KUG17" s="26"/>
      <c r="KUH17" s="111"/>
      <c r="KUI17" s="26"/>
      <c r="KUJ17" s="111"/>
      <c r="KUK17" s="26"/>
      <c r="KUL17" s="111"/>
      <c r="KUM17" s="26"/>
      <c r="KUN17" s="111"/>
      <c r="KUO17" s="26"/>
      <c r="KUP17" s="111"/>
      <c r="KUQ17" s="19"/>
      <c r="KUR17" s="111"/>
      <c r="KUS17" s="26"/>
      <c r="KUT17" s="111"/>
      <c r="KUU17" s="26"/>
      <c r="KUV17" s="111"/>
      <c r="KUW17" s="26"/>
      <c r="KUX17" s="111"/>
      <c r="KUY17" s="26"/>
      <c r="KUZ17" s="111"/>
      <c r="KVA17" s="19"/>
      <c r="KVB17" s="111"/>
      <c r="KVC17" s="26"/>
      <c r="KVD17" s="111"/>
      <c r="KVE17" s="26"/>
      <c r="KVF17" s="111"/>
      <c r="KVG17" s="26"/>
      <c r="KVH17" s="111"/>
      <c r="KVI17" s="19"/>
      <c r="KVJ17" s="105"/>
      <c r="KVK17" s="105"/>
      <c r="KVL17" s="105"/>
      <c r="KVM17" s="29"/>
      <c r="KVN17" s="111"/>
      <c r="KVO17" s="29"/>
      <c r="KVP17" s="111"/>
      <c r="KVQ17" s="22"/>
      <c r="KVR17" s="111"/>
      <c r="KVS17" s="22"/>
      <c r="KVT17" s="111"/>
      <c r="KVU17" s="22"/>
      <c r="KVV17" s="111"/>
      <c r="KVW17" s="22"/>
      <c r="KVX17" s="111"/>
      <c r="KVY17" s="22"/>
      <c r="KVZ17" s="111"/>
      <c r="KWA17" s="22"/>
      <c r="KWB17" s="111"/>
      <c r="KWC17" s="22"/>
      <c r="KWD17" s="111"/>
      <c r="KWE17" s="26"/>
      <c r="KWF17" s="111"/>
      <c r="KWG17" s="26"/>
      <c r="KWH17" s="111"/>
      <c r="KWI17" s="26"/>
      <c r="KWJ17" s="111"/>
      <c r="KWK17" s="26"/>
      <c r="KWL17" s="111"/>
      <c r="KWM17" s="26"/>
      <c r="KWN17" s="111"/>
      <c r="KWO17" s="26"/>
      <c r="KWP17" s="111"/>
      <c r="KWQ17" s="26"/>
      <c r="KWR17" s="111"/>
      <c r="KWS17" s="26"/>
      <c r="KWT17" s="111"/>
      <c r="KWU17" s="26"/>
      <c r="KWV17" s="111"/>
      <c r="KWW17" s="26"/>
      <c r="KWX17" s="111"/>
      <c r="KWY17" s="26"/>
      <c r="KWZ17" s="112"/>
      <c r="KXA17" s="26"/>
      <c r="KXB17" s="111"/>
      <c r="KXC17" s="26"/>
      <c r="KXD17" s="111"/>
      <c r="KXE17" s="26"/>
      <c r="KXF17" s="111"/>
      <c r="KXG17" s="26"/>
      <c r="KXH17" s="111"/>
      <c r="KXI17" s="26"/>
      <c r="KXJ17" s="111"/>
      <c r="KXK17" s="26"/>
      <c r="KXL17" s="111"/>
      <c r="KXM17" s="26"/>
      <c r="KXN17" s="111"/>
      <c r="KXO17" s="19"/>
      <c r="KXP17" s="111"/>
      <c r="KXQ17" s="26"/>
      <c r="KXR17" s="111"/>
      <c r="KXS17" s="26"/>
      <c r="KXT17" s="111"/>
      <c r="KXU17" s="26"/>
      <c r="KXV17" s="111"/>
      <c r="KXW17" s="26"/>
      <c r="KXX17" s="111"/>
      <c r="KXY17" s="19"/>
      <c r="KXZ17" s="111"/>
      <c r="KYA17" s="26"/>
      <c r="KYB17" s="111"/>
      <c r="KYC17" s="26"/>
      <c r="KYD17" s="111"/>
      <c r="KYE17" s="26"/>
      <c r="KYF17" s="111"/>
      <c r="KYG17" s="19"/>
      <c r="KYH17" s="105"/>
      <c r="KYI17" s="105"/>
      <c r="KYJ17" s="105"/>
      <c r="KYK17" s="29"/>
      <c r="KYL17" s="111"/>
      <c r="KYM17" s="29"/>
      <c r="KYN17" s="111"/>
      <c r="KYO17" s="22"/>
      <c r="KYP17" s="111"/>
      <c r="KYQ17" s="22"/>
      <c r="KYR17" s="111"/>
      <c r="KYS17" s="22"/>
      <c r="KYT17" s="111"/>
      <c r="KYU17" s="22"/>
      <c r="KYV17" s="111"/>
      <c r="KYW17" s="22"/>
      <c r="KYX17" s="111"/>
      <c r="KYY17" s="22"/>
      <c r="KYZ17" s="111"/>
      <c r="KZA17" s="22"/>
      <c r="KZB17" s="111"/>
      <c r="KZC17" s="26"/>
      <c r="KZD17" s="111"/>
      <c r="KZE17" s="26"/>
      <c r="KZF17" s="111"/>
      <c r="KZG17" s="26"/>
      <c r="KZH17" s="111"/>
      <c r="KZI17" s="26"/>
      <c r="KZJ17" s="111"/>
      <c r="KZK17" s="26"/>
      <c r="KZL17" s="111"/>
      <c r="KZM17" s="26"/>
      <c r="KZN17" s="111"/>
      <c r="KZO17" s="26"/>
      <c r="KZP17" s="111"/>
      <c r="KZQ17" s="26"/>
      <c r="KZR17" s="111"/>
      <c r="KZS17" s="26"/>
      <c r="KZT17" s="111"/>
      <c r="KZU17" s="26"/>
      <c r="KZV17" s="111"/>
      <c r="KZW17" s="26"/>
      <c r="KZX17" s="112"/>
      <c r="KZY17" s="26"/>
      <c r="KZZ17" s="111"/>
      <c r="LAA17" s="26"/>
      <c r="LAB17" s="111"/>
      <c r="LAC17" s="26"/>
      <c r="LAD17" s="111"/>
      <c r="LAE17" s="26"/>
      <c r="LAF17" s="111"/>
      <c r="LAG17" s="26"/>
      <c r="LAH17" s="111"/>
      <c r="LAI17" s="26"/>
      <c r="LAJ17" s="111"/>
      <c r="LAK17" s="26"/>
      <c r="LAL17" s="111"/>
      <c r="LAM17" s="19"/>
      <c r="LAN17" s="111"/>
      <c r="LAO17" s="26"/>
      <c r="LAP17" s="111"/>
      <c r="LAQ17" s="26"/>
      <c r="LAR17" s="111"/>
      <c r="LAS17" s="26"/>
      <c r="LAT17" s="111"/>
      <c r="LAU17" s="26"/>
      <c r="LAV17" s="111"/>
      <c r="LAW17" s="19"/>
      <c r="LAX17" s="111"/>
      <c r="LAY17" s="26"/>
      <c r="LAZ17" s="111"/>
      <c r="LBA17" s="26"/>
      <c r="LBB17" s="111"/>
      <c r="LBC17" s="26"/>
      <c r="LBD17" s="111"/>
      <c r="LBE17" s="19"/>
      <c r="LBF17" s="105"/>
      <c r="LBG17" s="105"/>
      <c r="LBH17" s="105"/>
      <c r="LBI17" s="29"/>
      <c r="LBJ17" s="111"/>
      <c r="LBK17" s="29"/>
      <c r="LBL17" s="111"/>
      <c r="LBM17" s="22"/>
      <c r="LBN17" s="111"/>
      <c r="LBO17" s="22"/>
      <c r="LBP17" s="111"/>
      <c r="LBQ17" s="22"/>
      <c r="LBR17" s="111"/>
      <c r="LBS17" s="22"/>
      <c r="LBT17" s="111"/>
      <c r="LBU17" s="22"/>
      <c r="LBV17" s="111"/>
      <c r="LBW17" s="22"/>
      <c r="LBX17" s="111"/>
      <c r="LBY17" s="22"/>
      <c r="LBZ17" s="111"/>
      <c r="LCA17" s="26"/>
      <c r="LCB17" s="111"/>
      <c r="LCC17" s="26"/>
      <c r="LCD17" s="111"/>
      <c r="LCE17" s="26"/>
      <c r="LCF17" s="111"/>
      <c r="LCG17" s="26"/>
      <c r="LCH17" s="111"/>
      <c r="LCI17" s="26"/>
      <c r="LCJ17" s="111"/>
      <c r="LCK17" s="26"/>
      <c r="LCL17" s="111"/>
      <c r="LCM17" s="26"/>
      <c r="LCN17" s="111"/>
      <c r="LCO17" s="26"/>
      <c r="LCP17" s="111"/>
      <c r="LCQ17" s="26"/>
      <c r="LCR17" s="111"/>
      <c r="LCS17" s="26"/>
      <c r="LCT17" s="111"/>
      <c r="LCU17" s="26"/>
      <c r="LCV17" s="112"/>
      <c r="LCW17" s="26"/>
      <c r="LCX17" s="111"/>
      <c r="LCY17" s="26"/>
      <c r="LCZ17" s="111"/>
      <c r="LDA17" s="26"/>
      <c r="LDB17" s="111"/>
      <c r="LDC17" s="26"/>
      <c r="LDD17" s="111"/>
      <c r="LDE17" s="26"/>
      <c r="LDF17" s="111"/>
      <c r="LDG17" s="26"/>
      <c r="LDH17" s="111"/>
      <c r="LDI17" s="26"/>
      <c r="LDJ17" s="111"/>
      <c r="LDK17" s="19"/>
      <c r="LDL17" s="111"/>
      <c r="LDM17" s="26"/>
      <c r="LDN17" s="111"/>
      <c r="LDO17" s="26"/>
      <c r="LDP17" s="111"/>
      <c r="LDQ17" s="26"/>
      <c r="LDR17" s="111"/>
      <c r="LDS17" s="26"/>
      <c r="LDT17" s="111"/>
      <c r="LDU17" s="19"/>
      <c r="LDV17" s="111"/>
      <c r="LDW17" s="26"/>
      <c r="LDX17" s="111"/>
      <c r="LDY17" s="26"/>
      <c r="LDZ17" s="111"/>
      <c r="LEA17" s="26"/>
      <c r="LEB17" s="111"/>
      <c r="LEC17" s="19"/>
      <c r="LED17" s="105"/>
      <c r="LEE17" s="105"/>
      <c r="LEF17" s="105"/>
      <c r="LEG17" s="29"/>
      <c r="LEH17" s="111"/>
      <c r="LEI17" s="29"/>
      <c r="LEJ17" s="111"/>
      <c r="LEK17" s="22"/>
      <c r="LEL17" s="111"/>
      <c r="LEM17" s="22"/>
      <c r="LEN17" s="111"/>
      <c r="LEO17" s="22"/>
      <c r="LEP17" s="111"/>
      <c r="LEQ17" s="22"/>
      <c r="LER17" s="111"/>
      <c r="LES17" s="22"/>
      <c r="LET17" s="111"/>
      <c r="LEU17" s="22"/>
      <c r="LEV17" s="111"/>
      <c r="LEW17" s="22"/>
      <c r="LEX17" s="111"/>
      <c r="LEY17" s="26"/>
      <c r="LEZ17" s="111"/>
      <c r="LFA17" s="26"/>
      <c r="LFB17" s="111"/>
      <c r="LFC17" s="26"/>
      <c r="LFD17" s="111"/>
      <c r="LFE17" s="26"/>
      <c r="LFF17" s="111"/>
      <c r="LFG17" s="26"/>
      <c r="LFH17" s="111"/>
      <c r="LFI17" s="26"/>
      <c r="LFJ17" s="111"/>
      <c r="LFK17" s="26"/>
      <c r="LFL17" s="111"/>
      <c r="LFM17" s="26"/>
      <c r="LFN17" s="111"/>
      <c r="LFO17" s="26"/>
      <c r="LFP17" s="111"/>
      <c r="LFQ17" s="26"/>
      <c r="LFR17" s="111"/>
      <c r="LFS17" s="26"/>
      <c r="LFT17" s="112"/>
      <c r="LFU17" s="26"/>
      <c r="LFV17" s="111"/>
      <c r="LFW17" s="26"/>
      <c r="LFX17" s="111"/>
      <c r="LFY17" s="26"/>
      <c r="LFZ17" s="111"/>
      <c r="LGA17" s="26"/>
      <c r="LGB17" s="111"/>
      <c r="LGC17" s="26"/>
      <c r="LGD17" s="111"/>
      <c r="LGE17" s="26"/>
      <c r="LGF17" s="111"/>
      <c r="LGG17" s="26"/>
      <c r="LGH17" s="111"/>
      <c r="LGI17" s="19"/>
      <c r="LGJ17" s="111"/>
      <c r="LGK17" s="26"/>
      <c r="LGL17" s="111"/>
      <c r="LGM17" s="26"/>
      <c r="LGN17" s="111"/>
      <c r="LGO17" s="26"/>
      <c r="LGP17" s="111"/>
      <c r="LGQ17" s="26"/>
      <c r="LGR17" s="111"/>
      <c r="LGS17" s="19"/>
      <c r="LGT17" s="111"/>
      <c r="LGU17" s="26"/>
      <c r="LGV17" s="111"/>
      <c r="LGW17" s="26"/>
      <c r="LGX17" s="111"/>
      <c r="LGY17" s="26"/>
      <c r="LGZ17" s="111"/>
      <c r="LHA17" s="19"/>
      <c r="LHB17" s="105"/>
      <c r="LHC17" s="105"/>
      <c r="LHD17" s="105"/>
      <c r="LHE17" s="29"/>
      <c r="LHF17" s="111"/>
      <c r="LHG17" s="29"/>
      <c r="LHH17" s="111"/>
      <c r="LHI17" s="22"/>
      <c r="LHJ17" s="111"/>
      <c r="LHK17" s="22"/>
      <c r="LHL17" s="111"/>
      <c r="LHM17" s="22"/>
      <c r="LHN17" s="111"/>
      <c r="LHO17" s="22"/>
      <c r="LHP17" s="111"/>
      <c r="LHQ17" s="22"/>
      <c r="LHR17" s="111"/>
      <c r="LHS17" s="22"/>
      <c r="LHT17" s="111"/>
      <c r="LHU17" s="22"/>
      <c r="LHV17" s="111"/>
      <c r="LHW17" s="26"/>
      <c r="LHX17" s="111"/>
      <c r="LHY17" s="26"/>
      <c r="LHZ17" s="111"/>
      <c r="LIA17" s="26"/>
      <c r="LIB17" s="111"/>
      <c r="LIC17" s="26"/>
      <c r="LID17" s="111"/>
      <c r="LIE17" s="26"/>
      <c r="LIF17" s="111"/>
      <c r="LIG17" s="26"/>
      <c r="LIH17" s="111"/>
      <c r="LII17" s="26"/>
      <c r="LIJ17" s="111"/>
      <c r="LIK17" s="26"/>
      <c r="LIL17" s="111"/>
      <c r="LIM17" s="26"/>
      <c r="LIN17" s="111"/>
      <c r="LIO17" s="26"/>
      <c r="LIP17" s="111"/>
      <c r="LIQ17" s="26"/>
      <c r="LIR17" s="112"/>
      <c r="LIS17" s="26"/>
      <c r="LIT17" s="111"/>
      <c r="LIU17" s="26"/>
      <c r="LIV17" s="111"/>
      <c r="LIW17" s="26"/>
      <c r="LIX17" s="111"/>
      <c r="LIY17" s="26"/>
      <c r="LIZ17" s="111"/>
      <c r="LJA17" s="26"/>
      <c r="LJB17" s="111"/>
      <c r="LJC17" s="26"/>
      <c r="LJD17" s="111"/>
      <c r="LJE17" s="26"/>
      <c r="LJF17" s="111"/>
      <c r="LJG17" s="19"/>
      <c r="LJH17" s="111"/>
      <c r="LJI17" s="26"/>
      <c r="LJJ17" s="111"/>
      <c r="LJK17" s="26"/>
      <c r="LJL17" s="111"/>
      <c r="LJM17" s="26"/>
      <c r="LJN17" s="111"/>
      <c r="LJO17" s="26"/>
      <c r="LJP17" s="111"/>
      <c r="LJQ17" s="19"/>
      <c r="LJR17" s="111"/>
      <c r="LJS17" s="26"/>
      <c r="LJT17" s="111"/>
      <c r="LJU17" s="26"/>
      <c r="LJV17" s="111"/>
      <c r="LJW17" s="26"/>
      <c r="LJX17" s="111"/>
      <c r="LJY17" s="19"/>
      <c r="LJZ17" s="105"/>
      <c r="LKA17" s="105"/>
      <c r="LKB17" s="105"/>
      <c r="LKC17" s="29"/>
      <c r="LKD17" s="111"/>
      <c r="LKE17" s="29"/>
      <c r="LKF17" s="111"/>
      <c r="LKG17" s="22"/>
      <c r="LKH17" s="111"/>
      <c r="LKI17" s="22"/>
      <c r="LKJ17" s="111"/>
      <c r="LKK17" s="22"/>
      <c r="LKL17" s="111"/>
      <c r="LKM17" s="22"/>
      <c r="LKN17" s="111"/>
      <c r="LKO17" s="22"/>
      <c r="LKP17" s="111"/>
      <c r="LKQ17" s="22"/>
      <c r="LKR17" s="111"/>
      <c r="LKS17" s="22"/>
      <c r="LKT17" s="111"/>
      <c r="LKU17" s="26"/>
      <c r="LKV17" s="111"/>
      <c r="LKW17" s="26"/>
      <c r="LKX17" s="111"/>
      <c r="LKY17" s="26"/>
      <c r="LKZ17" s="111"/>
      <c r="LLA17" s="26"/>
      <c r="LLB17" s="111"/>
      <c r="LLC17" s="26"/>
      <c r="LLD17" s="111"/>
      <c r="LLE17" s="26"/>
      <c r="LLF17" s="111"/>
      <c r="LLG17" s="26"/>
      <c r="LLH17" s="111"/>
      <c r="LLI17" s="26"/>
      <c r="LLJ17" s="111"/>
      <c r="LLK17" s="26"/>
      <c r="LLL17" s="111"/>
      <c r="LLM17" s="26"/>
      <c r="LLN17" s="111"/>
      <c r="LLO17" s="26"/>
      <c r="LLP17" s="112"/>
      <c r="LLQ17" s="26"/>
      <c r="LLR17" s="111"/>
      <c r="LLS17" s="26"/>
      <c r="LLT17" s="111"/>
      <c r="LLU17" s="26"/>
      <c r="LLV17" s="111"/>
      <c r="LLW17" s="26"/>
      <c r="LLX17" s="111"/>
      <c r="LLY17" s="26"/>
      <c r="LLZ17" s="111"/>
      <c r="LMA17" s="26"/>
      <c r="LMB17" s="111"/>
      <c r="LMC17" s="26"/>
      <c r="LMD17" s="111"/>
      <c r="LME17" s="19"/>
      <c r="LMF17" s="111"/>
      <c r="LMG17" s="26"/>
      <c r="LMH17" s="111"/>
      <c r="LMI17" s="26"/>
      <c r="LMJ17" s="111"/>
      <c r="LMK17" s="26"/>
      <c r="LML17" s="111"/>
      <c r="LMM17" s="26"/>
      <c r="LMN17" s="111"/>
      <c r="LMO17" s="19"/>
      <c r="LMP17" s="111"/>
      <c r="LMQ17" s="26"/>
      <c r="LMR17" s="111"/>
      <c r="LMS17" s="26"/>
      <c r="LMT17" s="111"/>
      <c r="LMU17" s="26"/>
      <c r="LMV17" s="111"/>
      <c r="LMW17" s="19"/>
      <c r="LMX17" s="105"/>
      <c r="LMY17" s="105"/>
      <c r="LMZ17" s="105"/>
      <c r="LNA17" s="29"/>
      <c r="LNB17" s="111"/>
      <c r="LNC17" s="29"/>
      <c r="LND17" s="111"/>
      <c r="LNE17" s="22"/>
      <c r="LNF17" s="111"/>
      <c r="LNG17" s="22"/>
      <c r="LNH17" s="111"/>
      <c r="LNI17" s="22"/>
      <c r="LNJ17" s="111"/>
      <c r="LNK17" s="22"/>
      <c r="LNL17" s="111"/>
      <c r="LNM17" s="22"/>
      <c r="LNN17" s="111"/>
      <c r="LNO17" s="22"/>
      <c r="LNP17" s="111"/>
      <c r="LNQ17" s="22"/>
      <c r="LNR17" s="111"/>
      <c r="LNS17" s="26"/>
      <c r="LNT17" s="111"/>
      <c r="LNU17" s="26"/>
      <c r="LNV17" s="111"/>
      <c r="LNW17" s="26"/>
      <c r="LNX17" s="111"/>
      <c r="LNY17" s="26"/>
      <c r="LNZ17" s="111"/>
      <c r="LOA17" s="26"/>
      <c r="LOB17" s="111"/>
      <c r="LOC17" s="26"/>
      <c r="LOD17" s="111"/>
      <c r="LOE17" s="26"/>
      <c r="LOF17" s="111"/>
      <c r="LOG17" s="26"/>
      <c r="LOH17" s="111"/>
      <c r="LOI17" s="26"/>
      <c r="LOJ17" s="111"/>
      <c r="LOK17" s="26"/>
      <c r="LOL17" s="111"/>
      <c r="LOM17" s="26"/>
      <c r="LON17" s="112"/>
      <c r="LOO17" s="26"/>
      <c r="LOP17" s="111"/>
      <c r="LOQ17" s="26"/>
      <c r="LOR17" s="111"/>
      <c r="LOS17" s="26"/>
      <c r="LOT17" s="111"/>
      <c r="LOU17" s="26"/>
      <c r="LOV17" s="111"/>
      <c r="LOW17" s="26"/>
      <c r="LOX17" s="111"/>
      <c r="LOY17" s="26"/>
      <c r="LOZ17" s="111"/>
      <c r="LPA17" s="26"/>
      <c r="LPB17" s="111"/>
      <c r="LPC17" s="19"/>
      <c r="LPD17" s="111"/>
      <c r="LPE17" s="26"/>
      <c r="LPF17" s="111"/>
      <c r="LPG17" s="26"/>
      <c r="LPH17" s="111"/>
      <c r="LPI17" s="26"/>
      <c r="LPJ17" s="111"/>
      <c r="LPK17" s="26"/>
      <c r="LPL17" s="111"/>
      <c r="LPM17" s="19"/>
      <c r="LPN17" s="111"/>
      <c r="LPO17" s="26"/>
      <c r="LPP17" s="111"/>
      <c r="LPQ17" s="26"/>
      <c r="LPR17" s="111"/>
      <c r="LPS17" s="26"/>
      <c r="LPT17" s="111"/>
      <c r="LPU17" s="19"/>
      <c r="LPV17" s="105"/>
      <c r="LPW17" s="105"/>
      <c r="LPX17" s="105"/>
      <c r="LPY17" s="29"/>
      <c r="LPZ17" s="111"/>
      <c r="LQA17" s="29"/>
      <c r="LQB17" s="111"/>
      <c r="LQC17" s="22"/>
      <c r="LQD17" s="111"/>
      <c r="LQE17" s="22"/>
      <c r="LQF17" s="111"/>
      <c r="LQG17" s="22"/>
      <c r="LQH17" s="111"/>
      <c r="LQI17" s="22"/>
      <c r="LQJ17" s="111"/>
      <c r="LQK17" s="22"/>
      <c r="LQL17" s="111"/>
      <c r="LQM17" s="22"/>
      <c r="LQN17" s="111"/>
      <c r="LQO17" s="22"/>
      <c r="LQP17" s="111"/>
      <c r="LQQ17" s="26"/>
      <c r="LQR17" s="111"/>
      <c r="LQS17" s="26"/>
      <c r="LQT17" s="111"/>
      <c r="LQU17" s="26"/>
      <c r="LQV17" s="111"/>
      <c r="LQW17" s="26"/>
      <c r="LQX17" s="111"/>
      <c r="LQY17" s="26"/>
      <c r="LQZ17" s="111"/>
      <c r="LRA17" s="26"/>
      <c r="LRB17" s="111"/>
      <c r="LRC17" s="26"/>
      <c r="LRD17" s="111"/>
      <c r="LRE17" s="26"/>
      <c r="LRF17" s="111"/>
      <c r="LRG17" s="26"/>
      <c r="LRH17" s="111"/>
      <c r="LRI17" s="26"/>
      <c r="LRJ17" s="111"/>
      <c r="LRK17" s="26"/>
      <c r="LRL17" s="112"/>
      <c r="LRM17" s="26"/>
      <c r="LRN17" s="111"/>
      <c r="LRO17" s="26"/>
      <c r="LRP17" s="111"/>
      <c r="LRQ17" s="26"/>
      <c r="LRR17" s="111"/>
      <c r="LRS17" s="26"/>
      <c r="LRT17" s="111"/>
      <c r="LRU17" s="26"/>
      <c r="LRV17" s="111"/>
      <c r="LRW17" s="26"/>
      <c r="LRX17" s="111"/>
      <c r="LRY17" s="26"/>
      <c r="LRZ17" s="111"/>
      <c r="LSA17" s="19"/>
      <c r="LSB17" s="111"/>
      <c r="LSC17" s="26"/>
      <c r="LSD17" s="111"/>
      <c r="LSE17" s="26"/>
      <c r="LSF17" s="111"/>
      <c r="LSG17" s="26"/>
      <c r="LSH17" s="111"/>
      <c r="LSI17" s="26"/>
      <c r="LSJ17" s="111"/>
      <c r="LSK17" s="19"/>
      <c r="LSL17" s="111"/>
      <c r="LSM17" s="26"/>
      <c r="LSN17" s="111"/>
      <c r="LSO17" s="26"/>
      <c r="LSP17" s="111"/>
      <c r="LSQ17" s="26"/>
      <c r="LSR17" s="111"/>
      <c r="LSS17" s="19"/>
      <c r="LST17" s="105"/>
      <c r="LSU17" s="105"/>
      <c r="LSV17" s="105"/>
      <c r="LSW17" s="29"/>
      <c r="LSX17" s="111"/>
      <c r="LSY17" s="29"/>
      <c r="LSZ17" s="111"/>
      <c r="LTA17" s="22"/>
      <c r="LTB17" s="111"/>
      <c r="LTC17" s="22"/>
      <c r="LTD17" s="111"/>
      <c r="LTE17" s="22"/>
      <c r="LTF17" s="111"/>
      <c r="LTG17" s="22"/>
      <c r="LTH17" s="111"/>
      <c r="LTI17" s="22"/>
      <c r="LTJ17" s="111"/>
      <c r="LTK17" s="22"/>
      <c r="LTL17" s="111"/>
      <c r="LTM17" s="22"/>
      <c r="LTN17" s="111"/>
      <c r="LTO17" s="26"/>
      <c r="LTP17" s="111"/>
      <c r="LTQ17" s="26"/>
      <c r="LTR17" s="111"/>
      <c r="LTS17" s="26"/>
      <c r="LTT17" s="111"/>
      <c r="LTU17" s="26"/>
      <c r="LTV17" s="111"/>
      <c r="LTW17" s="26"/>
      <c r="LTX17" s="111"/>
      <c r="LTY17" s="26"/>
      <c r="LTZ17" s="111"/>
      <c r="LUA17" s="26"/>
      <c r="LUB17" s="111"/>
      <c r="LUC17" s="26"/>
      <c r="LUD17" s="111"/>
      <c r="LUE17" s="26"/>
      <c r="LUF17" s="111"/>
      <c r="LUG17" s="26"/>
      <c r="LUH17" s="111"/>
      <c r="LUI17" s="26"/>
      <c r="LUJ17" s="112"/>
      <c r="LUK17" s="26"/>
      <c r="LUL17" s="111"/>
      <c r="LUM17" s="26"/>
      <c r="LUN17" s="111"/>
      <c r="LUO17" s="26"/>
      <c r="LUP17" s="111"/>
      <c r="LUQ17" s="26"/>
      <c r="LUR17" s="111"/>
      <c r="LUS17" s="26"/>
      <c r="LUT17" s="111"/>
      <c r="LUU17" s="26"/>
      <c r="LUV17" s="111"/>
      <c r="LUW17" s="26"/>
      <c r="LUX17" s="111"/>
      <c r="LUY17" s="19"/>
      <c r="LUZ17" s="111"/>
      <c r="LVA17" s="26"/>
      <c r="LVB17" s="111"/>
      <c r="LVC17" s="26"/>
      <c r="LVD17" s="111"/>
      <c r="LVE17" s="26"/>
      <c r="LVF17" s="111"/>
      <c r="LVG17" s="26"/>
      <c r="LVH17" s="111"/>
      <c r="LVI17" s="19"/>
      <c r="LVJ17" s="111"/>
      <c r="LVK17" s="26"/>
      <c r="LVL17" s="111"/>
      <c r="LVM17" s="26"/>
      <c r="LVN17" s="111"/>
      <c r="LVO17" s="26"/>
      <c r="LVP17" s="111"/>
      <c r="LVQ17" s="19"/>
      <c r="LVR17" s="105"/>
      <c r="LVS17" s="105"/>
      <c r="LVT17" s="105"/>
      <c r="LVU17" s="29"/>
      <c r="LVV17" s="111"/>
      <c r="LVW17" s="29"/>
      <c r="LVX17" s="111"/>
      <c r="LVY17" s="22"/>
      <c r="LVZ17" s="111"/>
      <c r="LWA17" s="22"/>
      <c r="LWB17" s="111"/>
      <c r="LWC17" s="22"/>
      <c r="LWD17" s="111"/>
      <c r="LWE17" s="22"/>
      <c r="LWF17" s="111"/>
      <c r="LWG17" s="22"/>
      <c r="LWH17" s="111"/>
      <c r="LWI17" s="22"/>
      <c r="LWJ17" s="111"/>
      <c r="LWK17" s="22"/>
      <c r="LWL17" s="111"/>
      <c r="LWM17" s="26"/>
      <c r="LWN17" s="111"/>
      <c r="LWO17" s="26"/>
      <c r="LWP17" s="111"/>
      <c r="LWQ17" s="26"/>
      <c r="LWR17" s="111"/>
      <c r="LWS17" s="26"/>
      <c r="LWT17" s="111"/>
      <c r="LWU17" s="26"/>
      <c r="LWV17" s="111"/>
      <c r="LWW17" s="26"/>
      <c r="LWX17" s="111"/>
      <c r="LWY17" s="26"/>
      <c r="LWZ17" s="111"/>
      <c r="LXA17" s="26"/>
      <c r="LXB17" s="111"/>
      <c r="LXC17" s="26"/>
      <c r="LXD17" s="111"/>
      <c r="LXE17" s="26"/>
      <c r="LXF17" s="111"/>
      <c r="LXG17" s="26"/>
      <c r="LXH17" s="112"/>
      <c r="LXI17" s="26"/>
      <c r="LXJ17" s="111"/>
      <c r="LXK17" s="26"/>
      <c r="LXL17" s="111"/>
      <c r="LXM17" s="26"/>
      <c r="LXN17" s="111"/>
      <c r="LXO17" s="26"/>
      <c r="LXP17" s="111"/>
      <c r="LXQ17" s="26"/>
      <c r="LXR17" s="111"/>
      <c r="LXS17" s="26"/>
      <c r="LXT17" s="111"/>
      <c r="LXU17" s="26"/>
      <c r="LXV17" s="111"/>
      <c r="LXW17" s="19"/>
      <c r="LXX17" s="111"/>
      <c r="LXY17" s="26"/>
      <c r="LXZ17" s="111"/>
      <c r="LYA17" s="26"/>
      <c r="LYB17" s="111"/>
      <c r="LYC17" s="26"/>
      <c r="LYD17" s="111"/>
      <c r="LYE17" s="26"/>
      <c r="LYF17" s="111"/>
      <c r="LYG17" s="19"/>
      <c r="LYH17" s="111"/>
      <c r="LYI17" s="26"/>
      <c r="LYJ17" s="111"/>
      <c r="LYK17" s="26"/>
      <c r="LYL17" s="111"/>
      <c r="LYM17" s="26"/>
      <c r="LYN17" s="111"/>
      <c r="LYO17" s="19"/>
      <c r="LYP17" s="105"/>
      <c r="LYQ17" s="105"/>
      <c r="LYR17" s="105"/>
      <c r="LYS17" s="29"/>
      <c r="LYT17" s="111"/>
      <c r="LYU17" s="29"/>
      <c r="LYV17" s="111"/>
      <c r="LYW17" s="22"/>
      <c r="LYX17" s="111"/>
      <c r="LYY17" s="22"/>
      <c r="LYZ17" s="111"/>
      <c r="LZA17" s="22"/>
      <c r="LZB17" s="111"/>
      <c r="LZC17" s="22"/>
      <c r="LZD17" s="111"/>
      <c r="LZE17" s="22"/>
      <c r="LZF17" s="111"/>
      <c r="LZG17" s="22"/>
      <c r="LZH17" s="111"/>
      <c r="LZI17" s="22"/>
      <c r="LZJ17" s="111"/>
      <c r="LZK17" s="26"/>
      <c r="LZL17" s="111"/>
      <c r="LZM17" s="26"/>
      <c r="LZN17" s="111"/>
      <c r="LZO17" s="26"/>
      <c r="LZP17" s="111"/>
      <c r="LZQ17" s="26"/>
      <c r="LZR17" s="111"/>
      <c r="LZS17" s="26"/>
      <c r="LZT17" s="111"/>
      <c r="LZU17" s="26"/>
      <c r="LZV17" s="111"/>
      <c r="LZW17" s="26"/>
      <c r="LZX17" s="111"/>
      <c r="LZY17" s="26"/>
      <c r="LZZ17" s="111"/>
      <c r="MAA17" s="26"/>
      <c r="MAB17" s="111"/>
      <c r="MAC17" s="26"/>
      <c r="MAD17" s="111"/>
      <c r="MAE17" s="26"/>
      <c r="MAF17" s="112"/>
      <c r="MAG17" s="26"/>
      <c r="MAH17" s="111"/>
      <c r="MAI17" s="26"/>
      <c r="MAJ17" s="111"/>
      <c r="MAK17" s="26"/>
      <c r="MAL17" s="111"/>
      <c r="MAM17" s="26"/>
      <c r="MAN17" s="111"/>
      <c r="MAO17" s="26"/>
      <c r="MAP17" s="111"/>
      <c r="MAQ17" s="26"/>
      <c r="MAR17" s="111"/>
      <c r="MAS17" s="26"/>
      <c r="MAT17" s="111"/>
      <c r="MAU17" s="19"/>
      <c r="MAV17" s="111"/>
      <c r="MAW17" s="26"/>
      <c r="MAX17" s="111"/>
      <c r="MAY17" s="26"/>
      <c r="MAZ17" s="111"/>
      <c r="MBA17" s="26"/>
      <c r="MBB17" s="111"/>
      <c r="MBC17" s="26"/>
      <c r="MBD17" s="111"/>
      <c r="MBE17" s="19"/>
      <c r="MBF17" s="111"/>
      <c r="MBG17" s="26"/>
      <c r="MBH17" s="111"/>
      <c r="MBI17" s="26"/>
      <c r="MBJ17" s="111"/>
      <c r="MBK17" s="26"/>
      <c r="MBL17" s="111"/>
      <c r="MBM17" s="19"/>
      <c r="MBN17" s="105"/>
      <c r="MBO17" s="105"/>
      <c r="MBP17" s="105"/>
      <c r="MBQ17" s="29"/>
      <c r="MBR17" s="111"/>
      <c r="MBS17" s="29"/>
      <c r="MBT17" s="111"/>
      <c r="MBU17" s="22"/>
      <c r="MBV17" s="111"/>
      <c r="MBW17" s="22"/>
      <c r="MBX17" s="111"/>
      <c r="MBY17" s="22"/>
      <c r="MBZ17" s="111"/>
      <c r="MCA17" s="22"/>
      <c r="MCB17" s="111"/>
      <c r="MCC17" s="22"/>
      <c r="MCD17" s="111"/>
      <c r="MCE17" s="22"/>
      <c r="MCF17" s="111"/>
      <c r="MCG17" s="22"/>
      <c r="MCH17" s="111"/>
      <c r="MCI17" s="26"/>
      <c r="MCJ17" s="111"/>
      <c r="MCK17" s="26"/>
      <c r="MCL17" s="111"/>
      <c r="MCM17" s="26"/>
      <c r="MCN17" s="111"/>
      <c r="MCO17" s="26"/>
      <c r="MCP17" s="111"/>
      <c r="MCQ17" s="26"/>
      <c r="MCR17" s="111"/>
      <c r="MCS17" s="26"/>
      <c r="MCT17" s="111"/>
      <c r="MCU17" s="26"/>
      <c r="MCV17" s="111"/>
      <c r="MCW17" s="26"/>
      <c r="MCX17" s="111"/>
      <c r="MCY17" s="26"/>
      <c r="MCZ17" s="111"/>
      <c r="MDA17" s="26"/>
      <c r="MDB17" s="111"/>
      <c r="MDC17" s="26"/>
      <c r="MDD17" s="112"/>
      <c r="MDE17" s="26"/>
      <c r="MDF17" s="111"/>
      <c r="MDG17" s="26"/>
      <c r="MDH17" s="111"/>
      <c r="MDI17" s="26"/>
      <c r="MDJ17" s="111"/>
      <c r="MDK17" s="26"/>
      <c r="MDL17" s="111"/>
      <c r="MDM17" s="26"/>
      <c r="MDN17" s="111"/>
      <c r="MDO17" s="26"/>
      <c r="MDP17" s="111"/>
      <c r="MDQ17" s="26"/>
      <c r="MDR17" s="111"/>
      <c r="MDS17" s="19"/>
      <c r="MDT17" s="111"/>
      <c r="MDU17" s="26"/>
      <c r="MDV17" s="111"/>
      <c r="MDW17" s="26"/>
      <c r="MDX17" s="111"/>
      <c r="MDY17" s="26"/>
      <c r="MDZ17" s="111"/>
      <c r="MEA17" s="26"/>
      <c r="MEB17" s="111"/>
      <c r="MEC17" s="19"/>
      <c r="MED17" s="111"/>
      <c r="MEE17" s="26"/>
      <c r="MEF17" s="111"/>
      <c r="MEG17" s="26"/>
      <c r="MEH17" s="111"/>
      <c r="MEI17" s="26"/>
      <c r="MEJ17" s="111"/>
      <c r="MEK17" s="19"/>
      <c r="MEL17" s="105"/>
      <c r="MEM17" s="105"/>
      <c r="MEN17" s="105"/>
      <c r="MEO17" s="29"/>
      <c r="MEP17" s="111"/>
      <c r="MEQ17" s="29"/>
      <c r="MER17" s="111"/>
      <c r="MES17" s="22"/>
      <c r="MET17" s="111"/>
      <c r="MEU17" s="22"/>
      <c r="MEV17" s="111"/>
      <c r="MEW17" s="22"/>
      <c r="MEX17" s="111"/>
      <c r="MEY17" s="22"/>
      <c r="MEZ17" s="111"/>
      <c r="MFA17" s="22"/>
      <c r="MFB17" s="111"/>
      <c r="MFC17" s="22"/>
      <c r="MFD17" s="111"/>
      <c r="MFE17" s="22"/>
      <c r="MFF17" s="111"/>
      <c r="MFG17" s="26"/>
      <c r="MFH17" s="111"/>
      <c r="MFI17" s="26"/>
      <c r="MFJ17" s="111"/>
      <c r="MFK17" s="26"/>
      <c r="MFL17" s="111"/>
      <c r="MFM17" s="26"/>
      <c r="MFN17" s="111"/>
      <c r="MFO17" s="26"/>
      <c r="MFP17" s="111"/>
      <c r="MFQ17" s="26"/>
      <c r="MFR17" s="111"/>
      <c r="MFS17" s="26"/>
      <c r="MFT17" s="111"/>
      <c r="MFU17" s="26"/>
      <c r="MFV17" s="111"/>
      <c r="MFW17" s="26"/>
      <c r="MFX17" s="111"/>
      <c r="MFY17" s="26"/>
      <c r="MFZ17" s="111"/>
      <c r="MGA17" s="26"/>
      <c r="MGB17" s="112"/>
      <c r="MGC17" s="26"/>
      <c r="MGD17" s="111"/>
      <c r="MGE17" s="26"/>
      <c r="MGF17" s="111"/>
      <c r="MGG17" s="26"/>
      <c r="MGH17" s="111"/>
      <c r="MGI17" s="26"/>
      <c r="MGJ17" s="111"/>
      <c r="MGK17" s="26"/>
      <c r="MGL17" s="111"/>
      <c r="MGM17" s="26"/>
      <c r="MGN17" s="111"/>
      <c r="MGO17" s="26"/>
      <c r="MGP17" s="111"/>
      <c r="MGQ17" s="19"/>
      <c r="MGR17" s="111"/>
      <c r="MGS17" s="26"/>
      <c r="MGT17" s="111"/>
      <c r="MGU17" s="26"/>
      <c r="MGV17" s="111"/>
      <c r="MGW17" s="26"/>
      <c r="MGX17" s="111"/>
      <c r="MGY17" s="26"/>
      <c r="MGZ17" s="111"/>
      <c r="MHA17" s="19"/>
      <c r="MHB17" s="111"/>
      <c r="MHC17" s="26"/>
      <c r="MHD17" s="111"/>
      <c r="MHE17" s="26"/>
      <c r="MHF17" s="111"/>
      <c r="MHG17" s="26"/>
      <c r="MHH17" s="111"/>
      <c r="MHI17" s="19"/>
      <c r="MHJ17" s="105"/>
      <c r="MHK17" s="105"/>
      <c r="MHL17" s="105"/>
      <c r="MHM17" s="29"/>
      <c r="MHN17" s="111"/>
      <c r="MHO17" s="29"/>
      <c r="MHP17" s="111"/>
      <c r="MHQ17" s="22"/>
      <c r="MHR17" s="111"/>
      <c r="MHS17" s="22"/>
      <c r="MHT17" s="111"/>
      <c r="MHU17" s="22"/>
      <c r="MHV17" s="111"/>
      <c r="MHW17" s="22"/>
      <c r="MHX17" s="111"/>
      <c r="MHY17" s="22"/>
      <c r="MHZ17" s="111"/>
      <c r="MIA17" s="22"/>
      <c r="MIB17" s="111"/>
      <c r="MIC17" s="22"/>
      <c r="MID17" s="111"/>
      <c r="MIE17" s="26"/>
      <c r="MIF17" s="111"/>
      <c r="MIG17" s="26"/>
      <c r="MIH17" s="111"/>
      <c r="MII17" s="26"/>
      <c r="MIJ17" s="111"/>
      <c r="MIK17" s="26"/>
      <c r="MIL17" s="111"/>
      <c r="MIM17" s="26"/>
      <c r="MIN17" s="111"/>
      <c r="MIO17" s="26"/>
      <c r="MIP17" s="111"/>
      <c r="MIQ17" s="26"/>
      <c r="MIR17" s="111"/>
      <c r="MIS17" s="26"/>
      <c r="MIT17" s="111"/>
      <c r="MIU17" s="26"/>
      <c r="MIV17" s="111"/>
      <c r="MIW17" s="26"/>
      <c r="MIX17" s="111"/>
      <c r="MIY17" s="26"/>
      <c r="MIZ17" s="112"/>
      <c r="MJA17" s="26"/>
      <c r="MJB17" s="111"/>
      <c r="MJC17" s="26"/>
      <c r="MJD17" s="111"/>
      <c r="MJE17" s="26"/>
      <c r="MJF17" s="111"/>
      <c r="MJG17" s="26"/>
      <c r="MJH17" s="111"/>
      <c r="MJI17" s="26"/>
      <c r="MJJ17" s="111"/>
      <c r="MJK17" s="26"/>
      <c r="MJL17" s="111"/>
      <c r="MJM17" s="26"/>
      <c r="MJN17" s="111"/>
      <c r="MJO17" s="19"/>
      <c r="MJP17" s="111"/>
      <c r="MJQ17" s="26"/>
      <c r="MJR17" s="111"/>
      <c r="MJS17" s="26"/>
      <c r="MJT17" s="111"/>
      <c r="MJU17" s="26"/>
      <c r="MJV17" s="111"/>
      <c r="MJW17" s="26"/>
      <c r="MJX17" s="111"/>
      <c r="MJY17" s="19"/>
      <c r="MJZ17" s="111"/>
      <c r="MKA17" s="26"/>
      <c r="MKB17" s="111"/>
      <c r="MKC17" s="26"/>
      <c r="MKD17" s="111"/>
      <c r="MKE17" s="26"/>
      <c r="MKF17" s="111"/>
      <c r="MKG17" s="19"/>
      <c r="MKH17" s="105"/>
      <c r="MKI17" s="105"/>
      <c r="MKJ17" s="105"/>
      <c r="MKK17" s="29"/>
      <c r="MKL17" s="111"/>
      <c r="MKM17" s="29"/>
      <c r="MKN17" s="111"/>
      <c r="MKO17" s="22"/>
      <c r="MKP17" s="111"/>
      <c r="MKQ17" s="22"/>
      <c r="MKR17" s="111"/>
      <c r="MKS17" s="22"/>
      <c r="MKT17" s="111"/>
      <c r="MKU17" s="22"/>
      <c r="MKV17" s="111"/>
      <c r="MKW17" s="22"/>
      <c r="MKX17" s="111"/>
      <c r="MKY17" s="22"/>
      <c r="MKZ17" s="111"/>
      <c r="MLA17" s="22"/>
      <c r="MLB17" s="111"/>
      <c r="MLC17" s="26"/>
      <c r="MLD17" s="111"/>
      <c r="MLE17" s="26"/>
      <c r="MLF17" s="111"/>
      <c r="MLG17" s="26"/>
      <c r="MLH17" s="111"/>
      <c r="MLI17" s="26"/>
      <c r="MLJ17" s="111"/>
      <c r="MLK17" s="26"/>
      <c r="MLL17" s="111"/>
      <c r="MLM17" s="26"/>
      <c r="MLN17" s="111"/>
      <c r="MLO17" s="26"/>
      <c r="MLP17" s="111"/>
      <c r="MLQ17" s="26"/>
      <c r="MLR17" s="111"/>
      <c r="MLS17" s="26"/>
      <c r="MLT17" s="111"/>
      <c r="MLU17" s="26"/>
      <c r="MLV17" s="111"/>
      <c r="MLW17" s="26"/>
      <c r="MLX17" s="112"/>
      <c r="MLY17" s="26"/>
      <c r="MLZ17" s="111"/>
      <c r="MMA17" s="26"/>
      <c r="MMB17" s="111"/>
      <c r="MMC17" s="26"/>
      <c r="MMD17" s="111"/>
      <c r="MME17" s="26"/>
      <c r="MMF17" s="111"/>
      <c r="MMG17" s="26"/>
      <c r="MMH17" s="111"/>
      <c r="MMI17" s="26"/>
      <c r="MMJ17" s="111"/>
      <c r="MMK17" s="26"/>
      <c r="MML17" s="111"/>
      <c r="MMM17" s="19"/>
      <c r="MMN17" s="111"/>
      <c r="MMO17" s="26"/>
      <c r="MMP17" s="111"/>
      <c r="MMQ17" s="26"/>
      <c r="MMR17" s="111"/>
      <c r="MMS17" s="26"/>
      <c r="MMT17" s="111"/>
      <c r="MMU17" s="26"/>
      <c r="MMV17" s="111"/>
      <c r="MMW17" s="19"/>
      <c r="MMX17" s="111"/>
      <c r="MMY17" s="26"/>
      <c r="MMZ17" s="111"/>
      <c r="MNA17" s="26"/>
      <c r="MNB17" s="111"/>
      <c r="MNC17" s="26"/>
      <c r="MND17" s="111"/>
      <c r="MNE17" s="19"/>
      <c r="MNF17" s="105"/>
      <c r="MNG17" s="105"/>
      <c r="MNH17" s="105"/>
      <c r="MNI17" s="29"/>
      <c r="MNJ17" s="111"/>
      <c r="MNK17" s="29"/>
      <c r="MNL17" s="111"/>
      <c r="MNM17" s="22"/>
      <c r="MNN17" s="111"/>
      <c r="MNO17" s="22"/>
      <c r="MNP17" s="111"/>
      <c r="MNQ17" s="22"/>
      <c r="MNR17" s="111"/>
      <c r="MNS17" s="22"/>
      <c r="MNT17" s="111"/>
      <c r="MNU17" s="22"/>
      <c r="MNV17" s="111"/>
      <c r="MNW17" s="22"/>
      <c r="MNX17" s="111"/>
      <c r="MNY17" s="22"/>
      <c r="MNZ17" s="111"/>
      <c r="MOA17" s="26"/>
      <c r="MOB17" s="111"/>
      <c r="MOC17" s="26"/>
      <c r="MOD17" s="111"/>
      <c r="MOE17" s="26"/>
      <c r="MOF17" s="111"/>
      <c r="MOG17" s="26"/>
      <c r="MOH17" s="111"/>
      <c r="MOI17" s="26"/>
      <c r="MOJ17" s="111"/>
      <c r="MOK17" s="26"/>
      <c r="MOL17" s="111"/>
      <c r="MOM17" s="26"/>
      <c r="MON17" s="111"/>
      <c r="MOO17" s="26"/>
      <c r="MOP17" s="111"/>
      <c r="MOQ17" s="26"/>
      <c r="MOR17" s="111"/>
      <c r="MOS17" s="26"/>
      <c r="MOT17" s="111"/>
      <c r="MOU17" s="26"/>
      <c r="MOV17" s="112"/>
      <c r="MOW17" s="26"/>
      <c r="MOX17" s="111"/>
      <c r="MOY17" s="26"/>
      <c r="MOZ17" s="111"/>
      <c r="MPA17" s="26"/>
      <c r="MPB17" s="111"/>
      <c r="MPC17" s="26"/>
      <c r="MPD17" s="111"/>
      <c r="MPE17" s="26"/>
      <c r="MPF17" s="111"/>
      <c r="MPG17" s="26"/>
      <c r="MPH17" s="111"/>
      <c r="MPI17" s="26"/>
      <c r="MPJ17" s="111"/>
      <c r="MPK17" s="19"/>
      <c r="MPL17" s="111"/>
      <c r="MPM17" s="26"/>
      <c r="MPN17" s="111"/>
      <c r="MPO17" s="26"/>
      <c r="MPP17" s="111"/>
      <c r="MPQ17" s="26"/>
      <c r="MPR17" s="111"/>
      <c r="MPS17" s="26"/>
      <c r="MPT17" s="111"/>
      <c r="MPU17" s="19"/>
      <c r="MPV17" s="111"/>
      <c r="MPW17" s="26"/>
      <c r="MPX17" s="111"/>
      <c r="MPY17" s="26"/>
      <c r="MPZ17" s="111"/>
      <c r="MQA17" s="26"/>
      <c r="MQB17" s="111"/>
      <c r="MQC17" s="19"/>
      <c r="MQD17" s="105"/>
      <c r="MQE17" s="105"/>
      <c r="MQF17" s="105"/>
      <c r="MQG17" s="29"/>
      <c r="MQH17" s="111"/>
      <c r="MQI17" s="29"/>
      <c r="MQJ17" s="111"/>
      <c r="MQK17" s="22"/>
      <c r="MQL17" s="111"/>
      <c r="MQM17" s="22"/>
      <c r="MQN17" s="111"/>
      <c r="MQO17" s="22"/>
      <c r="MQP17" s="111"/>
      <c r="MQQ17" s="22"/>
      <c r="MQR17" s="111"/>
      <c r="MQS17" s="22"/>
      <c r="MQT17" s="111"/>
      <c r="MQU17" s="22"/>
      <c r="MQV17" s="111"/>
      <c r="MQW17" s="22"/>
      <c r="MQX17" s="111"/>
      <c r="MQY17" s="26"/>
      <c r="MQZ17" s="111"/>
      <c r="MRA17" s="26"/>
      <c r="MRB17" s="111"/>
      <c r="MRC17" s="26"/>
      <c r="MRD17" s="111"/>
      <c r="MRE17" s="26"/>
      <c r="MRF17" s="111"/>
      <c r="MRG17" s="26"/>
      <c r="MRH17" s="111"/>
      <c r="MRI17" s="26"/>
      <c r="MRJ17" s="111"/>
      <c r="MRK17" s="26"/>
      <c r="MRL17" s="111"/>
      <c r="MRM17" s="26"/>
      <c r="MRN17" s="111"/>
      <c r="MRO17" s="26"/>
      <c r="MRP17" s="111"/>
      <c r="MRQ17" s="26"/>
      <c r="MRR17" s="111"/>
      <c r="MRS17" s="26"/>
      <c r="MRT17" s="112"/>
      <c r="MRU17" s="26"/>
      <c r="MRV17" s="111"/>
      <c r="MRW17" s="26"/>
      <c r="MRX17" s="111"/>
      <c r="MRY17" s="26"/>
      <c r="MRZ17" s="111"/>
      <c r="MSA17" s="26"/>
      <c r="MSB17" s="111"/>
      <c r="MSC17" s="26"/>
      <c r="MSD17" s="111"/>
      <c r="MSE17" s="26"/>
      <c r="MSF17" s="111"/>
      <c r="MSG17" s="26"/>
      <c r="MSH17" s="111"/>
      <c r="MSI17" s="19"/>
      <c r="MSJ17" s="111"/>
      <c r="MSK17" s="26"/>
      <c r="MSL17" s="111"/>
      <c r="MSM17" s="26"/>
      <c r="MSN17" s="111"/>
      <c r="MSO17" s="26"/>
      <c r="MSP17" s="111"/>
      <c r="MSQ17" s="26"/>
      <c r="MSR17" s="111"/>
      <c r="MSS17" s="19"/>
      <c r="MST17" s="111"/>
      <c r="MSU17" s="26"/>
      <c r="MSV17" s="111"/>
      <c r="MSW17" s="26"/>
      <c r="MSX17" s="111"/>
      <c r="MSY17" s="26"/>
      <c r="MSZ17" s="111"/>
      <c r="MTA17" s="19"/>
      <c r="MTB17" s="105"/>
      <c r="MTC17" s="105"/>
      <c r="MTD17" s="105"/>
      <c r="MTE17" s="29"/>
      <c r="MTF17" s="111"/>
      <c r="MTG17" s="29"/>
      <c r="MTH17" s="111"/>
      <c r="MTI17" s="22"/>
      <c r="MTJ17" s="111"/>
      <c r="MTK17" s="22"/>
      <c r="MTL17" s="111"/>
      <c r="MTM17" s="22"/>
      <c r="MTN17" s="111"/>
      <c r="MTO17" s="22"/>
      <c r="MTP17" s="111"/>
      <c r="MTQ17" s="22"/>
      <c r="MTR17" s="111"/>
      <c r="MTS17" s="22"/>
      <c r="MTT17" s="111"/>
      <c r="MTU17" s="22"/>
      <c r="MTV17" s="111"/>
      <c r="MTW17" s="26"/>
      <c r="MTX17" s="111"/>
      <c r="MTY17" s="26"/>
      <c r="MTZ17" s="111"/>
      <c r="MUA17" s="26"/>
      <c r="MUB17" s="111"/>
      <c r="MUC17" s="26"/>
      <c r="MUD17" s="111"/>
      <c r="MUE17" s="26"/>
      <c r="MUF17" s="111"/>
      <c r="MUG17" s="26"/>
      <c r="MUH17" s="111"/>
      <c r="MUI17" s="26"/>
      <c r="MUJ17" s="111"/>
      <c r="MUK17" s="26"/>
      <c r="MUL17" s="111"/>
      <c r="MUM17" s="26"/>
      <c r="MUN17" s="111"/>
      <c r="MUO17" s="26"/>
      <c r="MUP17" s="111"/>
      <c r="MUQ17" s="26"/>
      <c r="MUR17" s="112"/>
      <c r="MUS17" s="26"/>
      <c r="MUT17" s="111"/>
      <c r="MUU17" s="26"/>
      <c r="MUV17" s="111"/>
      <c r="MUW17" s="26"/>
      <c r="MUX17" s="111"/>
      <c r="MUY17" s="26"/>
      <c r="MUZ17" s="111"/>
      <c r="MVA17" s="26"/>
      <c r="MVB17" s="111"/>
      <c r="MVC17" s="26"/>
      <c r="MVD17" s="111"/>
      <c r="MVE17" s="26"/>
      <c r="MVF17" s="111"/>
      <c r="MVG17" s="19"/>
      <c r="MVH17" s="111"/>
      <c r="MVI17" s="26"/>
      <c r="MVJ17" s="111"/>
      <c r="MVK17" s="26"/>
      <c r="MVL17" s="111"/>
      <c r="MVM17" s="26"/>
      <c r="MVN17" s="111"/>
      <c r="MVO17" s="26"/>
      <c r="MVP17" s="111"/>
      <c r="MVQ17" s="19"/>
      <c r="MVR17" s="111"/>
      <c r="MVS17" s="26"/>
      <c r="MVT17" s="111"/>
      <c r="MVU17" s="26"/>
      <c r="MVV17" s="111"/>
      <c r="MVW17" s="26"/>
      <c r="MVX17" s="111"/>
      <c r="MVY17" s="19"/>
      <c r="MVZ17" s="105"/>
      <c r="MWA17" s="105"/>
      <c r="MWB17" s="105"/>
      <c r="MWC17" s="29"/>
      <c r="MWD17" s="111"/>
      <c r="MWE17" s="29"/>
      <c r="MWF17" s="111"/>
      <c r="MWG17" s="22"/>
      <c r="MWH17" s="111"/>
      <c r="MWI17" s="22"/>
      <c r="MWJ17" s="111"/>
      <c r="MWK17" s="22"/>
      <c r="MWL17" s="111"/>
      <c r="MWM17" s="22"/>
      <c r="MWN17" s="111"/>
      <c r="MWO17" s="22"/>
      <c r="MWP17" s="111"/>
      <c r="MWQ17" s="22"/>
      <c r="MWR17" s="111"/>
      <c r="MWS17" s="22"/>
      <c r="MWT17" s="111"/>
      <c r="MWU17" s="26"/>
      <c r="MWV17" s="111"/>
      <c r="MWW17" s="26"/>
      <c r="MWX17" s="111"/>
      <c r="MWY17" s="26"/>
      <c r="MWZ17" s="111"/>
      <c r="MXA17" s="26"/>
      <c r="MXB17" s="111"/>
      <c r="MXC17" s="26"/>
      <c r="MXD17" s="111"/>
      <c r="MXE17" s="26"/>
      <c r="MXF17" s="111"/>
      <c r="MXG17" s="26"/>
      <c r="MXH17" s="111"/>
      <c r="MXI17" s="26"/>
      <c r="MXJ17" s="111"/>
      <c r="MXK17" s="26"/>
      <c r="MXL17" s="111"/>
      <c r="MXM17" s="26"/>
      <c r="MXN17" s="111"/>
      <c r="MXO17" s="26"/>
      <c r="MXP17" s="112"/>
      <c r="MXQ17" s="26"/>
      <c r="MXR17" s="111"/>
      <c r="MXS17" s="26"/>
      <c r="MXT17" s="111"/>
      <c r="MXU17" s="26"/>
      <c r="MXV17" s="111"/>
      <c r="MXW17" s="26"/>
      <c r="MXX17" s="111"/>
      <c r="MXY17" s="26"/>
      <c r="MXZ17" s="111"/>
      <c r="MYA17" s="26"/>
      <c r="MYB17" s="111"/>
      <c r="MYC17" s="26"/>
      <c r="MYD17" s="111"/>
      <c r="MYE17" s="19"/>
      <c r="MYF17" s="111"/>
      <c r="MYG17" s="26"/>
      <c r="MYH17" s="111"/>
      <c r="MYI17" s="26"/>
      <c r="MYJ17" s="111"/>
      <c r="MYK17" s="26"/>
      <c r="MYL17" s="111"/>
      <c r="MYM17" s="26"/>
      <c r="MYN17" s="111"/>
      <c r="MYO17" s="19"/>
      <c r="MYP17" s="111"/>
      <c r="MYQ17" s="26"/>
      <c r="MYR17" s="111"/>
      <c r="MYS17" s="26"/>
      <c r="MYT17" s="111"/>
      <c r="MYU17" s="26"/>
      <c r="MYV17" s="111"/>
      <c r="MYW17" s="19"/>
      <c r="MYX17" s="105"/>
      <c r="MYY17" s="105"/>
      <c r="MYZ17" s="105"/>
      <c r="MZA17" s="29"/>
      <c r="MZB17" s="111"/>
      <c r="MZC17" s="29"/>
      <c r="MZD17" s="111"/>
      <c r="MZE17" s="22"/>
      <c r="MZF17" s="111"/>
      <c r="MZG17" s="22"/>
      <c r="MZH17" s="111"/>
      <c r="MZI17" s="22"/>
      <c r="MZJ17" s="111"/>
      <c r="MZK17" s="22"/>
      <c r="MZL17" s="111"/>
      <c r="MZM17" s="22"/>
      <c r="MZN17" s="111"/>
      <c r="MZO17" s="22"/>
      <c r="MZP17" s="111"/>
      <c r="MZQ17" s="22"/>
      <c r="MZR17" s="111"/>
      <c r="MZS17" s="26"/>
      <c r="MZT17" s="111"/>
      <c r="MZU17" s="26"/>
      <c r="MZV17" s="111"/>
      <c r="MZW17" s="26"/>
      <c r="MZX17" s="111"/>
      <c r="MZY17" s="26"/>
      <c r="MZZ17" s="111"/>
      <c r="NAA17" s="26"/>
      <c r="NAB17" s="111"/>
      <c r="NAC17" s="26"/>
      <c r="NAD17" s="111"/>
      <c r="NAE17" s="26"/>
      <c r="NAF17" s="111"/>
      <c r="NAG17" s="26"/>
      <c r="NAH17" s="111"/>
      <c r="NAI17" s="26"/>
      <c r="NAJ17" s="111"/>
      <c r="NAK17" s="26"/>
      <c r="NAL17" s="111"/>
      <c r="NAM17" s="26"/>
      <c r="NAN17" s="112"/>
      <c r="NAO17" s="26"/>
      <c r="NAP17" s="111"/>
      <c r="NAQ17" s="26"/>
      <c r="NAR17" s="111"/>
      <c r="NAS17" s="26"/>
      <c r="NAT17" s="111"/>
      <c r="NAU17" s="26"/>
      <c r="NAV17" s="111"/>
      <c r="NAW17" s="26"/>
      <c r="NAX17" s="111"/>
      <c r="NAY17" s="26"/>
      <c r="NAZ17" s="111"/>
      <c r="NBA17" s="26"/>
      <c r="NBB17" s="111"/>
      <c r="NBC17" s="19"/>
      <c r="NBD17" s="111"/>
      <c r="NBE17" s="26"/>
      <c r="NBF17" s="111"/>
      <c r="NBG17" s="26"/>
      <c r="NBH17" s="111"/>
      <c r="NBI17" s="26"/>
      <c r="NBJ17" s="111"/>
      <c r="NBK17" s="26"/>
      <c r="NBL17" s="111"/>
      <c r="NBM17" s="19"/>
      <c r="NBN17" s="111"/>
      <c r="NBO17" s="26"/>
      <c r="NBP17" s="111"/>
      <c r="NBQ17" s="26"/>
      <c r="NBR17" s="111"/>
      <c r="NBS17" s="26"/>
      <c r="NBT17" s="111"/>
      <c r="NBU17" s="19"/>
      <c r="NBV17" s="105"/>
      <c r="NBW17" s="105"/>
      <c r="NBX17" s="105"/>
      <c r="NBY17" s="29"/>
      <c r="NBZ17" s="111"/>
      <c r="NCA17" s="29"/>
      <c r="NCB17" s="111"/>
      <c r="NCC17" s="22"/>
      <c r="NCD17" s="111"/>
      <c r="NCE17" s="22"/>
      <c r="NCF17" s="111"/>
      <c r="NCG17" s="22"/>
      <c r="NCH17" s="111"/>
      <c r="NCI17" s="22"/>
      <c r="NCJ17" s="111"/>
      <c r="NCK17" s="22"/>
      <c r="NCL17" s="111"/>
      <c r="NCM17" s="22"/>
      <c r="NCN17" s="111"/>
      <c r="NCO17" s="22"/>
      <c r="NCP17" s="111"/>
      <c r="NCQ17" s="26"/>
      <c r="NCR17" s="111"/>
      <c r="NCS17" s="26"/>
      <c r="NCT17" s="111"/>
      <c r="NCU17" s="26"/>
      <c r="NCV17" s="111"/>
      <c r="NCW17" s="26"/>
      <c r="NCX17" s="111"/>
      <c r="NCY17" s="26"/>
      <c r="NCZ17" s="111"/>
      <c r="NDA17" s="26"/>
      <c r="NDB17" s="111"/>
      <c r="NDC17" s="26"/>
      <c r="NDD17" s="111"/>
      <c r="NDE17" s="26"/>
      <c r="NDF17" s="111"/>
      <c r="NDG17" s="26"/>
      <c r="NDH17" s="111"/>
      <c r="NDI17" s="26"/>
      <c r="NDJ17" s="111"/>
      <c r="NDK17" s="26"/>
      <c r="NDL17" s="112"/>
      <c r="NDM17" s="26"/>
      <c r="NDN17" s="111"/>
      <c r="NDO17" s="26"/>
      <c r="NDP17" s="111"/>
      <c r="NDQ17" s="26"/>
      <c r="NDR17" s="111"/>
      <c r="NDS17" s="26"/>
      <c r="NDT17" s="111"/>
      <c r="NDU17" s="26"/>
      <c r="NDV17" s="111"/>
      <c r="NDW17" s="26"/>
      <c r="NDX17" s="111"/>
      <c r="NDY17" s="26"/>
      <c r="NDZ17" s="111"/>
      <c r="NEA17" s="19"/>
      <c r="NEB17" s="111"/>
      <c r="NEC17" s="26"/>
      <c r="NED17" s="111"/>
      <c r="NEE17" s="26"/>
      <c r="NEF17" s="111"/>
      <c r="NEG17" s="26"/>
      <c r="NEH17" s="111"/>
      <c r="NEI17" s="26"/>
      <c r="NEJ17" s="111"/>
      <c r="NEK17" s="19"/>
      <c r="NEL17" s="111"/>
      <c r="NEM17" s="26"/>
      <c r="NEN17" s="111"/>
      <c r="NEO17" s="26"/>
      <c r="NEP17" s="111"/>
      <c r="NEQ17" s="26"/>
      <c r="NER17" s="111"/>
      <c r="NES17" s="19"/>
      <c r="NET17" s="105"/>
      <c r="NEU17" s="105"/>
      <c r="NEV17" s="105"/>
      <c r="NEW17" s="29"/>
      <c r="NEX17" s="111"/>
      <c r="NEY17" s="29"/>
      <c r="NEZ17" s="111"/>
      <c r="NFA17" s="22"/>
      <c r="NFB17" s="111"/>
      <c r="NFC17" s="22"/>
      <c r="NFD17" s="111"/>
      <c r="NFE17" s="22"/>
      <c r="NFF17" s="111"/>
      <c r="NFG17" s="22"/>
      <c r="NFH17" s="111"/>
      <c r="NFI17" s="22"/>
      <c r="NFJ17" s="111"/>
      <c r="NFK17" s="22"/>
      <c r="NFL17" s="111"/>
      <c r="NFM17" s="22"/>
      <c r="NFN17" s="111"/>
      <c r="NFO17" s="26"/>
      <c r="NFP17" s="111"/>
      <c r="NFQ17" s="26"/>
      <c r="NFR17" s="111"/>
      <c r="NFS17" s="26"/>
      <c r="NFT17" s="111"/>
      <c r="NFU17" s="26"/>
      <c r="NFV17" s="111"/>
      <c r="NFW17" s="26"/>
      <c r="NFX17" s="111"/>
      <c r="NFY17" s="26"/>
      <c r="NFZ17" s="111"/>
      <c r="NGA17" s="26"/>
      <c r="NGB17" s="111"/>
      <c r="NGC17" s="26"/>
      <c r="NGD17" s="111"/>
      <c r="NGE17" s="26"/>
      <c r="NGF17" s="111"/>
      <c r="NGG17" s="26"/>
      <c r="NGH17" s="111"/>
      <c r="NGI17" s="26"/>
      <c r="NGJ17" s="112"/>
      <c r="NGK17" s="26"/>
      <c r="NGL17" s="111"/>
      <c r="NGM17" s="26"/>
      <c r="NGN17" s="111"/>
      <c r="NGO17" s="26"/>
      <c r="NGP17" s="111"/>
      <c r="NGQ17" s="26"/>
      <c r="NGR17" s="111"/>
      <c r="NGS17" s="26"/>
      <c r="NGT17" s="111"/>
      <c r="NGU17" s="26"/>
      <c r="NGV17" s="111"/>
      <c r="NGW17" s="26"/>
      <c r="NGX17" s="111"/>
      <c r="NGY17" s="19"/>
      <c r="NGZ17" s="111"/>
      <c r="NHA17" s="26"/>
      <c r="NHB17" s="111"/>
      <c r="NHC17" s="26"/>
      <c r="NHD17" s="111"/>
      <c r="NHE17" s="26"/>
      <c r="NHF17" s="111"/>
      <c r="NHG17" s="26"/>
      <c r="NHH17" s="111"/>
      <c r="NHI17" s="19"/>
      <c r="NHJ17" s="111"/>
      <c r="NHK17" s="26"/>
      <c r="NHL17" s="111"/>
      <c r="NHM17" s="26"/>
      <c r="NHN17" s="111"/>
      <c r="NHO17" s="26"/>
      <c r="NHP17" s="111"/>
      <c r="NHQ17" s="19"/>
      <c r="NHR17" s="105"/>
      <c r="NHS17" s="105"/>
      <c r="NHT17" s="105"/>
      <c r="NHU17" s="29"/>
      <c r="NHV17" s="111"/>
      <c r="NHW17" s="29"/>
      <c r="NHX17" s="111"/>
      <c r="NHY17" s="22"/>
      <c r="NHZ17" s="111"/>
      <c r="NIA17" s="22"/>
      <c r="NIB17" s="111"/>
      <c r="NIC17" s="22"/>
      <c r="NID17" s="111"/>
      <c r="NIE17" s="22"/>
      <c r="NIF17" s="111"/>
      <c r="NIG17" s="22"/>
      <c r="NIH17" s="111"/>
      <c r="NII17" s="22"/>
      <c r="NIJ17" s="111"/>
      <c r="NIK17" s="22"/>
      <c r="NIL17" s="111"/>
      <c r="NIM17" s="26"/>
      <c r="NIN17" s="111"/>
      <c r="NIO17" s="26"/>
      <c r="NIP17" s="111"/>
      <c r="NIQ17" s="26"/>
      <c r="NIR17" s="111"/>
      <c r="NIS17" s="26"/>
      <c r="NIT17" s="111"/>
      <c r="NIU17" s="26"/>
      <c r="NIV17" s="111"/>
      <c r="NIW17" s="26"/>
      <c r="NIX17" s="111"/>
      <c r="NIY17" s="26"/>
      <c r="NIZ17" s="111"/>
      <c r="NJA17" s="26"/>
      <c r="NJB17" s="111"/>
      <c r="NJC17" s="26"/>
      <c r="NJD17" s="111"/>
      <c r="NJE17" s="26"/>
      <c r="NJF17" s="111"/>
      <c r="NJG17" s="26"/>
      <c r="NJH17" s="112"/>
      <c r="NJI17" s="26"/>
      <c r="NJJ17" s="111"/>
      <c r="NJK17" s="26"/>
      <c r="NJL17" s="111"/>
      <c r="NJM17" s="26"/>
      <c r="NJN17" s="111"/>
      <c r="NJO17" s="26"/>
      <c r="NJP17" s="111"/>
      <c r="NJQ17" s="26"/>
      <c r="NJR17" s="111"/>
      <c r="NJS17" s="26"/>
      <c r="NJT17" s="111"/>
      <c r="NJU17" s="26"/>
      <c r="NJV17" s="111"/>
      <c r="NJW17" s="19"/>
      <c r="NJX17" s="111"/>
      <c r="NJY17" s="26"/>
      <c r="NJZ17" s="111"/>
      <c r="NKA17" s="26"/>
      <c r="NKB17" s="111"/>
      <c r="NKC17" s="26"/>
      <c r="NKD17" s="111"/>
      <c r="NKE17" s="26"/>
      <c r="NKF17" s="111"/>
      <c r="NKG17" s="19"/>
      <c r="NKH17" s="111"/>
      <c r="NKI17" s="26"/>
      <c r="NKJ17" s="111"/>
      <c r="NKK17" s="26"/>
      <c r="NKL17" s="111"/>
      <c r="NKM17" s="26"/>
      <c r="NKN17" s="111"/>
      <c r="NKO17" s="19"/>
      <c r="NKP17" s="105"/>
      <c r="NKQ17" s="105"/>
      <c r="NKR17" s="105"/>
      <c r="NKS17" s="29"/>
      <c r="NKT17" s="111"/>
      <c r="NKU17" s="29"/>
      <c r="NKV17" s="111"/>
      <c r="NKW17" s="22"/>
      <c r="NKX17" s="111"/>
      <c r="NKY17" s="22"/>
      <c r="NKZ17" s="111"/>
      <c r="NLA17" s="22"/>
      <c r="NLB17" s="111"/>
      <c r="NLC17" s="22"/>
      <c r="NLD17" s="111"/>
      <c r="NLE17" s="22"/>
      <c r="NLF17" s="111"/>
      <c r="NLG17" s="22"/>
      <c r="NLH17" s="111"/>
      <c r="NLI17" s="22"/>
      <c r="NLJ17" s="111"/>
      <c r="NLK17" s="26"/>
      <c r="NLL17" s="111"/>
      <c r="NLM17" s="26"/>
      <c r="NLN17" s="111"/>
      <c r="NLO17" s="26"/>
      <c r="NLP17" s="111"/>
      <c r="NLQ17" s="26"/>
      <c r="NLR17" s="111"/>
      <c r="NLS17" s="26"/>
      <c r="NLT17" s="111"/>
      <c r="NLU17" s="26"/>
      <c r="NLV17" s="111"/>
      <c r="NLW17" s="26"/>
      <c r="NLX17" s="111"/>
      <c r="NLY17" s="26"/>
      <c r="NLZ17" s="111"/>
      <c r="NMA17" s="26"/>
      <c r="NMB17" s="111"/>
      <c r="NMC17" s="26"/>
      <c r="NMD17" s="111"/>
      <c r="NME17" s="26"/>
      <c r="NMF17" s="112"/>
      <c r="NMG17" s="26"/>
      <c r="NMH17" s="111"/>
      <c r="NMI17" s="26"/>
      <c r="NMJ17" s="111"/>
      <c r="NMK17" s="26"/>
      <c r="NML17" s="111"/>
      <c r="NMM17" s="26"/>
      <c r="NMN17" s="111"/>
      <c r="NMO17" s="26"/>
      <c r="NMP17" s="111"/>
      <c r="NMQ17" s="26"/>
      <c r="NMR17" s="111"/>
      <c r="NMS17" s="26"/>
      <c r="NMT17" s="111"/>
      <c r="NMU17" s="19"/>
      <c r="NMV17" s="111"/>
      <c r="NMW17" s="26"/>
      <c r="NMX17" s="111"/>
      <c r="NMY17" s="26"/>
      <c r="NMZ17" s="111"/>
      <c r="NNA17" s="26"/>
      <c r="NNB17" s="111"/>
      <c r="NNC17" s="26"/>
      <c r="NND17" s="111"/>
      <c r="NNE17" s="19"/>
      <c r="NNF17" s="111"/>
      <c r="NNG17" s="26"/>
      <c r="NNH17" s="111"/>
      <c r="NNI17" s="26"/>
      <c r="NNJ17" s="111"/>
      <c r="NNK17" s="26"/>
      <c r="NNL17" s="111"/>
      <c r="NNM17" s="19"/>
      <c r="NNN17" s="105"/>
      <c r="NNO17" s="105"/>
      <c r="NNP17" s="105"/>
      <c r="NNQ17" s="29"/>
      <c r="NNR17" s="111"/>
      <c r="NNS17" s="29"/>
      <c r="NNT17" s="111"/>
      <c r="NNU17" s="22"/>
      <c r="NNV17" s="111"/>
      <c r="NNW17" s="22"/>
      <c r="NNX17" s="111"/>
      <c r="NNY17" s="22"/>
      <c r="NNZ17" s="111"/>
      <c r="NOA17" s="22"/>
      <c r="NOB17" s="111"/>
      <c r="NOC17" s="22"/>
      <c r="NOD17" s="111"/>
      <c r="NOE17" s="22"/>
      <c r="NOF17" s="111"/>
      <c r="NOG17" s="22"/>
      <c r="NOH17" s="111"/>
      <c r="NOI17" s="26"/>
      <c r="NOJ17" s="111"/>
      <c r="NOK17" s="26"/>
      <c r="NOL17" s="111"/>
      <c r="NOM17" s="26"/>
      <c r="NON17" s="111"/>
      <c r="NOO17" s="26"/>
      <c r="NOP17" s="111"/>
      <c r="NOQ17" s="26"/>
      <c r="NOR17" s="111"/>
      <c r="NOS17" s="26"/>
      <c r="NOT17" s="111"/>
      <c r="NOU17" s="26"/>
      <c r="NOV17" s="111"/>
      <c r="NOW17" s="26"/>
      <c r="NOX17" s="111"/>
      <c r="NOY17" s="26"/>
      <c r="NOZ17" s="111"/>
      <c r="NPA17" s="26"/>
      <c r="NPB17" s="111"/>
      <c r="NPC17" s="26"/>
      <c r="NPD17" s="112"/>
      <c r="NPE17" s="26"/>
      <c r="NPF17" s="111"/>
      <c r="NPG17" s="26"/>
      <c r="NPH17" s="111"/>
      <c r="NPI17" s="26"/>
      <c r="NPJ17" s="111"/>
      <c r="NPK17" s="26"/>
      <c r="NPL17" s="111"/>
      <c r="NPM17" s="26"/>
      <c r="NPN17" s="111"/>
      <c r="NPO17" s="26"/>
      <c r="NPP17" s="111"/>
      <c r="NPQ17" s="26"/>
      <c r="NPR17" s="111"/>
      <c r="NPS17" s="19"/>
      <c r="NPT17" s="111"/>
      <c r="NPU17" s="26"/>
      <c r="NPV17" s="111"/>
      <c r="NPW17" s="26"/>
      <c r="NPX17" s="111"/>
      <c r="NPY17" s="26"/>
      <c r="NPZ17" s="111"/>
      <c r="NQA17" s="26"/>
      <c r="NQB17" s="111"/>
      <c r="NQC17" s="19"/>
      <c r="NQD17" s="111"/>
      <c r="NQE17" s="26"/>
      <c r="NQF17" s="111"/>
      <c r="NQG17" s="26"/>
      <c r="NQH17" s="111"/>
      <c r="NQI17" s="26"/>
      <c r="NQJ17" s="111"/>
      <c r="NQK17" s="19"/>
      <c r="NQL17" s="105"/>
      <c r="NQM17" s="105"/>
      <c r="NQN17" s="105"/>
      <c r="NQO17" s="29"/>
      <c r="NQP17" s="111"/>
      <c r="NQQ17" s="29"/>
      <c r="NQR17" s="111"/>
      <c r="NQS17" s="22"/>
      <c r="NQT17" s="111"/>
      <c r="NQU17" s="22"/>
      <c r="NQV17" s="111"/>
      <c r="NQW17" s="22"/>
      <c r="NQX17" s="111"/>
      <c r="NQY17" s="22"/>
      <c r="NQZ17" s="111"/>
      <c r="NRA17" s="22"/>
      <c r="NRB17" s="111"/>
      <c r="NRC17" s="22"/>
      <c r="NRD17" s="111"/>
      <c r="NRE17" s="22"/>
      <c r="NRF17" s="111"/>
      <c r="NRG17" s="26"/>
      <c r="NRH17" s="111"/>
      <c r="NRI17" s="26"/>
      <c r="NRJ17" s="111"/>
      <c r="NRK17" s="26"/>
      <c r="NRL17" s="111"/>
      <c r="NRM17" s="26"/>
      <c r="NRN17" s="111"/>
      <c r="NRO17" s="26"/>
      <c r="NRP17" s="111"/>
      <c r="NRQ17" s="26"/>
      <c r="NRR17" s="111"/>
      <c r="NRS17" s="26"/>
      <c r="NRT17" s="111"/>
      <c r="NRU17" s="26"/>
      <c r="NRV17" s="111"/>
      <c r="NRW17" s="26"/>
      <c r="NRX17" s="111"/>
      <c r="NRY17" s="26"/>
      <c r="NRZ17" s="111"/>
      <c r="NSA17" s="26"/>
      <c r="NSB17" s="112"/>
      <c r="NSC17" s="26"/>
      <c r="NSD17" s="111"/>
      <c r="NSE17" s="26"/>
      <c r="NSF17" s="111"/>
      <c r="NSG17" s="26"/>
      <c r="NSH17" s="111"/>
      <c r="NSI17" s="26"/>
      <c r="NSJ17" s="111"/>
      <c r="NSK17" s="26"/>
      <c r="NSL17" s="111"/>
      <c r="NSM17" s="26"/>
      <c r="NSN17" s="111"/>
      <c r="NSO17" s="26"/>
      <c r="NSP17" s="111"/>
      <c r="NSQ17" s="19"/>
      <c r="NSR17" s="111"/>
      <c r="NSS17" s="26"/>
      <c r="NST17" s="111"/>
      <c r="NSU17" s="26"/>
      <c r="NSV17" s="111"/>
      <c r="NSW17" s="26"/>
      <c r="NSX17" s="111"/>
      <c r="NSY17" s="26"/>
      <c r="NSZ17" s="111"/>
      <c r="NTA17" s="19"/>
      <c r="NTB17" s="111"/>
      <c r="NTC17" s="26"/>
      <c r="NTD17" s="111"/>
      <c r="NTE17" s="26"/>
      <c r="NTF17" s="111"/>
      <c r="NTG17" s="26"/>
      <c r="NTH17" s="111"/>
      <c r="NTI17" s="19"/>
      <c r="NTJ17" s="105"/>
      <c r="NTK17" s="105"/>
      <c r="NTL17" s="105"/>
      <c r="NTM17" s="29"/>
      <c r="NTN17" s="111"/>
      <c r="NTO17" s="29"/>
      <c r="NTP17" s="111"/>
      <c r="NTQ17" s="22"/>
      <c r="NTR17" s="111"/>
      <c r="NTS17" s="22"/>
      <c r="NTT17" s="111"/>
      <c r="NTU17" s="22"/>
      <c r="NTV17" s="111"/>
      <c r="NTW17" s="22"/>
      <c r="NTX17" s="111"/>
      <c r="NTY17" s="22"/>
      <c r="NTZ17" s="111"/>
      <c r="NUA17" s="22"/>
      <c r="NUB17" s="111"/>
      <c r="NUC17" s="22"/>
      <c r="NUD17" s="111"/>
      <c r="NUE17" s="26"/>
      <c r="NUF17" s="111"/>
      <c r="NUG17" s="26"/>
      <c r="NUH17" s="111"/>
      <c r="NUI17" s="26"/>
      <c r="NUJ17" s="111"/>
      <c r="NUK17" s="26"/>
      <c r="NUL17" s="111"/>
      <c r="NUM17" s="26"/>
      <c r="NUN17" s="111"/>
      <c r="NUO17" s="26"/>
      <c r="NUP17" s="111"/>
      <c r="NUQ17" s="26"/>
      <c r="NUR17" s="111"/>
      <c r="NUS17" s="26"/>
      <c r="NUT17" s="111"/>
      <c r="NUU17" s="26"/>
      <c r="NUV17" s="111"/>
      <c r="NUW17" s="26"/>
      <c r="NUX17" s="111"/>
      <c r="NUY17" s="26"/>
      <c r="NUZ17" s="112"/>
      <c r="NVA17" s="26"/>
      <c r="NVB17" s="111"/>
      <c r="NVC17" s="26"/>
      <c r="NVD17" s="111"/>
      <c r="NVE17" s="26"/>
      <c r="NVF17" s="111"/>
      <c r="NVG17" s="26"/>
      <c r="NVH17" s="111"/>
      <c r="NVI17" s="26"/>
      <c r="NVJ17" s="111"/>
      <c r="NVK17" s="26"/>
      <c r="NVL17" s="111"/>
      <c r="NVM17" s="26"/>
      <c r="NVN17" s="111"/>
      <c r="NVO17" s="19"/>
      <c r="NVP17" s="111"/>
      <c r="NVQ17" s="26"/>
      <c r="NVR17" s="111"/>
      <c r="NVS17" s="26"/>
      <c r="NVT17" s="111"/>
      <c r="NVU17" s="26"/>
      <c r="NVV17" s="111"/>
      <c r="NVW17" s="26"/>
      <c r="NVX17" s="111"/>
      <c r="NVY17" s="19"/>
      <c r="NVZ17" s="111"/>
      <c r="NWA17" s="26"/>
      <c r="NWB17" s="111"/>
      <c r="NWC17" s="26"/>
      <c r="NWD17" s="111"/>
      <c r="NWE17" s="26"/>
      <c r="NWF17" s="111"/>
      <c r="NWG17" s="19"/>
      <c r="NWH17" s="105"/>
      <c r="NWI17" s="105"/>
      <c r="NWJ17" s="105"/>
      <c r="NWK17" s="29"/>
      <c r="NWL17" s="111"/>
      <c r="NWM17" s="29"/>
      <c r="NWN17" s="111"/>
      <c r="NWO17" s="22"/>
      <c r="NWP17" s="111"/>
      <c r="NWQ17" s="22"/>
      <c r="NWR17" s="111"/>
      <c r="NWS17" s="22"/>
      <c r="NWT17" s="111"/>
      <c r="NWU17" s="22"/>
      <c r="NWV17" s="111"/>
      <c r="NWW17" s="22"/>
      <c r="NWX17" s="111"/>
      <c r="NWY17" s="22"/>
      <c r="NWZ17" s="111"/>
      <c r="NXA17" s="22"/>
      <c r="NXB17" s="111"/>
      <c r="NXC17" s="26"/>
      <c r="NXD17" s="111"/>
      <c r="NXE17" s="26"/>
      <c r="NXF17" s="111"/>
      <c r="NXG17" s="26"/>
      <c r="NXH17" s="111"/>
      <c r="NXI17" s="26"/>
      <c r="NXJ17" s="111"/>
      <c r="NXK17" s="26"/>
      <c r="NXL17" s="111"/>
      <c r="NXM17" s="26"/>
      <c r="NXN17" s="111"/>
      <c r="NXO17" s="26"/>
      <c r="NXP17" s="111"/>
      <c r="NXQ17" s="26"/>
      <c r="NXR17" s="111"/>
      <c r="NXS17" s="26"/>
      <c r="NXT17" s="111"/>
      <c r="NXU17" s="26"/>
      <c r="NXV17" s="111"/>
      <c r="NXW17" s="26"/>
      <c r="NXX17" s="112"/>
      <c r="NXY17" s="26"/>
      <c r="NXZ17" s="111"/>
      <c r="NYA17" s="26"/>
      <c r="NYB17" s="111"/>
      <c r="NYC17" s="26"/>
      <c r="NYD17" s="111"/>
      <c r="NYE17" s="26"/>
      <c r="NYF17" s="111"/>
      <c r="NYG17" s="26"/>
      <c r="NYH17" s="111"/>
      <c r="NYI17" s="26"/>
      <c r="NYJ17" s="111"/>
      <c r="NYK17" s="26"/>
      <c r="NYL17" s="111"/>
      <c r="NYM17" s="19"/>
      <c r="NYN17" s="111"/>
      <c r="NYO17" s="26"/>
      <c r="NYP17" s="111"/>
      <c r="NYQ17" s="26"/>
      <c r="NYR17" s="111"/>
      <c r="NYS17" s="26"/>
      <c r="NYT17" s="111"/>
      <c r="NYU17" s="26"/>
      <c r="NYV17" s="111"/>
      <c r="NYW17" s="19"/>
      <c r="NYX17" s="111"/>
      <c r="NYY17" s="26"/>
      <c r="NYZ17" s="111"/>
      <c r="NZA17" s="26"/>
      <c r="NZB17" s="111"/>
      <c r="NZC17" s="26"/>
      <c r="NZD17" s="111"/>
      <c r="NZE17" s="19"/>
      <c r="NZF17" s="105"/>
      <c r="NZG17" s="105"/>
      <c r="NZH17" s="105"/>
      <c r="NZI17" s="29"/>
      <c r="NZJ17" s="111"/>
      <c r="NZK17" s="29"/>
      <c r="NZL17" s="111"/>
      <c r="NZM17" s="22"/>
      <c r="NZN17" s="111"/>
      <c r="NZO17" s="22"/>
      <c r="NZP17" s="111"/>
      <c r="NZQ17" s="22"/>
      <c r="NZR17" s="111"/>
      <c r="NZS17" s="22"/>
      <c r="NZT17" s="111"/>
      <c r="NZU17" s="22"/>
      <c r="NZV17" s="111"/>
      <c r="NZW17" s="22"/>
      <c r="NZX17" s="111"/>
      <c r="NZY17" s="22"/>
      <c r="NZZ17" s="111"/>
      <c r="OAA17" s="26"/>
      <c r="OAB17" s="111"/>
      <c r="OAC17" s="26"/>
      <c r="OAD17" s="111"/>
      <c r="OAE17" s="26"/>
      <c r="OAF17" s="111"/>
      <c r="OAG17" s="26"/>
      <c r="OAH17" s="111"/>
      <c r="OAI17" s="26"/>
      <c r="OAJ17" s="111"/>
      <c r="OAK17" s="26"/>
      <c r="OAL17" s="111"/>
      <c r="OAM17" s="26"/>
      <c r="OAN17" s="111"/>
      <c r="OAO17" s="26"/>
      <c r="OAP17" s="111"/>
      <c r="OAQ17" s="26"/>
      <c r="OAR17" s="111"/>
      <c r="OAS17" s="26"/>
      <c r="OAT17" s="111"/>
      <c r="OAU17" s="26"/>
      <c r="OAV17" s="112"/>
      <c r="OAW17" s="26"/>
      <c r="OAX17" s="111"/>
      <c r="OAY17" s="26"/>
      <c r="OAZ17" s="111"/>
      <c r="OBA17" s="26"/>
      <c r="OBB17" s="111"/>
      <c r="OBC17" s="26"/>
      <c r="OBD17" s="111"/>
      <c r="OBE17" s="26"/>
      <c r="OBF17" s="111"/>
      <c r="OBG17" s="26"/>
      <c r="OBH17" s="111"/>
      <c r="OBI17" s="26"/>
      <c r="OBJ17" s="111"/>
      <c r="OBK17" s="19"/>
      <c r="OBL17" s="111"/>
      <c r="OBM17" s="26"/>
      <c r="OBN17" s="111"/>
      <c r="OBO17" s="26"/>
      <c r="OBP17" s="111"/>
      <c r="OBQ17" s="26"/>
      <c r="OBR17" s="111"/>
      <c r="OBS17" s="26"/>
      <c r="OBT17" s="111"/>
      <c r="OBU17" s="19"/>
      <c r="OBV17" s="111"/>
      <c r="OBW17" s="26"/>
      <c r="OBX17" s="111"/>
      <c r="OBY17" s="26"/>
      <c r="OBZ17" s="111"/>
      <c r="OCA17" s="26"/>
      <c r="OCB17" s="111"/>
      <c r="OCC17" s="19"/>
      <c r="OCD17" s="105"/>
      <c r="OCE17" s="105"/>
      <c r="OCF17" s="105"/>
      <c r="OCG17" s="29"/>
      <c r="OCH17" s="111"/>
      <c r="OCI17" s="29"/>
      <c r="OCJ17" s="111"/>
      <c r="OCK17" s="22"/>
      <c r="OCL17" s="111"/>
      <c r="OCM17" s="22"/>
      <c r="OCN17" s="111"/>
      <c r="OCO17" s="22"/>
      <c r="OCP17" s="111"/>
      <c r="OCQ17" s="22"/>
      <c r="OCR17" s="111"/>
      <c r="OCS17" s="22"/>
      <c r="OCT17" s="111"/>
      <c r="OCU17" s="22"/>
      <c r="OCV17" s="111"/>
      <c r="OCW17" s="22"/>
      <c r="OCX17" s="111"/>
      <c r="OCY17" s="26"/>
      <c r="OCZ17" s="111"/>
      <c r="ODA17" s="26"/>
      <c r="ODB17" s="111"/>
      <c r="ODC17" s="26"/>
      <c r="ODD17" s="111"/>
      <c r="ODE17" s="26"/>
      <c r="ODF17" s="111"/>
      <c r="ODG17" s="26"/>
      <c r="ODH17" s="111"/>
      <c r="ODI17" s="26"/>
      <c r="ODJ17" s="111"/>
      <c r="ODK17" s="26"/>
      <c r="ODL17" s="111"/>
      <c r="ODM17" s="26"/>
      <c r="ODN17" s="111"/>
      <c r="ODO17" s="26"/>
      <c r="ODP17" s="111"/>
      <c r="ODQ17" s="26"/>
      <c r="ODR17" s="111"/>
      <c r="ODS17" s="26"/>
      <c r="ODT17" s="112"/>
      <c r="ODU17" s="26"/>
      <c r="ODV17" s="111"/>
      <c r="ODW17" s="26"/>
      <c r="ODX17" s="111"/>
      <c r="ODY17" s="26"/>
      <c r="ODZ17" s="111"/>
      <c r="OEA17" s="26"/>
      <c r="OEB17" s="111"/>
      <c r="OEC17" s="26"/>
      <c r="OED17" s="111"/>
      <c r="OEE17" s="26"/>
      <c r="OEF17" s="111"/>
      <c r="OEG17" s="26"/>
      <c r="OEH17" s="111"/>
      <c r="OEI17" s="19"/>
      <c r="OEJ17" s="111"/>
      <c r="OEK17" s="26"/>
      <c r="OEL17" s="111"/>
      <c r="OEM17" s="26"/>
      <c r="OEN17" s="111"/>
      <c r="OEO17" s="26"/>
      <c r="OEP17" s="111"/>
      <c r="OEQ17" s="26"/>
      <c r="OER17" s="111"/>
      <c r="OES17" s="19"/>
      <c r="OET17" s="111"/>
      <c r="OEU17" s="26"/>
      <c r="OEV17" s="111"/>
      <c r="OEW17" s="26"/>
      <c r="OEX17" s="111"/>
      <c r="OEY17" s="26"/>
      <c r="OEZ17" s="111"/>
      <c r="OFA17" s="19"/>
      <c r="OFB17" s="105"/>
      <c r="OFC17" s="105"/>
      <c r="OFD17" s="105"/>
      <c r="OFE17" s="29"/>
      <c r="OFF17" s="111"/>
      <c r="OFG17" s="29"/>
      <c r="OFH17" s="111"/>
      <c r="OFI17" s="22"/>
      <c r="OFJ17" s="111"/>
      <c r="OFK17" s="22"/>
      <c r="OFL17" s="111"/>
      <c r="OFM17" s="22"/>
      <c r="OFN17" s="111"/>
      <c r="OFO17" s="22"/>
      <c r="OFP17" s="111"/>
      <c r="OFQ17" s="22"/>
      <c r="OFR17" s="111"/>
      <c r="OFS17" s="22"/>
      <c r="OFT17" s="111"/>
      <c r="OFU17" s="22"/>
      <c r="OFV17" s="111"/>
      <c r="OFW17" s="26"/>
      <c r="OFX17" s="111"/>
      <c r="OFY17" s="26"/>
      <c r="OFZ17" s="111"/>
      <c r="OGA17" s="26"/>
      <c r="OGB17" s="111"/>
      <c r="OGC17" s="26"/>
      <c r="OGD17" s="111"/>
      <c r="OGE17" s="26"/>
      <c r="OGF17" s="111"/>
      <c r="OGG17" s="26"/>
      <c r="OGH17" s="111"/>
      <c r="OGI17" s="26"/>
      <c r="OGJ17" s="111"/>
      <c r="OGK17" s="26"/>
      <c r="OGL17" s="111"/>
      <c r="OGM17" s="26"/>
      <c r="OGN17" s="111"/>
      <c r="OGO17" s="26"/>
      <c r="OGP17" s="111"/>
      <c r="OGQ17" s="26"/>
      <c r="OGR17" s="112"/>
      <c r="OGS17" s="26"/>
      <c r="OGT17" s="111"/>
      <c r="OGU17" s="26"/>
      <c r="OGV17" s="111"/>
      <c r="OGW17" s="26"/>
      <c r="OGX17" s="111"/>
      <c r="OGY17" s="26"/>
      <c r="OGZ17" s="111"/>
      <c r="OHA17" s="26"/>
      <c r="OHB17" s="111"/>
      <c r="OHC17" s="26"/>
      <c r="OHD17" s="111"/>
      <c r="OHE17" s="26"/>
      <c r="OHF17" s="111"/>
      <c r="OHG17" s="19"/>
      <c r="OHH17" s="111"/>
      <c r="OHI17" s="26"/>
      <c r="OHJ17" s="111"/>
      <c r="OHK17" s="26"/>
      <c r="OHL17" s="111"/>
      <c r="OHM17" s="26"/>
      <c r="OHN17" s="111"/>
      <c r="OHO17" s="26"/>
      <c r="OHP17" s="111"/>
      <c r="OHQ17" s="19"/>
      <c r="OHR17" s="111"/>
      <c r="OHS17" s="26"/>
      <c r="OHT17" s="111"/>
      <c r="OHU17" s="26"/>
      <c r="OHV17" s="111"/>
      <c r="OHW17" s="26"/>
      <c r="OHX17" s="111"/>
      <c r="OHY17" s="19"/>
      <c r="OHZ17" s="105"/>
      <c r="OIA17" s="105"/>
      <c r="OIB17" s="105"/>
      <c r="OIC17" s="29"/>
      <c r="OID17" s="111"/>
      <c r="OIE17" s="29"/>
      <c r="OIF17" s="111"/>
      <c r="OIG17" s="22"/>
      <c r="OIH17" s="111"/>
      <c r="OII17" s="22"/>
      <c r="OIJ17" s="111"/>
      <c r="OIK17" s="22"/>
      <c r="OIL17" s="111"/>
      <c r="OIM17" s="22"/>
      <c r="OIN17" s="111"/>
      <c r="OIO17" s="22"/>
      <c r="OIP17" s="111"/>
      <c r="OIQ17" s="22"/>
      <c r="OIR17" s="111"/>
      <c r="OIS17" s="22"/>
      <c r="OIT17" s="111"/>
      <c r="OIU17" s="26"/>
      <c r="OIV17" s="111"/>
      <c r="OIW17" s="26"/>
      <c r="OIX17" s="111"/>
      <c r="OIY17" s="26"/>
      <c r="OIZ17" s="111"/>
      <c r="OJA17" s="26"/>
      <c r="OJB17" s="111"/>
      <c r="OJC17" s="26"/>
      <c r="OJD17" s="111"/>
      <c r="OJE17" s="26"/>
      <c r="OJF17" s="111"/>
      <c r="OJG17" s="26"/>
      <c r="OJH17" s="111"/>
      <c r="OJI17" s="26"/>
      <c r="OJJ17" s="111"/>
      <c r="OJK17" s="26"/>
      <c r="OJL17" s="111"/>
      <c r="OJM17" s="26"/>
      <c r="OJN17" s="111"/>
      <c r="OJO17" s="26"/>
      <c r="OJP17" s="112"/>
      <c r="OJQ17" s="26"/>
      <c r="OJR17" s="111"/>
      <c r="OJS17" s="26"/>
      <c r="OJT17" s="111"/>
      <c r="OJU17" s="26"/>
      <c r="OJV17" s="111"/>
      <c r="OJW17" s="26"/>
      <c r="OJX17" s="111"/>
      <c r="OJY17" s="26"/>
      <c r="OJZ17" s="111"/>
      <c r="OKA17" s="26"/>
      <c r="OKB17" s="111"/>
      <c r="OKC17" s="26"/>
      <c r="OKD17" s="111"/>
      <c r="OKE17" s="19"/>
      <c r="OKF17" s="111"/>
      <c r="OKG17" s="26"/>
      <c r="OKH17" s="111"/>
      <c r="OKI17" s="26"/>
      <c r="OKJ17" s="111"/>
      <c r="OKK17" s="26"/>
      <c r="OKL17" s="111"/>
      <c r="OKM17" s="26"/>
      <c r="OKN17" s="111"/>
      <c r="OKO17" s="19"/>
      <c r="OKP17" s="111"/>
      <c r="OKQ17" s="26"/>
      <c r="OKR17" s="111"/>
      <c r="OKS17" s="26"/>
      <c r="OKT17" s="111"/>
      <c r="OKU17" s="26"/>
      <c r="OKV17" s="111"/>
      <c r="OKW17" s="19"/>
      <c r="OKX17" s="105"/>
      <c r="OKY17" s="105"/>
      <c r="OKZ17" s="105"/>
      <c r="OLA17" s="29"/>
      <c r="OLB17" s="111"/>
      <c r="OLC17" s="29"/>
      <c r="OLD17" s="111"/>
      <c r="OLE17" s="22"/>
      <c r="OLF17" s="111"/>
      <c r="OLG17" s="22"/>
      <c r="OLH17" s="111"/>
      <c r="OLI17" s="22"/>
      <c r="OLJ17" s="111"/>
      <c r="OLK17" s="22"/>
      <c r="OLL17" s="111"/>
      <c r="OLM17" s="22"/>
      <c r="OLN17" s="111"/>
      <c r="OLO17" s="22"/>
      <c r="OLP17" s="111"/>
      <c r="OLQ17" s="22"/>
      <c r="OLR17" s="111"/>
      <c r="OLS17" s="26"/>
      <c r="OLT17" s="111"/>
      <c r="OLU17" s="26"/>
      <c r="OLV17" s="111"/>
      <c r="OLW17" s="26"/>
      <c r="OLX17" s="111"/>
      <c r="OLY17" s="26"/>
      <c r="OLZ17" s="111"/>
      <c r="OMA17" s="26"/>
      <c r="OMB17" s="111"/>
      <c r="OMC17" s="26"/>
      <c r="OMD17" s="111"/>
      <c r="OME17" s="26"/>
      <c r="OMF17" s="111"/>
      <c r="OMG17" s="26"/>
      <c r="OMH17" s="111"/>
      <c r="OMI17" s="26"/>
      <c r="OMJ17" s="111"/>
      <c r="OMK17" s="26"/>
      <c r="OML17" s="111"/>
      <c r="OMM17" s="26"/>
      <c r="OMN17" s="112"/>
    </row>
    <row r="18" spans="1:10492" s="83" customFormat="1" ht="14.1" customHeight="1" x14ac:dyDescent="0.2">
      <c r="A18" s="89" t="s">
        <v>90</v>
      </c>
      <c r="B18" s="86"/>
      <c r="C18" s="82"/>
      <c r="D18" s="86"/>
      <c r="E18" s="82"/>
      <c r="G18" s="82"/>
      <c r="I18" s="82"/>
      <c r="K18" s="82"/>
      <c r="M18" s="82"/>
      <c r="N18" s="86"/>
      <c r="O18" s="82"/>
      <c r="P18" s="86"/>
      <c r="Q18" s="82"/>
      <c r="R18" s="86"/>
      <c r="S18" s="82"/>
      <c r="T18" s="86"/>
      <c r="U18" s="82"/>
      <c r="V18" s="86"/>
      <c r="W18" s="82"/>
      <c r="X18" s="86"/>
      <c r="Y18" s="82"/>
      <c r="Z18" s="86"/>
      <c r="AA18" s="82"/>
      <c r="AB18" s="86"/>
      <c r="AC18" s="82"/>
      <c r="AD18" s="86"/>
      <c r="AE18" s="82"/>
      <c r="AG18" s="82"/>
      <c r="AI18" s="82"/>
      <c r="AK18" s="82"/>
      <c r="AM18" s="82"/>
      <c r="AO18" s="85"/>
      <c r="AP18" s="86"/>
      <c r="AQ18" s="82"/>
      <c r="AS18" s="82"/>
      <c r="AU18" s="82"/>
      <c r="AW18" s="85"/>
      <c r="AX18" s="86"/>
      <c r="AY18" s="82"/>
      <c r="BA18" s="82"/>
      <c r="BC18" s="82"/>
      <c r="BE18" s="85"/>
      <c r="BF18" s="86"/>
      <c r="BG18" s="82"/>
      <c r="BI18" s="82"/>
      <c r="BK18" s="82"/>
      <c r="BM18" s="85"/>
    </row>
    <row r="19" spans="1:10492" s="83" customFormat="1" ht="14.1" customHeight="1" x14ac:dyDescent="0.2">
      <c r="A19" s="138" t="s">
        <v>93</v>
      </c>
      <c r="B19" s="98"/>
      <c r="C19" s="93">
        <v>-8</v>
      </c>
      <c r="D19" s="98"/>
      <c r="E19" s="93">
        <v>874</v>
      </c>
      <c r="F19" s="94"/>
      <c r="G19" s="93">
        <f t="shared" ref="G19:G24" si="2">E19-I19-K19-M19</f>
        <v>-470</v>
      </c>
      <c r="H19" s="94"/>
      <c r="I19" s="93">
        <v>813</v>
      </c>
      <c r="J19" s="94"/>
      <c r="K19" s="93">
        <v>289</v>
      </c>
      <c r="L19" s="94"/>
      <c r="M19" s="93">
        <v>242</v>
      </c>
      <c r="N19" s="98"/>
      <c r="O19" s="93">
        <v>511</v>
      </c>
      <c r="P19" s="98"/>
      <c r="Q19" s="93">
        <f t="shared" ref="Q19:Q24" si="3">O19-S19-U19-W19</f>
        <v>-44</v>
      </c>
      <c r="R19" s="98"/>
      <c r="S19" s="93">
        <v>366</v>
      </c>
      <c r="T19" s="98"/>
      <c r="U19" s="93">
        <v>191</v>
      </c>
      <c r="V19" s="98"/>
      <c r="W19" s="93">
        <v>-2</v>
      </c>
      <c r="X19" s="98"/>
      <c r="Y19" s="93">
        <v>755</v>
      </c>
      <c r="Z19" s="98"/>
      <c r="AA19" s="93">
        <v>385</v>
      </c>
      <c r="AB19" s="98"/>
      <c r="AC19" s="93">
        <v>48</v>
      </c>
      <c r="AD19" s="98"/>
      <c r="AE19" s="93">
        <v>-2</v>
      </c>
      <c r="AG19" s="93">
        <v>452</v>
      </c>
      <c r="AI19" s="93">
        <v>149</v>
      </c>
      <c r="AK19" s="93">
        <v>80</v>
      </c>
      <c r="AM19" s="93">
        <v>-2</v>
      </c>
      <c r="AO19" s="95">
        <v>502</v>
      </c>
      <c r="AP19" s="98"/>
      <c r="AQ19" s="93">
        <v>278</v>
      </c>
      <c r="AS19" s="93">
        <v>209</v>
      </c>
      <c r="AU19" s="93">
        <v>82</v>
      </c>
      <c r="AW19" s="95">
        <v>168</v>
      </c>
      <c r="AX19" s="98"/>
      <c r="AY19" s="93">
        <v>110</v>
      </c>
      <c r="BA19" s="93">
        <v>-49</v>
      </c>
      <c r="BC19" s="93">
        <v>-47</v>
      </c>
      <c r="BE19" s="95">
        <v>-22</v>
      </c>
      <c r="BF19" s="98"/>
      <c r="BG19" s="93">
        <v>10</v>
      </c>
      <c r="BI19" s="93">
        <v>7</v>
      </c>
      <c r="BK19" s="93">
        <v>-84</v>
      </c>
      <c r="BM19" s="95">
        <v>-27</v>
      </c>
    </row>
    <row r="20" spans="1:10492" s="83" customFormat="1" ht="14.1" customHeight="1" x14ac:dyDescent="0.2">
      <c r="A20" s="138" t="s">
        <v>94</v>
      </c>
      <c r="B20" s="98"/>
      <c r="C20" s="93">
        <v>-111</v>
      </c>
      <c r="D20" s="98"/>
      <c r="E20" s="93">
        <v>-323</v>
      </c>
      <c r="F20" s="94"/>
      <c r="G20" s="93">
        <f t="shared" si="2"/>
        <v>274</v>
      </c>
      <c r="H20" s="94"/>
      <c r="I20" s="93">
        <v>-326</v>
      </c>
      <c r="J20" s="94"/>
      <c r="K20" s="93">
        <v>-135</v>
      </c>
      <c r="L20" s="94"/>
      <c r="M20" s="93">
        <v>-136</v>
      </c>
      <c r="N20" s="98"/>
      <c r="O20" s="93">
        <v>-283</v>
      </c>
      <c r="P20" s="98"/>
      <c r="Q20" s="93">
        <f t="shared" si="3"/>
        <v>138</v>
      </c>
      <c r="R20" s="98"/>
      <c r="S20" s="93">
        <v>-294</v>
      </c>
      <c r="T20" s="98"/>
      <c r="U20" s="93">
        <v>-128</v>
      </c>
      <c r="V20" s="98"/>
      <c r="W20" s="93">
        <v>1</v>
      </c>
      <c r="X20" s="98"/>
      <c r="Y20" s="93">
        <v>-357</v>
      </c>
      <c r="Z20" s="98"/>
      <c r="AA20" s="93">
        <v>-336</v>
      </c>
      <c r="AB20" s="98"/>
      <c r="AC20" s="93">
        <v>-76</v>
      </c>
      <c r="AD20" s="98"/>
      <c r="AE20" s="93">
        <v>-202</v>
      </c>
      <c r="AG20" s="93">
        <v>-276</v>
      </c>
      <c r="AI20" s="93">
        <v>-265</v>
      </c>
      <c r="AK20" s="93">
        <v>-67</v>
      </c>
      <c r="AM20" s="93">
        <v>-25</v>
      </c>
      <c r="AO20" s="95">
        <v>-166</v>
      </c>
      <c r="AP20" s="98"/>
      <c r="AQ20" s="93">
        <v>-143</v>
      </c>
      <c r="AS20" s="93">
        <v>-134</v>
      </c>
      <c r="AU20" s="93">
        <v>-66</v>
      </c>
      <c r="AW20" s="95">
        <v>171</v>
      </c>
      <c r="AX20" s="98"/>
      <c r="AY20" s="93">
        <v>161</v>
      </c>
      <c r="BA20" s="93">
        <v>177</v>
      </c>
      <c r="BC20" s="93">
        <v>226</v>
      </c>
      <c r="BE20" s="95">
        <v>247</v>
      </c>
      <c r="BF20" s="98"/>
      <c r="BG20" s="93">
        <v>248</v>
      </c>
      <c r="BI20" s="93">
        <v>316</v>
      </c>
      <c r="BK20" s="93">
        <v>353</v>
      </c>
      <c r="BM20" s="95">
        <v>381</v>
      </c>
    </row>
    <row r="21" spans="1:10492" s="83" customFormat="1" ht="14.1" customHeight="1" x14ac:dyDescent="0.2">
      <c r="A21" s="138" t="s">
        <v>95</v>
      </c>
      <c r="B21" s="98"/>
      <c r="C21" s="93">
        <v>-9</v>
      </c>
      <c r="D21" s="98"/>
      <c r="E21" s="93">
        <v>-580</v>
      </c>
      <c r="F21" s="94"/>
      <c r="G21" s="93">
        <f t="shared" si="2"/>
        <v>445</v>
      </c>
      <c r="H21" s="94"/>
      <c r="I21" s="93">
        <v>-631</v>
      </c>
      <c r="J21" s="94"/>
      <c r="K21" s="93">
        <v>-168</v>
      </c>
      <c r="L21" s="94"/>
      <c r="M21" s="93">
        <v>-226</v>
      </c>
      <c r="N21" s="98"/>
      <c r="O21" s="93">
        <v>-435</v>
      </c>
      <c r="P21" s="98"/>
      <c r="Q21" s="93">
        <f t="shared" si="3"/>
        <v>-55</v>
      </c>
      <c r="R21" s="98"/>
      <c r="S21" s="93">
        <v>-258</v>
      </c>
      <c r="T21" s="98"/>
      <c r="U21" s="93">
        <v>-118</v>
      </c>
      <c r="V21" s="98"/>
      <c r="W21" s="93">
        <v>-4</v>
      </c>
      <c r="X21" s="98"/>
      <c r="Y21" s="93">
        <v>-768</v>
      </c>
      <c r="Z21" s="98"/>
      <c r="AA21" s="93">
        <v>-445</v>
      </c>
      <c r="AB21" s="98"/>
      <c r="AC21" s="93">
        <v>-199</v>
      </c>
      <c r="AD21" s="98"/>
      <c r="AE21" s="93">
        <v>-72</v>
      </c>
      <c r="AG21" s="93">
        <v>-579</v>
      </c>
      <c r="AI21" s="93">
        <v>-410</v>
      </c>
      <c r="AK21" s="93">
        <v>-329</v>
      </c>
      <c r="AM21" s="93">
        <v>-151</v>
      </c>
      <c r="AO21" s="95">
        <v>-296</v>
      </c>
      <c r="AP21" s="98"/>
      <c r="AQ21" s="93">
        <v>-163</v>
      </c>
      <c r="AS21" s="93">
        <v>-125</v>
      </c>
      <c r="AU21" s="93">
        <v>-32</v>
      </c>
      <c r="AW21" s="95">
        <v>40</v>
      </c>
      <c r="AX21" s="98"/>
      <c r="AY21" s="93">
        <v>-7</v>
      </c>
      <c r="BA21" s="93">
        <v>162</v>
      </c>
      <c r="BC21" s="93">
        <v>58</v>
      </c>
      <c r="BE21" s="95">
        <v>-1</v>
      </c>
      <c r="BF21" s="98"/>
      <c r="BG21" s="93">
        <v>-9</v>
      </c>
      <c r="BI21" s="93">
        <v>-5</v>
      </c>
      <c r="BK21" s="93">
        <v>90</v>
      </c>
      <c r="BM21" s="95">
        <v>-18</v>
      </c>
    </row>
    <row r="22" spans="1:10492" s="83" customFormat="1" ht="14.1" customHeight="1" x14ac:dyDescent="0.2">
      <c r="A22" s="138" t="s">
        <v>96</v>
      </c>
      <c r="B22" s="96"/>
      <c r="C22" s="93">
        <v>-9</v>
      </c>
      <c r="D22" s="96"/>
      <c r="E22" s="93">
        <v>-28</v>
      </c>
      <c r="F22" s="94"/>
      <c r="G22" s="93">
        <f t="shared" si="2"/>
        <v>1</v>
      </c>
      <c r="H22" s="94"/>
      <c r="I22" s="93">
        <v>-31</v>
      </c>
      <c r="J22" s="94"/>
      <c r="K22" s="93">
        <v>-11</v>
      </c>
      <c r="L22" s="94"/>
      <c r="M22" s="93">
        <v>13</v>
      </c>
      <c r="N22" s="96"/>
      <c r="O22" s="93">
        <v>57</v>
      </c>
      <c r="P22" s="96"/>
      <c r="Q22" s="93">
        <f t="shared" si="3"/>
        <v>-51</v>
      </c>
      <c r="R22" s="96"/>
      <c r="S22" s="93">
        <v>65</v>
      </c>
      <c r="T22" s="96"/>
      <c r="U22" s="93">
        <v>45</v>
      </c>
      <c r="V22" s="96"/>
      <c r="W22" s="93">
        <v>-2</v>
      </c>
      <c r="X22" s="96"/>
      <c r="Y22" s="93">
        <v>6</v>
      </c>
      <c r="Z22" s="96"/>
      <c r="AA22" s="93">
        <v>7</v>
      </c>
      <c r="AB22" s="96"/>
      <c r="AC22" s="93">
        <v>3</v>
      </c>
      <c r="AD22" s="96"/>
      <c r="AE22" s="93">
        <v>1</v>
      </c>
      <c r="AG22" s="93">
        <v>-13</v>
      </c>
      <c r="AI22" s="93">
        <v>11</v>
      </c>
      <c r="AK22" s="93">
        <v>14</v>
      </c>
      <c r="AM22" s="93">
        <v>1</v>
      </c>
      <c r="AO22" s="95">
        <v>-15</v>
      </c>
      <c r="AP22" s="96"/>
      <c r="AQ22" s="93">
        <v>-15</v>
      </c>
      <c r="AS22" s="93">
        <v>-10</v>
      </c>
      <c r="AU22" s="93">
        <v>-12</v>
      </c>
      <c r="AW22" s="95">
        <v>9</v>
      </c>
      <c r="AX22" s="96"/>
      <c r="AY22" s="93">
        <v>10</v>
      </c>
      <c r="BA22" s="93">
        <v>-3</v>
      </c>
      <c r="BC22" s="93">
        <v>-4</v>
      </c>
      <c r="BE22" s="95">
        <v>0</v>
      </c>
      <c r="BF22" s="96"/>
      <c r="BG22" s="93">
        <v>-3</v>
      </c>
      <c r="BI22" s="93">
        <v>2</v>
      </c>
      <c r="BK22" s="93">
        <v>4</v>
      </c>
      <c r="BM22" s="95">
        <v>4</v>
      </c>
    </row>
    <row r="23" spans="1:10492" s="83" customFormat="1" ht="14.1" customHeight="1" x14ac:dyDescent="0.2">
      <c r="A23" s="138" t="s">
        <v>97</v>
      </c>
      <c r="B23" s="96"/>
      <c r="C23" s="93">
        <v>-15</v>
      </c>
      <c r="D23" s="96"/>
      <c r="E23" s="93">
        <v>1</v>
      </c>
      <c r="F23" s="94"/>
      <c r="G23" s="93">
        <f t="shared" si="2"/>
        <v>46</v>
      </c>
      <c r="H23" s="94"/>
      <c r="I23" s="93">
        <v>-9</v>
      </c>
      <c r="J23" s="94"/>
      <c r="K23" s="93">
        <v>-18</v>
      </c>
      <c r="L23" s="94"/>
      <c r="M23" s="93">
        <v>-18</v>
      </c>
      <c r="N23" s="96"/>
      <c r="O23" s="93">
        <v>-7</v>
      </c>
      <c r="P23" s="96"/>
      <c r="Q23" s="93">
        <f t="shared" si="3"/>
        <v>55</v>
      </c>
      <c r="R23" s="96"/>
      <c r="S23" s="93">
        <v>-15</v>
      </c>
      <c r="T23" s="96"/>
      <c r="U23" s="93">
        <v>-24</v>
      </c>
      <c r="V23" s="96"/>
      <c r="W23" s="93">
        <v>-23</v>
      </c>
      <c r="X23" s="96"/>
      <c r="Y23" s="93">
        <v>0</v>
      </c>
      <c r="Z23" s="96"/>
      <c r="AA23" s="93">
        <v>-11</v>
      </c>
      <c r="AB23" s="96"/>
      <c r="AC23" s="93">
        <v>-26</v>
      </c>
      <c r="AD23" s="96"/>
      <c r="AE23" s="93">
        <v>-24</v>
      </c>
      <c r="AG23" s="93">
        <v>11</v>
      </c>
      <c r="AI23" s="93">
        <v>2</v>
      </c>
      <c r="AK23" s="93">
        <v>-8</v>
      </c>
      <c r="AM23" s="93">
        <v>-12</v>
      </c>
      <c r="AO23" s="95">
        <v>-4</v>
      </c>
      <c r="AP23" s="96"/>
      <c r="AQ23" s="93">
        <v>-12</v>
      </c>
      <c r="AS23" s="93">
        <v>-20</v>
      </c>
      <c r="AU23" s="93">
        <v>-26</v>
      </c>
      <c r="AW23" s="95">
        <v>20</v>
      </c>
      <c r="AX23" s="96"/>
      <c r="AY23" s="93">
        <v>11</v>
      </c>
      <c r="BA23" s="93">
        <v>2</v>
      </c>
      <c r="BC23" s="93">
        <v>-5</v>
      </c>
      <c r="BE23" s="95">
        <v>6</v>
      </c>
      <c r="BF23" s="96"/>
      <c r="BG23" s="93">
        <v>5</v>
      </c>
      <c r="BI23" s="93">
        <v>3</v>
      </c>
      <c r="BK23" s="93">
        <v>-1</v>
      </c>
      <c r="BM23" s="95">
        <v>0</v>
      </c>
    </row>
    <row r="24" spans="1:10492" s="83" customFormat="1" ht="14.1" customHeight="1" x14ac:dyDescent="0.2">
      <c r="A24" s="138" t="s">
        <v>98</v>
      </c>
      <c r="B24" s="96"/>
      <c r="C24" s="93">
        <v>-4</v>
      </c>
      <c r="D24" s="96"/>
      <c r="E24" s="93">
        <v>13</v>
      </c>
      <c r="F24" s="94"/>
      <c r="G24" s="93">
        <f t="shared" si="2"/>
        <v>-167</v>
      </c>
      <c r="H24" s="94"/>
      <c r="I24" s="93">
        <v>19</v>
      </c>
      <c r="J24" s="94"/>
      <c r="K24" s="93">
        <v>70</v>
      </c>
      <c r="L24" s="94"/>
      <c r="M24" s="93">
        <v>91</v>
      </c>
      <c r="N24" s="96"/>
      <c r="O24" s="93">
        <v>18</v>
      </c>
      <c r="P24" s="96"/>
      <c r="Q24" s="93">
        <f t="shared" si="3"/>
        <v>23</v>
      </c>
      <c r="R24" s="96"/>
      <c r="S24" s="93">
        <v>-2</v>
      </c>
      <c r="T24" s="96"/>
      <c r="U24" s="93">
        <v>-2</v>
      </c>
      <c r="V24" s="96"/>
      <c r="W24" s="93">
        <v>-1</v>
      </c>
      <c r="X24" s="96"/>
      <c r="Y24" s="93">
        <v>-24</v>
      </c>
      <c r="Z24" s="96"/>
      <c r="AA24" s="93">
        <v>-27</v>
      </c>
      <c r="AB24" s="96"/>
      <c r="AC24" s="93">
        <v>-1</v>
      </c>
      <c r="AD24" s="96"/>
      <c r="AE24" s="93">
        <v>-1</v>
      </c>
      <c r="AG24" s="93">
        <v>-23</v>
      </c>
      <c r="AI24" s="93">
        <v>450</v>
      </c>
      <c r="AK24" s="93">
        <v>73</v>
      </c>
      <c r="AM24" s="93">
        <v>36</v>
      </c>
      <c r="AO24" s="95">
        <v>25</v>
      </c>
      <c r="AP24" s="96"/>
      <c r="AQ24" s="93">
        <v>39</v>
      </c>
      <c r="AS24" s="93">
        <v>13</v>
      </c>
      <c r="AU24" s="93">
        <v>54</v>
      </c>
      <c r="AW24" s="95">
        <v>-354</v>
      </c>
      <c r="AX24" s="96"/>
      <c r="AY24" s="93">
        <v>-250</v>
      </c>
      <c r="BA24" s="93">
        <v>-213</v>
      </c>
      <c r="BC24" s="93">
        <v>-224</v>
      </c>
      <c r="BE24" s="95">
        <v>-451</v>
      </c>
      <c r="BF24" s="96"/>
      <c r="BG24" s="93">
        <v>-446</v>
      </c>
      <c r="BI24" s="93">
        <v>-473</v>
      </c>
      <c r="BK24" s="93">
        <v>-320</v>
      </c>
      <c r="BM24" s="95">
        <v>-1240</v>
      </c>
    </row>
    <row r="25" spans="1:10492" s="83" customFormat="1" ht="14.1" customHeight="1" x14ac:dyDescent="0.2">
      <c r="A25" s="28"/>
      <c r="B25" s="105"/>
      <c r="C25" s="30">
        <f>SUM(C19:C24)</f>
        <v>-156</v>
      </c>
      <c r="D25" s="105"/>
      <c r="E25" s="30">
        <f>SUM(E19:E24)</f>
        <v>-43</v>
      </c>
      <c r="F25" s="111"/>
      <c r="G25" s="30">
        <f>SUM(G19:G24)</f>
        <v>129</v>
      </c>
      <c r="H25" s="111"/>
      <c r="I25" s="30">
        <f>SUM(I19:I24)</f>
        <v>-165</v>
      </c>
      <c r="J25" s="111"/>
      <c r="K25" s="30">
        <f>SUM(K19:K24)</f>
        <v>27</v>
      </c>
      <c r="L25" s="111"/>
      <c r="M25" s="30">
        <f>SUM(M19:M24)</f>
        <v>-34</v>
      </c>
      <c r="N25" s="29"/>
      <c r="O25" s="30">
        <f>SUM(O19:O24)</f>
        <v>-139</v>
      </c>
      <c r="P25" s="29"/>
      <c r="Q25" s="30">
        <f>SUM(Q19:Q24)</f>
        <v>66</v>
      </c>
      <c r="R25" s="22"/>
      <c r="S25" s="30">
        <f>SUM(S19:S24)</f>
        <v>-138</v>
      </c>
      <c r="T25" s="22"/>
      <c r="U25" s="30">
        <f>SUM(U19:U24)</f>
        <v>-36</v>
      </c>
      <c r="V25" s="22"/>
      <c r="W25" s="30">
        <f>SUM(W19:W24)</f>
        <v>-31</v>
      </c>
      <c r="X25" s="22"/>
      <c r="Y25" s="30">
        <f>SUM(Y19:Y24)</f>
        <v>-388</v>
      </c>
      <c r="Z25" s="22"/>
      <c r="AA25" s="30">
        <f>SUM(AA19:AA24)</f>
        <v>-427</v>
      </c>
      <c r="AB25" s="22"/>
      <c r="AC25" s="30">
        <f>SUM(AC19:AC24)</f>
        <v>-251</v>
      </c>
      <c r="AD25" s="22"/>
      <c r="AE25" s="30">
        <v>-300</v>
      </c>
      <c r="AF25" s="26"/>
      <c r="AG25" s="30">
        <v>-428</v>
      </c>
      <c r="AH25" s="26"/>
      <c r="AI25" s="30">
        <v>-63</v>
      </c>
      <c r="AJ25" s="26"/>
      <c r="AK25" s="30">
        <v>-237</v>
      </c>
      <c r="AL25" s="26"/>
      <c r="AM25" s="30">
        <v>-153</v>
      </c>
      <c r="AN25" s="26"/>
      <c r="AO25" s="30">
        <f>SUM(AO19:AO24)</f>
        <v>46</v>
      </c>
      <c r="AP25" s="26"/>
      <c r="AQ25" s="30">
        <v>-16</v>
      </c>
      <c r="AR25" s="26"/>
      <c r="AS25" s="30">
        <v>-67</v>
      </c>
      <c r="AT25" s="26"/>
      <c r="AU25" s="30">
        <v>0</v>
      </c>
      <c r="AV25" s="26"/>
      <c r="AW25" s="30">
        <v>54</v>
      </c>
      <c r="AX25" s="26"/>
      <c r="AY25" s="30">
        <v>35</v>
      </c>
      <c r="AZ25" s="26"/>
      <c r="BA25" s="30">
        <f>SUM(BA19:BA24)</f>
        <v>76</v>
      </c>
      <c r="BB25" s="26"/>
      <c r="BC25" s="30">
        <v>4</v>
      </c>
      <c r="BD25" s="26"/>
      <c r="BE25" s="30">
        <v>-221</v>
      </c>
      <c r="BF25" s="26"/>
      <c r="BG25" s="30">
        <v>-195</v>
      </c>
      <c r="BH25" s="26"/>
      <c r="BI25" s="30">
        <v>-150</v>
      </c>
      <c r="BJ25" s="26"/>
      <c r="BK25" s="30">
        <v>42</v>
      </c>
      <c r="BL25" s="26"/>
      <c r="BM25" s="30">
        <v>-900</v>
      </c>
      <c r="BN25" s="111"/>
      <c r="BO25" s="26"/>
      <c r="BP25" s="111"/>
      <c r="BQ25" s="26"/>
      <c r="BR25" s="111"/>
      <c r="BS25" s="26"/>
      <c r="BT25" s="111"/>
      <c r="BU25" s="26"/>
      <c r="BV25" s="111"/>
      <c r="BW25" s="26"/>
      <c r="BX25" s="111"/>
      <c r="BY25" s="26"/>
      <c r="BZ25" s="111"/>
      <c r="CA25" s="26"/>
      <c r="CB25" s="112"/>
      <c r="CC25" s="26"/>
      <c r="CD25" s="111"/>
      <c r="CE25" s="26"/>
      <c r="CF25" s="111"/>
      <c r="CG25" s="26"/>
      <c r="CH25" s="111"/>
      <c r="CI25" s="26"/>
      <c r="CJ25" s="111"/>
      <c r="CK25" s="26"/>
      <c r="CL25" s="111"/>
      <c r="CM25" s="26"/>
      <c r="CN25" s="111"/>
      <c r="CO25" s="26"/>
      <c r="CP25" s="111"/>
      <c r="CQ25" s="19"/>
      <c r="CR25" s="111"/>
      <c r="CS25" s="26"/>
      <c r="CT25" s="111"/>
      <c r="CU25" s="26"/>
      <c r="CV25" s="111"/>
      <c r="CW25" s="26"/>
      <c r="CX25" s="111"/>
      <c r="CY25" s="26"/>
      <c r="CZ25" s="111"/>
      <c r="DA25" s="19"/>
      <c r="DB25" s="111"/>
      <c r="DC25" s="26"/>
      <c r="DD25" s="111"/>
      <c r="DE25" s="26"/>
      <c r="DF25" s="111"/>
      <c r="DG25" s="26"/>
      <c r="DH25" s="111"/>
      <c r="DI25" s="19"/>
      <c r="DJ25" s="105"/>
      <c r="DK25" s="105"/>
      <c r="DL25" s="105"/>
      <c r="DM25" s="29"/>
      <c r="DN25" s="111"/>
      <c r="DO25" s="29"/>
      <c r="DP25" s="111"/>
      <c r="DQ25" s="22"/>
      <c r="DR25" s="111"/>
      <c r="DS25" s="22"/>
      <c r="DT25" s="111"/>
      <c r="DU25" s="22"/>
      <c r="DV25" s="111"/>
      <c r="DW25" s="22"/>
      <c r="DX25" s="111"/>
      <c r="DY25" s="22"/>
      <c r="DZ25" s="111"/>
      <c r="EA25" s="22"/>
      <c r="EB25" s="111"/>
      <c r="EC25" s="22"/>
      <c r="ED25" s="111"/>
      <c r="EE25" s="26"/>
      <c r="EF25" s="111"/>
      <c r="EG25" s="26"/>
      <c r="EH25" s="111"/>
      <c r="EI25" s="26"/>
      <c r="EJ25" s="111"/>
      <c r="EK25" s="26"/>
      <c r="EL25" s="111"/>
      <c r="EM25" s="26"/>
      <c r="EN25" s="111"/>
      <c r="EO25" s="26"/>
      <c r="EP25" s="111"/>
      <c r="EQ25" s="26"/>
      <c r="ER25" s="111"/>
      <c r="ES25" s="26"/>
      <c r="ET25" s="111"/>
      <c r="EU25" s="26"/>
      <c r="EV25" s="111"/>
      <c r="EW25" s="26"/>
      <c r="EX25" s="111"/>
      <c r="EY25" s="26"/>
      <c r="EZ25" s="112"/>
      <c r="FA25" s="26"/>
      <c r="FB25" s="111"/>
      <c r="FC25" s="26"/>
      <c r="FD25" s="111"/>
      <c r="FE25" s="26"/>
      <c r="FF25" s="111"/>
      <c r="FG25" s="26"/>
      <c r="FH25" s="111"/>
      <c r="FI25" s="26"/>
      <c r="FJ25" s="111"/>
      <c r="FK25" s="26"/>
      <c r="FL25" s="111"/>
      <c r="FM25" s="26"/>
      <c r="FN25" s="111"/>
      <c r="FO25" s="19"/>
      <c r="FP25" s="111"/>
      <c r="FQ25" s="26"/>
      <c r="FR25" s="111"/>
      <c r="FS25" s="26"/>
      <c r="FT25" s="111"/>
      <c r="FU25" s="26"/>
      <c r="FV25" s="111"/>
      <c r="FW25" s="26"/>
      <c r="FX25" s="111"/>
      <c r="FY25" s="19"/>
      <c r="FZ25" s="111"/>
      <c r="GA25" s="26"/>
      <c r="GB25" s="111"/>
      <c r="GC25" s="26"/>
      <c r="GD25" s="111"/>
      <c r="GE25" s="26"/>
      <c r="GF25" s="111"/>
      <c r="GG25" s="19"/>
      <c r="GH25" s="105"/>
      <c r="GI25" s="105"/>
      <c r="GJ25" s="105"/>
      <c r="GK25" s="29"/>
      <c r="GL25" s="111"/>
      <c r="GM25" s="29"/>
      <c r="GN25" s="111"/>
      <c r="GO25" s="22"/>
      <c r="GP25" s="111"/>
      <c r="GQ25" s="22"/>
      <c r="GR25" s="111"/>
      <c r="GS25" s="22"/>
      <c r="GT25" s="111"/>
      <c r="GU25" s="22"/>
      <c r="GV25" s="111"/>
      <c r="GW25" s="22"/>
      <c r="GX25" s="111"/>
      <c r="GY25" s="22"/>
      <c r="GZ25" s="111"/>
      <c r="HA25" s="22"/>
      <c r="HB25" s="111"/>
      <c r="HC25" s="26"/>
      <c r="HD25" s="111"/>
      <c r="HE25" s="26"/>
      <c r="HF25" s="111"/>
      <c r="HG25" s="26"/>
      <c r="HH25" s="111"/>
      <c r="HI25" s="26"/>
      <c r="HJ25" s="111"/>
      <c r="HK25" s="26"/>
      <c r="HL25" s="111"/>
      <c r="HM25" s="26"/>
      <c r="HN25" s="111"/>
      <c r="HO25" s="26"/>
      <c r="HP25" s="111"/>
      <c r="HQ25" s="26"/>
      <c r="HR25" s="111"/>
      <c r="HS25" s="26"/>
      <c r="HT25" s="111"/>
      <c r="HU25" s="26"/>
      <c r="HV25" s="111"/>
      <c r="HW25" s="26"/>
      <c r="HX25" s="112"/>
      <c r="HY25" s="26"/>
      <c r="HZ25" s="111"/>
      <c r="IA25" s="26"/>
      <c r="IB25" s="111"/>
      <c r="IC25" s="26"/>
      <c r="ID25" s="111"/>
      <c r="IE25" s="26"/>
      <c r="IF25" s="111"/>
      <c r="IG25" s="26"/>
      <c r="IH25" s="111"/>
      <c r="II25" s="26"/>
      <c r="IJ25" s="111"/>
      <c r="IK25" s="26"/>
      <c r="IL25" s="111"/>
      <c r="IM25" s="19"/>
      <c r="IN25" s="111"/>
      <c r="IO25" s="26"/>
      <c r="IP25" s="111"/>
      <c r="IQ25" s="26"/>
      <c r="IR25" s="111"/>
      <c r="IS25" s="26"/>
      <c r="IT25" s="111"/>
      <c r="IU25" s="26"/>
      <c r="IV25" s="111"/>
      <c r="IW25" s="19"/>
      <c r="IX25" s="111"/>
      <c r="IY25" s="26"/>
      <c r="IZ25" s="111"/>
      <c r="JA25" s="26"/>
      <c r="JB25" s="111"/>
      <c r="JC25" s="26"/>
      <c r="JD25" s="111"/>
      <c r="JE25" s="19"/>
      <c r="JF25" s="105"/>
      <c r="JG25" s="105"/>
      <c r="JH25" s="105"/>
      <c r="JI25" s="29"/>
      <c r="JJ25" s="111"/>
      <c r="JK25" s="29"/>
      <c r="JL25" s="111"/>
      <c r="JM25" s="22"/>
      <c r="JN25" s="111"/>
      <c r="JO25" s="22"/>
      <c r="JP25" s="111"/>
      <c r="JQ25" s="22"/>
      <c r="JR25" s="111"/>
      <c r="JS25" s="22"/>
      <c r="JT25" s="111"/>
      <c r="JU25" s="22"/>
      <c r="JV25" s="111"/>
      <c r="JW25" s="22"/>
      <c r="JX25" s="111"/>
      <c r="JY25" s="22"/>
      <c r="JZ25" s="111"/>
      <c r="KA25" s="26"/>
      <c r="KB25" s="111"/>
      <c r="KC25" s="26"/>
      <c r="KD25" s="111"/>
      <c r="KE25" s="26"/>
      <c r="KF25" s="111"/>
      <c r="KG25" s="26"/>
      <c r="KH25" s="111"/>
      <c r="KI25" s="26"/>
      <c r="KJ25" s="111"/>
      <c r="KK25" s="26"/>
      <c r="KL25" s="111"/>
      <c r="KM25" s="26"/>
      <c r="KN25" s="111"/>
      <c r="KO25" s="26"/>
      <c r="KP25" s="111"/>
      <c r="KQ25" s="26"/>
      <c r="KR25" s="111"/>
      <c r="KS25" s="26"/>
      <c r="KT25" s="111"/>
      <c r="KU25" s="26"/>
      <c r="KV25" s="112"/>
      <c r="KW25" s="26"/>
      <c r="KX25" s="111"/>
      <c r="KY25" s="26"/>
      <c r="KZ25" s="111"/>
      <c r="LA25" s="26"/>
      <c r="LB25" s="111"/>
      <c r="LC25" s="26"/>
      <c r="LD25" s="111"/>
      <c r="LE25" s="26"/>
      <c r="LF25" s="111"/>
      <c r="LG25" s="26"/>
      <c r="LH25" s="111"/>
      <c r="LI25" s="26"/>
      <c r="LJ25" s="111"/>
      <c r="LK25" s="19"/>
      <c r="LL25" s="111"/>
      <c r="LM25" s="26"/>
      <c r="LN25" s="111"/>
      <c r="LO25" s="26"/>
      <c r="LP25" s="111"/>
      <c r="LQ25" s="26"/>
      <c r="LR25" s="111"/>
      <c r="LS25" s="26"/>
      <c r="LT25" s="111"/>
      <c r="LU25" s="19"/>
      <c r="LV25" s="111"/>
      <c r="LW25" s="26"/>
      <c r="LX25" s="111"/>
      <c r="LY25" s="26"/>
      <c r="LZ25" s="111"/>
      <c r="MA25" s="26"/>
      <c r="MB25" s="111"/>
      <c r="MC25" s="19"/>
      <c r="MD25" s="105"/>
      <c r="ME25" s="105"/>
      <c r="MF25" s="105"/>
      <c r="MG25" s="29"/>
      <c r="MH25" s="111"/>
      <c r="MI25" s="29"/>
      <c r="MJ25" s="111"/>
      <c r="MK25" s="22"/>
      <c r="ML25" s="111"/>
      <c r="MM25" s="22"/>
      <c r="MN25" s="111"/>
      <c r="MO25" s="22"/>
      <c r="MP25" s="111"/>
      <c r="MQ25" s="22"/>
      <c r="MR25" s="111"/>
      <c r="MS25" s="22"/>
      <c r="MT25" s="111"/>
      <c r="MU25" s="22"/>
      <c r="MV25" s="111"/>
      <c r="MW25" s="22"/>
      <c r="MX25" s="111"/>
      <c r="MY25" s="26"/>
      <c r="MZ25" s="111"/>
      <c r="NA25" s="26"/>
      <c r="NB25" s="111"/>
      <c r="NC25" s="26"/>
      <c r="ND25" s="111"/>
      <c r="NE25" s="26"/>
      <c r="NF25" s="111"/>
      <c r="NG25" s="26"/>
      <c r="NH25" s="111"/>
      <c r="NI25" s="26"/>
      <c r="NJ25" s="111"/>
      <c r="NK25" s="26"/>
      <c r="NL25" s="111"/>
      <c r="NM25" s="26"/>
      <c r="NN25" s="111"/>
      <c r="NO25" s="26"/>
      <c r="NP25" s="111"/>
      <c r="NQ25" s="26"/>
      <c r="NR25" s="111"/>
      <c r="NS25" s="26"/>
      <c r="NT25" s="112"/>
      <c r="NU25" s="26"/>
      <c r="NV25" s="111"/>
      <c r="NW25" s="26"/>
      <c r="NX25" s="111"/>
      <c r="NY25" s="26"/>
      <c r="NZ25" s="111"/>
      <c r="OA25" s="26"/>
      <c r="OB25" s="111"/>
      <c r="OC25" s="26"/>
      <c r="OD25" s="111"/>
      <c r="OE25" s="26"/>
      <c r="OF25" s="111"/>
      <c r="OG25" s="26"/>
      <c r="OH25" s="111"/>
      <c r="OI25" s="19"/>
      <c r="OJ25" s="111"/>
      <c r="OK25" s="26"/>
      <c r="OL25" s="111"/>
      <c r="OM25" s="26"/>
      <c r="ON25" s="111"/>
      <c r="OO25" s="26"/>
      <c r="OP25" s="111"/>
      <c r="OQ25" s="26"/>
      <c r="OR25" s="111"/>
      <c r="OS25" s="19"/>
      <c r="OT25" s="111"/>
      <c r="OU25" s="26"/>
      <c r="OV25" s="111"/>
      <c r="OW25" s="26"/>
      <c r="OX25" s="111"/>
      <c r="OY25" s="26"/>
      <c r="OZ25" s="111"/>
      <c r="PA25" s="19"/>
      <c r="PB25" s="105"/>
      <c r="PC25" s="105"/>
      <c r="PD25" s="105"/>
      <c r="PE25" s="29"/>
      <c r="PF25" s="111"/>
      <c r="PG25" s="29"/>
      <c r="PH25" s="111"/>
      <c r="PI25" s="22"/>
      <c r="PJ25" s="111"/>
      <c r="PK25" s="22"/>
      <c r="PL25" s="111"/>
      <c r="PM25" s="22"/>
      <c r="PN25" s="111"/>
      <c r="PO25" s="22"/>
      <c r="PP25" s="111"/>
      <c r="PQ25" s="22"/>
      <c r="PR25" s="111"/>
      <c r="PS25" s="22"/>
      <c r="PT25" s="111"/>
      <c r="PU25" s="22"/>
      <c r="PV25" s="111"/>
      <c r="PW25" s="26"/>
      <c r="PX25" s="111"/>
      <c r="PY25" s="26"/>
      <c r="PZ25" s="111"/>
      <c r="QA25" s="26"/>
      <c r="QB25" s="111"/>
      <c r="QC25" s="26"/>
      <c r="QD25" s="111"/>
      <c r="QE25" s="26"/>
      <c r="QF25" s="111"/>
      <c r="QG25" s="26"/>
      <c r="QH25" s="111"/>
      <c r="QI25" s="26"/>
      <c r="QJ25" s="111"/>
      <c r="QK25" s="26"/>
      <c r="QL25" s="111"/>
      <c r="QM25" s="26"/>
      <c r="QN25" s="111"/>
      <c r="QO25" s="26"/>
      <c r="QP25" s="111"/>
      <c r="QQ25" s="26"/>
      <c r="QR25" s="112"/>
      <c r="QS25" s="26"/>
      <c r="QT25" s="111"/>
      <c r="QU25" s="26"/>
      <c r="QV25" s="111"/>
      <c r="QW25" s="26"/>
      <c r="QX25" s="111"/>
      <c r="QY25" s="26"/>
      <c r="QZ25" s="111"/>
      <c r="RA25" s="26"/>
      <c r="RB25" s="111"/>
      <c r="RC25" s="26"/>
      <c r="RD25" s="111"/>
      <c r="RE25" s="26"/>
      <c r="RF25" s="111"/>
      <c r="RG25" s="19"/>
      <c r="RH25" s="111"/>
      <c r="RI25" s="26"/>
      <c r="RJ25" s="111"/>
      <c r="RK25" s="26"/>
      <c r="RL25" s="111"/>
      <c r="RM25" s="26"/>
      <c r="RN25" s="111"/>
      <c r="RO25" s="26"/>
      <c r="RP25" s="111"/>
      <c r="RQ25" s="19"/>
      <c r="RR25" s="111"/>
      <c r="RS25" s="26"/>
      <c r="RT25" s="111"/>
      <c r="RU25" s="26"/>
      <c r="RV25" s="111"/>
      <c r="RW25" s="26"/>
      <c r="RX25" s="111"/>
      <c r="RY25" s="19"/>
      <c r="RZ25" s="105"/>
      <c r="SA25" s="105"/>
      <c r="SB25" s="105"/>
      <c r="SC25" s="29"/>
      <c r="SD25" s="111"/>
      <c r="SE25" s="29"/>
      <c r="SF25" s="111"/>
      <c r="SG25" s="22"/>
      <c r="SH25" s="111"/>
      <c r="SI25" s="22"/>
      <c r="SJ25" s="111"/>
      <c r="SK25" s="22"/>
      <c r="SL25" s="111"/>
      <c r="SM25" s="22"/>
      <c r="SN25" s="111"/>
      <c r="SO25" s="22"/>
      <c r="SP25" s="111"/>
      <c r="SQ25" s="22"/>
      <c r="SR25" s="111"/>
      <c r="SS25" s="22"/>
      <c r="ST25" s="111"/>
      <c r="SU25" s="26"/>
      <c r="SV25" s="111"/>
      <c r="SW25" s="26"/>
      <c r="SX25" s="111"/>
      <c r="SY25" s="26"/>
      <c r="SZ25" s="111"/>
      <c r="TA25" s="26"/>
      <c r="TB25" s="111"/>
      <c r="TC25" s="26"/>
      <c r="TD25" s="111"/>
      <c r="TE25" s="26"/>
      <c r="TF25" s="111"/>
      <c r="TG25" s="26"/>
      <c r="TH25" s="111"/>
      <c r="TI25" s="26"/>
      <c r="TJ25" s="111"/>
      <c r="TK25" s="26"/>
      <c r="TL25" s="111"/>
      <c r="TM25" s="26"/>
      <c r="TN25" s="111"/>
      <c r="TO25" s="26"/>
      <c r="TP25" s="112"/>
      <c r="TQ25" s="26"/>
      <c r="TR25" s="111"/>
      <c r="TS25" s="26"/>
      <c r="TT25" s="111"/>
      <c r="TU25" s="26"/>
      <c r="TV25" s="111"/>
      <c r="TW25" s="26"/>
      <c r="TX25" s="111"/>
      <c r="TY25" s="26"/>
      <c r="TZ25" s="111"/>
      <c r="UA25" s="26"/>
      <c r="UB25" s="111"/>
      <c r="UC25" s="26"/>
      <c r="UD25" s="111"/>
      <c r="UE25" s="19"/>
      <c r="UF25" s="111"/>
      <c r="UG25" s="26"/>
      <c r="UH25" s="111"/>
      <c r="UI25" s="26"/>
      <c r="UJ25" s="111"/>
      <c r="UK25" s="26"/>
      <c r="UL25" s="111"/>
      <c r="UM25" s="26"/>
      <c r="UN25" s="111"/>
      <c r="UO25" s="19"/>
      <c r="UP25" s="111"/>
      <c r="UQ25" s="26"/>
      <c r="UR25" s="111"/>
      <c r="US25" s="26"/>
      <c r="UT25" s="111"/>
      <c r="UU25" s="26"/>
      <c r="UV25" s="111"/>
      <c r="UW25" s="19"/>
      <c r="UX25" s="105"/>
      <c r="UY25" s="105"/>
      <c r="UZ25" s="105"/>
      <c r="VA25" s="29"/>
      <c r="VB25" s="111"/>
      <c r="VC25" s="29"/>
      <c r="VD25" s="111"/>
      <c r="VE25" s="22"/>
      <c r="VF25" s="111"/>
      <c r="VG25" s="22"/>
      <c r="VH25" s="111"/>
      <c r="VI25" s="22"/>
      <c r="VJ25" s="111"/>
      <c r="VK25" s="22"/>
      <c r="VL25" s="111"/>
      <c r="VM25" s="22"/>
      <c r="VN25" s="111"/>
      <c r="VO25" s="22"/>
      <c r="VP25" s="111"/>
      <c r="VQ25" s="22"/>
      <c r="VR25" s="111"/>
      <c r="VS25" s="26"/>
      <c r="VT25" s="111"/>
      <c r="VU25" s="26"/>
      <c r="VV25" s="111"/>
      <c r="VW25" s="26"/>
      <c r="VX25" s="111"/>
      <c r="VY25" s="26"/>
      <c r="VZ25" s="111"/>
      <c r="WA25" s="26"/>
      <c r="WB25" s="111"/>
      <c r="WC25" s="26"/>
      <c r="WD25" s="111"/>
      <c r="WE25" s="26"/>
      <c r="WF25" s="111"/>
      <c r="WG25" s="26"/>
      <c r="WH25" s="111"/>
      <c r="WI25" s="26"/>
      <c r="WJ25" s="111"/>
      <c r="WK25" s="26"/>
      <c r="WL25" s="111"/>
      <c r="WM25" s="26"/>
      <c r="WN25" s="112"/>
      <c r="WO25" s="26"/>
      <c r="WP25" s="111"/>
      <c r="WQ25" s="26"/>
      <c r="WR25" s="111"/>
      <c r="WS25" s="26"/>
      <c r="WT25" s="111"/>
      <c r="WU25" s="26"/>
      <c r="WV25" s="111"/>
      <c r="WW25" s="26"/>
      <c r="WX25" s="111"/>
      <c r="WY25" s="26"/>
      <c r="WZ25" s="111"/>
      <c r="XA25" s="26"/>
      <c r="XB25" s="111"/>
      <c r="XC25" s="19"/>
      <c r="XD25" s="111"/>
      <c r="XE25" s="26"/>
      <c r="XF25" s="111"/>
      <c r="XG25" s="26"/>
      <c r="XH25" s="111"/>
      <c r="XI25" s="26"/>
      <c r="XJ25" s="111"/>
      <c r="XK25" s="26"/>
      <c r="XL25" s="111"/>
      <c r="XM25" s="19"/>
      <c r="XN25" s="111"/>
      <c r="XO25" s="26"/>
      <c r="XP25" s="111"/>
      <c r="XQ25" s="26"/>
      <c r="XR25" s="111"/>
      <c r="XS25" s="26"/>
      <c r="XT25" s="111"/>
      <c r="XU25" s="19"/>
      <c r="XV25" s="105"/>
      <c r="XW25" s="105"/>
      <c r="XX25" s="105"/>
      <c r="XY25" s="29"/>
      <c r="XZ25" s="111"/>
      <c r="YA25" s="29"/>
      <c r="YB25" s="111"/>
      <c r="YC25" s="22"/>
      <c r="YD25" s="111"/>
      <c r="YE25" s="22"/>
      <c r="YF25" s="111"/>
      <c r="YG25" s="22"/>
      <c r="YH25" s="111"/>
      <c r="YI25" s="22"/>
      <c r="YJ25" s="111"/>
      <c r="YK25" s="22"/>
      <c r="YL25" s="111"/>
      <c r="YM25" s="22"/>
      <c r="YN25" s="111"/>
      <c r="YO25" s="22"/>
      <c r="YP25" s="111"/>
      <c r="YQ25" s="26"/>
      <c r="YR25" s="111"/>
      <c r="YS25" s="26"/>
      <c r="YT25" s="111"/>
      <c r="YU25" s="26"/>
      <c r="YV25" s="111"/>
      <c r="YW25" s="26"/>
      <c r="YX25" s="111"/>
      <c r="YY25" s="26"/>
      <c r="YZ25" s="111"/>
      <c r="ZA25" s="26"/>
      <c r="ZB25" s="111"/>
      <c r="ZC25" s="26"/>
      <c r="ZD25" s="111"/>
      <c r="ZE25" s="26"/>
      <c r="ZF25" s="111"/>
      <c r="ZG25" s="26"/>
      <c r="ZH25" s="111"/>
      <c r="ZI25" s="26"/>
      <c r="ZJ25" s="111"/>
      <c r="ZK25" s="26"/>
      <c r="ZL25" s="112"/>
      <c r="ZM25" s="26"/>
      <c r="ZN25" s="111"/>
      <c r="ZO25" s="26"/>
      <c r="ZP25" s="111"/>
      <c r="ZQ25" s="26"/>
      <c r="ZR25" s="111"/>
      <c r="ZS25" s="26"/>
      <c r="ZT25" s="111"/>
      <c r="ZU25" s="26"/>
      <c r="ZV25" s="111"/>
      <c r="ZW25" s="26"/>
      <c r="ZX25" s="111"/>
      <c r="ZY25" s="26"/>
      <c r="ZZ25" s="111"/>
      <c r="AAA25" s="19"/>
      <c r="AAB25" s="111"/>
      <c r="AAC25" s="26"/>
      <c r="AAD25" s="111"/>
      <c r="AAE25" s="26"/>
      <c r="AAF25" s="111"/>
      <c r="AAG25" s="26"/>
      <c r="AAH25" s="111"/>
      <c r="AAI25" s="26"/>
      <c r="AAJ25" s="111"/>
      <c r="AAK25" s="19"/>
      <c r="AAL25" s="111"/>
      <c r="AAM25" s="26"/>
      <c r="AAN25" s="111"/>
      <c r="AAO25" s="26"/>
      <c r="AAP25" s="111"/>
      <c r="AAQ25" s="26"/>
      <c r="AAR25" s="111"/>
      <c r="AAS25" s="19"/>
      <c r="AAT25" s="105"/>
      <c r="AAU25" s="105"/>
      <c r="AAV25" s="105"/>
      <c r="AAW25" s="29"/>
      <c r="AAX25" s="111"/>
      <c r="AAY25" s="29"/>
      <c r="AAZ25" s="111"/>
      <c r="ABA25" s="22"/>
      <c r="ABB25" s="111"/>
      <c r="ABC25" s="22"/>
      <c r="ABD25" s="111"/>
      <c r="ABE25" s="22"/>
      <c r="ABF25" s="111"/>
      <c r="ABG25" s="22"/>
      <c r="ABH25" s="111"/>
      <c r="ABI25" s="22"/>
      <c r="ABJ25" s="111"/>
      <c r="ABK25" s="22"/>
      <c r="ABL25" s="111"/>
      <c r="ABM25" s="22"/>
      <c r="ABN25" s="111"/>
      <c r="ABO25" s="26"/>
      <c r="ABP25" s="111"/>
      <c r="ABQ25" s="26"/>
      <c r="ABR25" s="111"/>
      <c r="ABS25" s="26"/>
      <c r="ABT25" s="111"/>
      <c r="ABU25" s="26"/>
      <c r="ABV25" s="111"/>
      <c r="ABW25" s="26"/>
      <c r="ABX25" s="111"/>
      <c r="ABY25" s="26"/>
      <c r="ABZ25" s="111"/>
      <c r="ACA25" s="26"/>
      <c r="ACB25" s="111"/>
      <c r="ACC25" s="26"/>
      <c r="ACD25" s="111"/>
      <c r="ACE25" s="26"/>
      <c r="ACF25" s="111"/>
      <c r="ACG25" s="26"/>
      <c r="ACH25" s="111"/>
      <c r="ACI25" s="26"/>
      <c r="ACJ25" s="112"/>
      <c r="ACK25" s="26"/>
      <c r="ACL25" s="111"/>
      <c r="ACM25" s="26"/>
      <c r="ACN25" s="111"/>
      <c r="ACO25" s="26"/>
      <c r="ACP25" s="111"/>
      <c r="ACQ25" s="26"/>
      <c r="ACR25" s="111"/>
      <c r="ACS25" s="26"/>
      <c r="ACT25" s="111"/>
      <c r="ACU25" s="26"/>
      <c r="ACV25" s="111"/>
      <c r="ACW25" s="26"/>
      <c r="ACX25" s="111"/>
      <c r="ACY25" s="19"/>
      <c r="ACZ25" s="111"/>
      <c r="ADA25" s="26"/>
      <c r="ADB25" s="111"/>
      <c r="ADC25" s="26"/>
      <c r="ADD25" s="111"/>
      <c r="ADE25" s="26"/>
      <c r="ADF25" s="111"/>
      <c r="ADG25" s="26"/>
      <c r="ADH25" s="111"/>
      <c r="ADI25" s="19"/>
      <c r="ADJ25" s="111"/>
      <c r="ADK25" s="26"/>
      <c r="ADL25" s="111"/>
      <c r="ADM25" s="26"/>
      <c r="ADN25" s="111"/>
      <c r="ADO25" s="26"/>
      <c r="ADP25" s="111"/>
      <c r="ADQ25" s="19"/>
      <c r="ADR25" s="105"/>
      <c r="ADS25" s="105"/>
      <c r="ADT25" s="105"/>
      <c r="ADU25" s="29"/>
      <c r="ADV25" s="111"/>
      <c r="ADW25" s="29"/>
      <c r="ADX25" s="111"/>
      <c r="ADY25" s="22"/>
      <c r="ADZ25" s="111"/>
      <c r="AEA25" s="22"/>
      <c r="AEB25" s="111"/>
      <c r="AEC25" s="22"/>
      <c r="AED25" s="111"/>
      <c r="AEE25" s="22"/>
      <c r="AEF25" s="111"/>
      <c r="AEG25" s="22"/>
      <c r="AEH25" s="111"/>
      <c r="AEI25" s="22"/>
      <c r="AEJ25" s="111"/>
      <c r="AEK25" s="22"/>
      <c r="AEL25" s="111"/>
      <c r="AEM25" s="26"/>
      <c r="AEN25" s="111"/>
      <c r="AEO25" s="26"/>
      <c r="AEP25" s="111"/>
      <c r="AEQ25" s="26"/>
      <c r="AER25" s="111"/>
      <c r="AES25" s="26"/>
      <c r="AET25" s="111"/>
      <c r="AEU25" s="26"/>
      <c r="AEV25" s="111"/>
      <c r="AEW25" s="26"/>
      <c r="AEX25" s="111"/>
      <c r="AEY25" s="26"/>
      <c r="AEZ25" s="111"/>
      <c r="AFA25" s="26"/>
      <c r="AFB25" s="111"/>
      <c r="AFC25" s="26"/>
      <c r="AFD25" s="111"/>
      <c r="AFE25" s="26"/>
      <c r="AFF25" s="111"/>
      <c r="AFG25" s="26"/>
      <c r="AFH25" s="112"/>
      <c r="AFI25" s="26"/>
      <c r="AFJ25" s="111"/>
      <c r="AFK25" s="26"/>
      <c r="AFL25" s="111"/>
      <c r="AFM25" s="26"/>
      <c r="AFN25" s="111"/>
      <c r="AFO25" s="26"/>
      <c r="AFP25" s="111"/>
      <c r="AFQ25" s="26"/>
      <c r="AFR25" s="111"/>
      <c r="AFS25" s="26"/>
      <c r="AFT25" s="111"/>
      <c r="AFU25" s="26"/>
      <c r="AFV25" s="111"/>
      <c r="AFW25" s="19"/>
      <c r="AFX25" s="111"/>
      <c r="AFY25" s="26"/>
      <c r="AFZ25" s="111"/>
      <c r="AGA25" s="26"/>
      <c r="AGB25" s="111"/>
      <c r="AGC25" s="26"/>
      <c r="AGD25" s="111"/>
      <c r="AGE25" s="26"/>
      <c r="AGF25" s="111"/>
      <c r="AGG25" s="19"/>
      <c r="AGH25" s="111"/>
      <c r="AGI25" s="26"/>
      <c r="AGJ25" s="111"/>
      <c r="AGK25" s="26"/>
      <c r="AGL25" s="111"/>
      <c r="AGM25" s="26"/>
      <c r="AGN25" s="111"/>
      <c r="AGO25" s="19"/>
      <c r="AGP25" s="105"/>
      <c r="AGQ25" s="105"/>
      <c r="AGR25" s="105"/>
      <c r="AGS25" s="29"/>
      <c r="AGT25" s="111"/>
      <c r="AGU25" s="29"/>
      <c r="AGV25" s="111"/>
      <c r="AGW25" s="22"/>
      <c r="AGX25" s="111"/>
      <c r="AGY25" s="22"/>
      <c r="AGZ25" s="111"/>
      <c r="AHA25" s="22"/>
      <c r="AHB25" s="111"/>
      <c r="AHC25" s="22"/>
      <c r="AHD25" s="111"/>
      <c r="AHE25" s="22"/>
      <c r="AHF25" s="111"/>
      <c r="AHG25" s="22"/>
      <c r="AHH25" s="111"/>
      <c r="AHI25" s="22"/>
      <c r="AHJ25" s="111"/>
      <c r="AHK25" s="26"/>
      <c r="AHL25" s="111"/>
      <c r="AHM25" s="26"/>
      <c r="AHN25" s="111"/>
      <c r="AHO25" s="26"/>
      <c r="AHP25" s="111"/>
      <c r="AHQ25" s="26"/>
      <c r="AHR25" s="111"/>
      <c r="AHS25" s="26"/>
      <c r="AHT25" s="111"/>
      <c r="AHU25" s="26"/>
      <c r="AHV25" s="111"/>
      <c r="AHW25" s="26"/>
      <c r="AHX25" s="111"/>
      <c r="AHY25" s="26"/>
      <c r="AHZ25" s="111"/>
      <c r="AIA25" s="26"/>
      <c r="AIB25" s="111"/>
      <c r="AIC25" s="26"/>
      <c r="AID25" s="111"/>
      <c r="AIE25" s="26"/>
      <c r="AIF25" s="112"/>
      <c r="AIG25" s="26"/>
      <c r="AIH25" s="111"/>
      <c r="AII25" s="26"/>
      <c r="AIJ25" s="111"/>
      <c r="AIK25" s="26"/>
      <c r="AIL25" s="111"/>
      <c r="AIM25" s="26"/>
      <c r="AIN25" s="111"/>
      <c r="AIO25" s="26"/>
      <c r="AIP25" s="111"/>
      <c r="AIQ25" s="26"/>
      <c r="AIR25" s="111"/>
      <c r="AIS25" s="26"/>
      <c r="AIT25" s="111"/>
      <c r="AIU25" s="19"/>
      <c r="AIV25" s="111"/>
      <c r="AIW25" s="26"/>
      <c r="AIX25" s="111"/>
      <c r="AIY25" s="26"/>
      <c r="AIZ25" s="111"/>
      <c r="AJA25" s="26"/>
      <c r="AJB25" s="111"/>
      <c r="AJC25" s="26"/>
      <c r="AJD25" s="111"/>
      <c r="AJE25" s="19"/>
      <c r="AJF25" s="111"/>
      <c r="AJG25" s="26"/>
      <c r="AJH25" s="111"/>
      <c r="AJI25" s="26"/>
      <c r="AJJ25" s="111"/>
      <c r="AJK25" s="26"/>
      <c r="AJL25" s="111"/>
      <c r="AJM25" s="19"/>
      <c r="AJN25" s="105"/>
      <c r="AJO25" s="105"/>
      <c r="AJP25" s="105"/>
      <c r="AJQ25" s="29"/>
      <c r="AJR25" s="111"/>
      <c r="AJS25" s="29"/>
      <c r="AJT25" s="111"/>
      <c r="AJU25" s="22"/>
      <c r="AJV25" s="111"/>
      <c r="AJW25" s="22"/>
      <c r="AJX25" s="111"/>
      <c r="AJY25" s="22"/>
      <c r="AJZ25" s="111"/>
      <c r="AKA25" s="22"/>
      <c r="AKB25" s="111"/>
      <c r="AKC25" s="22"/>
      <c r="AKD25" s="111"/>
      <c r="AKE25" s="22"/>
      <c r="AKF25" s="111"/>
      <c r="AKG25" s="22"/>
      <c r="AKH25" s="111"/>
      <c r="AKI25" s="26"/>
      <c r="AKJ25" s="111"/>
      <c r="AKK25" s="26"/>
      <c r="AKL25" s="111"/>
      <c r="AKM25" s="26"/>
      <c r="AKN25" s="111"/>
      <c r="AKO25" s="26"/>
      <c r="AKP25" s="111"/>
      <c r="AKQ25" s="26"/>
      <c r="AKR25" s="111"/>
      <c r="AKS25" s="26"/>
      <c r="AKT25" s="111"/>
      <c r="AKU25" s="26"/>
      <c r="AKV25" s="111"/>
      <c r="AKW25" s="26"/>
      <c r="AKX25" s="111"/>
      <c r="AKY25" s="26"/>
      <c r="AKZ25" s="111"/>
      <c r="ALA25" s="26"/>
      <c r="ALB25" s="111"/>
      <c r="ALC25" s="26"/>
      <c r="ALD25" s="112"/>
      <c r="ALE25" s="26"/>
      <c r="ALF25" s="111"/>
      <c r="ALG25" s="26"/>
      <c r="ALH25" s="111"/>
      <c r="ALI25" s="26"/>
      <c r="ALJ25" s="111"/>
      <c r="ALK25" s="26"/>
      <c r="ALL25" s="111"/>
      <c r="ALM25" s="26"/>
      <c r="ALN25" s="111"/>
      <c r="ALO25" s="26"/>
      <c r="ALP25" s="111"/>
      <c r="ALQ25" s="26"/>
      <c r="ALR25" s="111"/>
      <c r="ALS25" s="19"/>
      <c r="ALT25" s="111"/>
      <c r="ALU25" s="26"/>
      <c r="ALV25" s="111"/>
      <c r="ALW25" s="26"/>
      <c r="ALX25" s="111"/>
      <c r="ALY25" s="26"/>
      <c r="ALZ25" s="111"/>
      <c r="AMA25" s="26"/>
      <c r="AMB25" s="111"/>
      <c r="AMC25" s="19"/>
      <c r="AMD25" s="111"/>
      <c r="AME25" s="26"/>
      <c r="AMF25" s="111"/>
      <c r="AMG25" s="26"/>
      <c r="AMH25" s="111"/>
      <c r="AMI25" s="26"/>
      <c r="AMJ25" s="111"/>
      <c r="AMK25" s="19"/>
      <c r="AML25" s="105"/>
      <c r="AMM25" s="105"/>
      <c r="AMN25" s="105"/>
      <c r="AMO25" s="29"/>
      <c r="AMP25" s="111"/>
      <c r="AMQ25" s="29"/>
      <c r="AMR25" s="111"/>
      <c r="AMS25" s="22"/>
      <c r="AMT25" s="111"/>
      <c r="AMU25" s="22"/>
      <c r="AMV25" s="111"/>
      <c r="AMW25" s="22"/>
      <c r="AMX25" s="111"/>
      <c r="AMY25" s="22"/>
      <c r="AMZ25" s="111"/>
      <c r="ANA25" s="22"/>
      <c r="ANB25" s="111"/>
      <c r="ANC25" s="22"/>
      <c r="AND25" s="111"/>
      <c r="ANE25" s="22"/>
      <c r="ANF25" s="111"/>
      <c r="ANG25" s="26"/>
      <c r="ANH25" s="111"/>
      <c r="ANI25" s="26"/>
      <c r="ANJ25" s="111"/>
      <c r="ANK25" s="26"/>
      <c r="ANL25" s="111"/>
      <c r="ANM25" s="26"/>
      <c r="ANN25" s="111"/>
      <c r="ANO25" s="26"/>
      <c r="ANP25" s="111"/>
      <c r="ANQ25" s="26"/>
      <c r="ANR25" s="111"/>
      <c r="ANS25" s="26"/>
      <c r="ANT25" s="111"/>
      <c r="ANU25" s="26"/>
      <c r="ANV25" s="111"/>
      <c r="ANW25" s="26"/>
      <c r="ANX25" s="111"/>
      <c r="ANY25" s="26"/>
      <c r="ANZ25" s="111"/>
      <c r="AOA25" s="26"/>
      <c r="AOB25" s="112"/>
      <c r="AOC25" s="26"/>
      <c r="AOD25" s="111"/>
      <c r="AOE25" s="26"/>
      <c r="AOF25" s="111"/>
      <c r="AOG25" s="26"/>
      <c r="AOH25" s="111"/>
      <c r="AOI25" s="26"/>
      <c r="AOJ25" s="111"/>
      <c r="AOK25" s="26"/>
      <c r="AOL25" s="111"/>
      <c r="AOM25" s="26"/>
      <c r="AON25" s="111"/>
      <c r="AOO25" s="26"/>
      <c r="AOP25" s="111"/>
      <c r="AOQ25" s="19"/>
      <c r="AOR25" s="111"/>
      <c r="AOS25" s="26"/>
      <c r="AOT25" s="111"/>
      <c r="AOU25" s="26"/>
      <c r="AOV25" s="111"/>
      <c r="AOW25" s="26"/>
      <c r="AOX25" s="111"/>
      <c r="AOY25" s="26"/>
      <c r="AOZ25" s="111"/>
      <c r="APA25" s="19"/>
      <c r="APB25" s="111"/>
      <c r="APC25" s="26"/>
      <c r="APD25" s="111"/>
      <c r="APE25" s="26"/>
      <c r="APF25" s="111"/>
      <c r="APG25" s="26"/>
      <c r="APH25" s="111"/>
      <c r="API25" s="19"/>
      <c r="APJ25" s="105"/>
      <c r="APK25" s="105"/>
      <c r="APL25" s="105"/>
      <c r="APM25" s="29"/>
      <c r="APN25" s="111"/>
      <c r="APO25" s="29"/>
      <c r="APP25" s="111"/>
      <c r="APQ25" s="22"/>
      <c r="APR25" s="111"/>
      <c r="APS25" s="22"/>
      <c r="APT25" s="111"/>
      <c r="APU25" s="22"/>
      <c r="APV25" s="111"/>
      <c r="APW25" s="22"/>
      <c r="APX25" s="111"/>
      <c r="APY25" s="22"/>
      <c r="APZ25" s="111"/>
      <c r="AQA25" s="22"/>
      <c r="AQB25" s="111"/>
      <c r="AQC25" s="22"/>
      <c r="AQD25" s="111"/>
      <c r="AQE25" s="26"/>
      <c r="AQF25" s="111"/>
      <c r="AQG25" s="26"/>
      <c r="AQH25" s="111"/>
      <c r="AQI25" s="26"/>
      <c r="AQJ25" s="111"/>
      <c r="AQK25" s="26"/>
      <c r="AQL25" s="111"/>
      <c r="AQM25" s="26"/>
      <c r="AQN25" s="111"/>
      <c r="AQO25" s="26"/>
      <c r="AQP25" s="111"/>
      <c r="AQQ25" s="26"/>
      <c r="AQR25" s="111"/>
      <c r="AQS25" s="26"/>
      <c r="AQT25" s="111"/>
      <c r="AQU25" s="26"/>
      <c r="AQV25" s="111"/>
      <c r="AQW25" s="26"/>
      <c r="AQX25" s="111"/>
      <c r="AQY25" s="26"/>
      <c r="AQZ25" s="112"/>
      <c r="ARA25" s="26"/>
      <c r="ARB25" s="111"/>
      <c r="ARC25" s="26"/>
      <c r="ARD25" s="111"/>
      <c r="ARE25" s="26"/>
      <c r="ARF25" s="111"/>
      <c r="ARG25" s="26"/>
      <c r="ARH25" s="111"/>
      <c r="ARI25" s="26"/>
      <c r="ARJ25" s="111"/>
      <c r="ARK25" s="26"/>
      <c r="ARL25" s="111"/>
      <c r="ARM25" s="26"/>
      <c r="ARN25" s="111"/>
      <c r="ARO25" s="19"/>
      <c r="ARP25" s="111"/>
      <c r="ARQ25" s="26"/>
      <c r="ARR25" s="111"/>
      <c r="ARS25" s="26"/>
      <c r="ART25" s="111"/>
      <c r="ARU25" s="26"/>
      <c r="ARV25" s="111"/>
      <c r="ARW25" s="26"/>
      <c r="ARX25" s="111"/>
      <c r="ARY25" s="19"/>
      <c r="ARZ25" s="111"/>
      <c r="ASA25" s="26"/>
      <c r="ASB25" s="111"/>
      <c r="ASC25" s="26"/>
      <c r="ASD25" s="111"/>
      <c r="ASE25" s="26"/>
      <c r="ASF25" s="111"/>
      <c r="ASG25" s="19"/>
      <c r="ASH25" s="105"/>
      <c r="ASI25" s="105"/>
      <c r="ASJ25" s="105"/>
      <c r="ASK25" s="29"/>
      <c r="ASL25" s="111"/>
      <c r="ASM25" s="29"/>
      <c r="ASN25" s="111"/>
      <c r="ASO25" s="22"/>
      <c r="ASP25" s="111"/>
      <c r="ASQ25" s="22"/>
      <c r="ASR25" s="111"/>
      <c r="ASS25" s="22"/>
      <c r="AST25" s="111"/>
      <c r="ASU25" s="22"/>
      <c r="ASV25" s="111"/>
      <c r="ASW25" s="22"/>
      <c r="ASX25" s="111"/>
      <c r="ASY25" s="22"/>
      <c r="ASZ25" s="111"/>
      <c r="ATA25" s="22"/>
      <c r="ATB25" s="111"/>
      <c r="ATC25" s="26"/>
      <c r="ATD25" s="111"/>
      <c r="ATE25" s="26"/>
      <c r="ATF25" s="111"/>
      <c r="ATG25" s="26"/>
      <c r="ATH25" s="111"/>
      <c r="ATI25" s="26"/>
      <c r="ATJ25" s="111"/>
      <c r="ATK25" s="26"/>
      <c r="ATL25" s="111"/>
      <c r="ATM25" s="26"/>
      <c r="ATN25" s="111"/>
      <c r="ATO25" s="26"/>
      <c r="ATP25" s="111"/>
      <c r="ATQ25" s="26"/>
      <c r="ATR25" s="111"/>
      <c r="ATS25" s="26"/>
      <c r="ATT25" s="111"/>
      <c r="ATU25" s="26"/>
      <c r="ATV25" s="111"/>
      <c r="ATW25" s="26"/>
      <c r="ATX25" s="112"/>
      <c r="ATY25" s="26"/>
      <c r="ATZ25" s="111"/>
      <c r="AUA25" s="26"/>
      <c r="AUB25" s="111"/>
      <c r="AUC25" s="26"/>
      <c r="AUD25" s="111"/>
      <c r="AUE25" s="26"/>
      <c r="AUF25" s="111"/>
      <c r="AUG25" s="26"/>
      <c r="AUH25" s="111"/>
      <c r="AUI25" s="26"/>
      <c r="AUJ25" s="111"/>
      <c r="AUK25" s="26"/>
      <c r="AUL25" s="111"/>
      <c r="AUM25" s="19"/>
      <c r="AUN25" s="111"/>
      <c r="AUO25" s="26"/>
      <c r="AUP25" s="111"/>
      <c r="AUQ25" s="26"/>
      <c r="AUR25" s="111"/>
      <c r="AUS25" s="26"/>
      <c r="AUT25" s="111"/>
      <c r="AUU25" s="26"/>
      <c r="AUV25" s="111"/>
      <c r="AUW25" s="19"/>
      <c r="AUX25" s="111"/>
      <c r="AUY25" s="26"/>
      <c r="AUZ25" s="111"/>
      <c r="AVA25" s="26"/>
      <c r="AVB25" s="111"/>
      <c r="AVC25" s="26"/>
      <c r="AVD25" s="111"/>
      <c r="AVE25" s="19"/>
      <c r="AVF25" s="105"/>
      <c r="AVG25" s="105"/>
      <c r="AVH25" s="105"/>
      <c r="AVI25" s="29"/>
      <c r="AVJ25" s="111"/>
      <c r="AVK25" s="29"/>
      <c r="AVL25" s="111"/>
      <c r="AVM25" s="22"/>
      <c r="AVN25" s="111"/>
      <c r="AVO25" s="22"/>
      <c r="AVP25" s="111"/>
      <c r="AVQ25" s="22"/>
      <c r="AVR25" s="111"/>
      <c r="AVS25" s="22"/>
      <c r="AVT25" s="111"/>
      <c r="AVU25" s="22"/>
      <c r="AVV25" s="111"/>
      <c r="AVW25" s="22"/>
      <c r="AVX25" s="111"/>
      <c r="AVY25" s="22"/>
      <c r="AVZ25" s="111"/>
      <c r="AWA25" s="26"/>
      <c r="AWB25" s="111"/>
      <c r="AWC25" s="26"/>
      <c r="AWD25" s="111"/>
      <c r="AWE25" s="26"/>
      <c r="AWF25" s="111"/>
      <c r="AWG25" s="26"/>
      <c r="AWH25" s="111"/>
      <c r="AWI25" s="26"/>
      <c r="AWJ25" s="111"/>
      <c r="AWK25" s="26"/>
      <c r="AWL25" s="111"/>
      <c r="AWM25" s="26"/>
      <c r="AWN25" s="111"/>
      <c r="AWO25" s="26"/>
      <c r="AWP25" s="111"/>
      <c r="AWQ25" s="26"/>
      <c r="AWR25" s="111"/>
      <c r="AWS25" s="26"/>
      <c r="AWT25" s="111"/>
      <c r="AWU25" s="26"/>
      <c r="AWV25" s="112"/>
      <c r="AWW25" s="26"/>
      <c r="AWX25" s="111"/>
      <c r="AWY25" s="26"/>
      <c r="AWZ25" s="111"/>
      <c r="AXA25" s="26"/>
      <c r="AXB25" s="111"/>
      <c r="AXC25" s="26"/>
      <c r="AXD25" s="111"/>
      <c r="AXE25" s="26"/>
      <c r="AXF25" s="111"/>
      <c r="AXG25" s="26"/>
      <c r="AXH25" s="111"/>
      <c r="AXI25" s="26"/>
      <c r="AXJ25" s="111"/>
      <c r="AXK25" s="19"/>
      <c r="AXL25" s="111"/>
      <c r="AXM25" s="26"/>
      <c r="AXN25" s="111"/>
      <c r="AXO25" s="26"/>
      <c r="AXP25" s="111"/>
      <c r="AXQ25" s="26"/>
      <c r="AXR25" s="111"/>
      <c r="AXS25" s="26"/>
      <c r="AXT25" s="111"/>
      <c r="AXU25" s="19"/>
      <c r="AXV25" s="111"/>
      <c r="AXW25" s="26"/>
      <c r="AXX25" s="111"/>
      <c r="AXY25" s="26"/>
      <c r="AXZ25" s="111"/>
      <c r="AYA25" s="26"/>
      <c r="AYB25" s="111"/>
      <c r="AYC25" s="19"/>
      <c r="AYD25" s="105"/>
      <c r="AYE25" s="105"/>
      <c r="AYF25" s="105"/>
      <c r="AYG25" s="29"/>
      <c r="AYH25" s="111"/>
      <c r="AYI25" s="29"/>
      <c r="AYJ25" s="111"/>
      <c r="AYK25" s="22"/>
      <c r="AYL25" s="111"/>
      <c r="AYM25" s="22"/>
      <c r="AYN25" s="111"/>
      <c r="AYO25" s="22"/>
      <c r="AYP25" s="111"/>
      <c r="AYQ25" s="22"/>
      <c r="AYR25" s="111"/>
      <c r="AYS25" s="22"/>
      <c r="AYT25" s="111"/>
      <c r="AYU25" s="22"/>
      <c r="AYV25" s="111"/>
      <c r="AYW25" s="22"/>
      <c r="AYX25" s="111"/>
      <c r="AYY25" s="26"/>
      <c r="AYZ25" s="111"/>
      <c r="AZA25" s="26"/>
      <c r="AZB25" s="111"/>
      <c r="AZC25" s="26"/>
      <c r="AZD25" s="111"/>
      <c r="AZE25" s="26"/>
      <c r="AZF25" s="111"/>
      <c r="AZG25" s="26"/>
      <c r="AZH25" s="111"/>
      <c r="AZI25" s="26"/>
      <c r="AZJ25" s="111"/>
      <c r="AZK25" s="26"/>
      <c r="AZL25" s="111"/>
      <c r="AZM25" s="26"/>
      <c r="AZN25" s="111"/>
      <c r="AZO25" s="26"/>
      <c r="AZP25" s="111"/>
      <c r="AZQ25" s="26"/>
      <c r="AZR25" s="111"/>
      <c r="AZS25" s="26"/>
      <c r="AZT25" s="112"/>
      <c r="AZU25" s="26"/>
      <c r="AZV25" s="111"/>
      <c r="AZW25" s="26"/>
      <c r="AZX25" s="111"/>
      <c r="AZY25" s="26"/>
      <c r="AZZ25" s="111"/>
      <c r="BAA25" s="26"/>
      <c r="BAB25" s="111"/>
      <c r="BAC25" s="26"/>
      <c r="BAD25" s="111"/>
      <c r="BAE25" s="26"/>
      <c r="BAF25" s="111"/>
      <c r="BAG25" s="26"/>
      <c r="BAH25" s="111"/>
      <c r="BAI25" s="19"/>
      <c r="BAJ25" s="111"/>
      <c r="BAK25" s="26"/>
      <c r="BAL25" s="111"/>
      <c r="BAM25" s="26"/>
      <c r="BAN25" s="111"/>
      <c r="BAO25" s="26"/>
      <c r="BAP25" s="111"/>
      <c r="BAQ25" s="26"/>
      <c r="BAR25" s="111"/>
      <c r="BAS25" s="19"/>
      <c r="BAT25" s="111"/>
      <c r="BAU25" s="26"/>
      <c r="BAV25" s="111"/>
      <c r="BAW25" s="26"/>
      <c r="BAX25" s="111"/>
      <c r="BAY25" s="26"/>
      <c r="BAZ25" s="111"/>
      <c r="BBA25" s="19"/>
      <c r="BBB25" s="105"/>
      <c r="BBC25" s="105"/>
      <c r="BBD25" s="105"/>
      <c r="BBE25" s="29"/>
      <c r="BBF25" s="111"/>
      <c r="BBG25" s="29"/>
      <c r="BBH25" s="111"/>
      <c r="BBI25" s="22"/>
      <c r="BBJ25" s="111"/>
      <c r="BBK25" s="22"/>
      <c r="BBL25" s="111"/>
      <c r="BBM25" s="22"/>
      <c r="BBN25" s="111"/>
      <c r="BBO25" s="22"/>
      <c r="BBP25" s="111"/>
      <c r="BBQ25" s="22"/>
      <c r="BBR25" s="111"/>
      <c r="BBS25" s="22"/>
      <c r="BBT25" s="111"/>
      <c r="BBU25" s="22"/>
      <c r="BBV25" s="111"/>
      <c r="BBW25" s="26"/>
      <c r="BBX25" s="111"/>
      <c r="BBY25" s="26"/>
      <c r="BBZ25" s="111"/>
      <c r="BCA25" s="26"/>
      <c r="BCB25" s="111"/>
      <c r="BCC25" s="26"/>
      <c r="BCD25" s="111"/>
      <c r="BCE25" s="26"/>
      <c r="BCF25" s="111"/>
      <c r="BCG25" s="26"/>
      <c r="BCH25" s="111"/>
      <c r="BCI25" s="26"/>
      <c r="BCJ25" s="111"/>
      <c r="BCK25" s="26"/>
      <c r="BCL25" s="111"/>
      <c r="BCM25" s="26"/>
      <c r="BCN25" s="111"/>
      <c r="BCO25" s="26"/>
      <c r="BCP25" s="111"/>
      <c r="BCQ25" s="26"/>
      <c r="BCR25" s="112"/>
      <c r="BCS25" s="26"/>
      <c r="BCT25" s="111"/>
      <c r="BCU25" s="26"/>
      <c r="BCV25" s="111"/>
      <c r="BCW25" s="26"/>
      <c r="BCX25" s="111"/>
      <c r="BCY25" s="26"/>
      <c r="BCZ25" s="111"/>
      <c r="BDA25" s="26"/>
      <c r="BDB25" s="111"/>
      <c r="BDC25" s="26"/>
      <c r="BDD25" s="111"/>
      <c r="BDE25" s="26"/>
      <c r="BDF25" s="111"/>
      <c r="BDG25" s="19"/>
      <c r="BDH25" s="111"/>
      <c r="BDI25" s="26"/>
      <c r="BDJ25" s="111"/>
      <c r="BDK25" s="26"/>
      <c r="BDL25" s="111"/>
      <c r="BDM25" s="26"/>
      <c r="BDN25" s="111"/>
      <c r="BDO25" s="26"/>
      <c r="BDP25" s="111"/>
      <c r="BDQ25" s="19"/>
      <c r="BDR25" s="111"/>
      <c r="BDS25" s="26"/>
      <c r="BDT25" s="111"/>
      <c r="BDU25" s="26"/>
      <c r="BDV25" s="111"/>
      <c r="BDW25" s="26"/>
      <c r="BDX25" s="111"/>
      <c r="BDY25" s="19"/>
      <c r="BDZ25" s="105"/>
      <c r="BEA25" s="105"/>
      <c r="BEB25" s="105"/>
      <c r="BEC25" s="29"/>
      <c r="BED25" s="111"/>
      <c r="BEE25" s="29"/>
      <c r="BEF25" s="111"/>
      <c r="BEG25" s="22"/>
      <c r="BEH25" s="111"/>
      <c r="BEI25" s="22"/>
      <c r="BEJ25" s="111"/>
      <c r="BEK25" s="22"/>
      <c r="BEL25" s="111"/>
      <c r="BEM25" s="22"/>
      <c r="BEN25" s="111"/>
      <c r="BEO25" s="22"/>
      <c r="BEP25" s="111"/>
      <c r="BEQ25" s="22"/>
      <c r="BER25" s="111"/>
      <c r="BES25" s="22"/>
      <c r="BET25" s="111"/>
      <c r="BEU25" s="26"/>
      <c r="BEV25" s="111"/>
      <c r="BEW25" s="26"/>
      <c r="BEX25" s="111"/>
      <c r="BEY25" s="26"/>
      <c r="BEZ25" s="111"/>
      <c r="BFA25" s="26"/>
      <c r="BFB25" s="111"/>
      <c r="BFC25" s="26"/>
      <c r="BFD25" s="111"/>
      <c r="BFE25" s="26"/>
      <c r="BFF25" s="111"/>
      <c r="BFG25" s="26"/>
      <c r="BFH25" s="111"/>
      <c r="BFI25" s="26"/>
      <c r="BFJ25" s="111"/>
      <c r="BFK25" s="26"/>
      <c r="BFL25" s="111"/>
      <c r="BFM25" s="26"/>
      <c r="BFN25" s="111"/>
      <c r="BFO25" s="26"/>
      <c r="BFP25" s="112"/>
      <c r="BFQ25" s="26"/>
      <c r="BFR25" s="111"/>
      <c r="BFS25" s="26"/>
      <c r="BFT25" s="111"/>
      <c r="BFU25" s="26"/>
      <c r="BFV25" s="111"/>
      <c r="BFW25" s="26"/>
      <c r="BFX25" s="111"/>
      <c r="BFY25" s="26"/>
      <c r="BFZ25" s="111"/>
      <c r="BGA25" s="26"/>
      <c r="BGB25" s="111"/>
      <c r="BGC25" s="26"/>
      <c r="BGD25" s="111"/>
      <c r="BGE25" s="19"/>
      <c r="BGF25" s="111"/>
      <c r="BGG25" s="26"/>
      <c r="BGH25" s="111"/>
      <c r="BGI25" s="26"/>
      <c r="BGJ25" s="111"/>
      <c r="BGK25" s="26"/>
      <c r="BGL25" s="111"/>
      <c r="BGM25" s="26"/>
      <c r="BGN25" s="111"/>
      <c r="BGO25" s="19"/>
      <c r="BGP25" s="111"/>
      <c r="BGQ25" s="26"/>
      <c r="BGR25" s="111"/>
      <c r="BGS25" s="26"/>
      <c r="BGT25" s="111"/>
      <c r="BGU25" s="26"/>
      <c r="BGV25" s="111"/>
      <c r="BGW25" s="19"/>
      <c r="BGX25" s="105"/>
      <c r="BGY25" s="105"/>
      <c r="BGZ25" s="105"/>
      <c r="BHA25" s="29"/>
      <c r="BHB25" s="111"/>
      <c r="BHC25" s="29"/>
      <c r="BHD25" s="111"/>
      <c r="BHE25" s="22"/>
      <c r="BHF25" s="111"/>
      <c r="BHG25" s="22"/>
      <c r="BHH25" s="111"/>
      <c r="BHI25" s="22"/>
      <c r="BHJ25" s="111"/>
      <c r="BHK25" s="22"/>
      <c r="BHL25" s="111"/>
      <c r="BHM25" s="22"/>
      <c r="BHN25" s="111"/>
      <c r="BHO25" s="22"/>
      <c r="BHP25" s="111"/>
      <c r="BHQ25" s="22"/>
      <c r="BHR25" s="111"/>
      <c r="BHS25" s="26"/>
      <c r="BHT25" s="111"/>
      <c r="BHU25" s="26"/>
      <c r="BHV25" s="111"/>
      <c r="BHW25" s="26"/>
      <c r="BHX25" s="111"/>
      <c r="BHY25" s="26"/>
      <c r="BHZ25" s="111"/>
      <c r="BIA25" s="26"/>
      <c r="BIB25" s="111"/>
      <c r="BIC25" s="26"/>
      <c r="BID25" s="111"/>
      <c r="BIE25" s="26"/>
      <c r="BIF25" s="111"/>
      <c r="BIG25" s="26"/>
      <c r="BIH25" s="111"/>
      <c r="BII25" s="26"/>
      <c r="BIJ25" s="111"/>
      <c r="BIK25" s="26"/>
      <c r="BIL25" s="111"/>
      <c r="BIM25" s="26"/>
      <c r="BIN25" s="112"/>
      <c r="BIO25" s="26"/>
      <c r="BIP25" s="111"/>
      <c r="BIQ25" s="26"/>
      <c r="BIR25" s="111"/>
      <c r="BIS25" s="26"/>
      <c r="BIT25" s="111"/>
      <c r="BIU25" s="26"/>
      <c r="BIV25" s="111"/>
      <c r="BIW25" s="26"/>
      <c r="BIX25" s="111"/>
      <c r="BIY25" s="26"/>
      <c r="BIZ25" s="111"/>
      <c r="BJA25" s="26"/>
      <c r="BJB25" s="111"/>
      <c r="BJC25" s="19"/>
      <c r="BJD25" s="111"/>
      <c r="BJE25" s="26"/>
      <c r="BJF25" s="111"/>
      <c r="BJG25" s="26"/>
      <c r="BJH25" s="111"/>
      <c r="BJI25" s="26"/>
      <c r="BJJ25" s="111"/>
      <c r="BJK25" s="26"/>
      <c r="BJL25" s="111"/>
      <c r="BJM25" s="19"/>
      <c r="BJN25" s="111"/>
      <c r="BJO25" s="26"/>
      <c r="BJP25" s="111"/>
      <c r="BJQ25" s="26"/>
      <c r="BJR25" s="111"/>
      <c r="BJS25" s="26"/>
      <c r="BJT25" s="111"/>
      <c r="BJU25" s="19"/>
      <c r="BJV25" s="105"/>
      <c r="BJW25" s="105"/>
      <c r="BJX25" s="105"/>
      <c r="BJY25" s="29"/>
      <c r="BJZ25" s="111"/>
      <c r="BKA25" s="29"/>
      <c r="BKB25" s="111"/>
      <c r="BKC25" s="22"/>
      <c r="BKD25" s="111"/>
      <c r="BKE25" s="22"/>
      <c r="BKF25" s="111"/>
      <c r="BKG25" s="22"/>
      <c r="BKH25" s="111"/>
      <c r="BKI25" s="22"/>
      <c r="BKJ25" s="111"/>
      <c r="BKK25" s="22"/>
      <c r="BKL25" s="111"/>
      <c r="BKM25" s="22"/>
      <c r="BKN25" s="111"/>
      <c r="BKO25" s="22"/>
      <c r="BKP25" s="111"/>
      <c r="BKQ25" s="26"/>
      <c r="BKR25" s="111"/>
      <c r="BKS25" s="26"/>
      <c r="BKT25" s="111"/>
      <c r="BKU25" s="26"/>
      <c r="BKV25" s="111"/>
      <c r="BKW25" s="26"/>
      <c r="BKX25" s="111"/>
      <c r="BKY25" s="26"/>
      <c r="BKZ25" s="111"/>
      <c r="BLA25" s="26"/>
      <c r="BLB25" s="111"/>
      <c r="BLC25" s="26"/>
      <c r="BLD25" s="111"/>
      <c r="BLE25" s="26"/>
      <c r="BLF25" s="111"/>
      <c r="BLG25" s="26"/>
      <c r="BLH25" s="111"/>
      <c r="BLI25" s="26"/>
      <c r="BLJ25" s="111"/>
      <c r="BLK25" s="26"/>
      <c r="BLL25" s="112"/>
      <c r="BLM25" s="26"/>
      <c r="BLN25" s="111"/>
      <c r="BLO25" s="26"/>
      <c r="BLP25" s="111"/>
      <c r="BLQ25" s="26"/>
      <c r="BLR25" s="111"/>
      <c r="BLS25" s="26"/>
      <c r="BLT25" s="111"/>
      <c r="BLU25" s="26"/>
      <c r="BLV25" s="111"/>
      <c r="BLW25" s="26"/>
      <c r="BLX25" s="111"/>
      <c r="BLY25" s="26"/>
      <c r="BLZ25" s="111"/>
      <c r="BMA25" s="19"/>
      <c r="BMB25" s="111"/>
      <c r="BMC25" s="26"/>
      <c r="BMD25" s="111"/>
      <c r="BME25" s="26"/>
      <c r="BMF25" s="111"/>
      <c r="BMG25" s="26"/>
      <c r="BMH25" s="111"/>
      <c r="BMI25" s="26"/>
      <c r="BMJ25" s="111"/>
      <c r="BMK25" s="19"/>
      <c r="BML25" s="111"/>
      <c r="BMM25" s="26"/>
      <c r="BMN25" s="111"/>
      <c r="BMO25" s="26"/>
      <c r="BMP25" s="111"/>
      <c r="BMQ25" s="26"/>
      <c r="BMR25" s="111"/>
      <c r="BMS25" s="19"/>
      <c r="BMT25" s="105"/>
      <c r="BMU25" s="105"/>
      <c r="BMV25" s="105"/>
      <c r="BMW25" s="29"/>
      <c r="BMX25" s="111"/>
      <c r="BMY25" s="29"/>
      <c r="BMZ25" s="111"/>
      <c r="BNA25" s="22"/>
      <c r="BNB25" s="111"/>
      <c r="BNC25" s="22"/>
      <c r="BND25" s="111"/>
      <c r="BNE25" s="22"/>
      <c r="BNF25" s="111"/>
      <c r="BNG25" s="22"/>
      <c r="BNH25" s="111"/>
      <c r="BNI25" s="22"/>
      <c r="BNJ25" s="111"/>
      <c r="BNK25" s="22"/>
      <c r="BNL25" s="111"/>
      <c r="BNM25" s="22"/>
      <c r="BNN25" s="111"/>
      <c r="BNO25" s="26"/>
      <c r="BNP25" s="111"/>
      <c r="BNQ25" s="26"/>
      <c r="BNR25" s="111"/>
      <c r="BNS25" s="26"/>
      <c r="BNT25" s="111"/>
      <c r="BNU25" s="26"/>
      <c r="BNV25" s="111"/>
      <c r="BNW25" s="26"/>
      <c r="BNX25" s="111"/>
      <c r="BNY25" s="26"/>
      <c r="BNZ25" s="111"/>
      <c r="BOA25" s="26"/>
      <c r="BOB25" s="111"/>
      <c r="BOC25" s="26"/>
      <c r="BOD25" s="111"/>
      <c r="BOE25" s="26"/>
      <c r="BOF25" s="111"/>
      <c r="BOG25" s="26"/>
      <c r="BOH25" s="111"/>
      <c r="BOI25" s="26"/>
      <c r="BOJ25" s="112"/>
      <c r="BOK25" s="26"/>
      <c r="BOL25" s="111"/>
      <c r="BOM25" s="26"/>
      <c r="BON25" s="111"/>
      <c r="BOO25" s="26"/>
      <c r="BOP25" s="111"/>
      <c r="BOQ25" s="26"/>
      <c r="BOR25" s="111"/>
      <c r="BOS25" s="26"/>
      <c r="BOT25" s="111"/>
      <c r="BOU25" s="26"/>
      <c r="BOV25" s="111"/>
      <c r="BOW25" s="26"/>
      <c r="BOX25" s="111"/>
      <c r="BOY25" s="19"/>
      <c r="BOZ25" s="111"/>
      <c r="BPA25" s="26"/>
      <c r="BPB25" s="111"/>
      <c r="BPC25" s="26"/>
      <c r="BPD25" s="111"/>
      <c r="BPE25" s="26"/>
      <c r="BPF25" s="111"/>
      <c r="BPG25" s="26"/>
      <c r="BPH25" s="111"/>
      <c r="BPI25" s="19"/>
      <c r="BPJ25" s="111"/>
      <c r="BPK25" s="26"/>
      <c r="BPL25" s="111"/>
      <c r="BPM25" s="26"/>
      <c r="BPN25" s="111"/>
      <c r="BPO25" s="26"/>
      <c r="BPP25" s="111"/>
      <c r="BPQ25" s="19"/>
      <c r="BPR25" s="105"/>
      <c r="BPS25" s="105"/>
      <c r="BPT25" s="105"/>
      <c r="BPU25" s="29"/>
      <c r="BPV25" s="111"/>
      <c r="BPW25" s="29"/>
      <c r="BPX25" s="111"/>
      <c r="BPY25" s="22"/>
      <c r="BPZ25" s="111"/>
      <c r="BQA25" s="22"/>
      <c r="BQB25" s="111"/>
      <c r="BQC25" s="22"/>
      <c r="BQD25" s="111"/>
      <c r="BQE25" s="22"/>
      <c r="BQF25" s="111"/>
      <c r="BQG25" s="22"/>
      <c r="BQH25" s="111"/>
      <c r="BQI25" s="22"/>
      <c r="BQJ25" s="111"/>
      <c r="BQK25" s="22"/>
      <c r="BQL25" s="111"/>
      <c r="BQM25" s="26"/>
      <c r="BQN25" s="111"/>
      <c r="BQO25" s="26"/>
      <c r="BQP25" s="111"/>
      <c r="BQQ25" s="26"/>
      <c r="BQR25" s="111"/>
      <c r="BQS25" s="26"/>
      <c r="BQT25" s="111"/>
      <c r="BQU25" s="26"/>
      <c r="BQV25" s="111"/>
      <c r="BQW25" s="26"/>
      <c r="BQX25" s="111"/>
      <c r="BQY25" s="26"/>
      <c r="BQZ25" s="111"/>
      <c r="BRA25" s="26"/>
      <c r="BRB25" s="111"/>
      <c r="BRC25" s="26"/>
      <c r="BRD25" s="111"/>
      <c r="BRE25" s="26"/>
      <c r="BRF25" s="111"/>
      <c r="BRG25" s="26"/>
      <c r="BRH25" s="112"/>
      <c r="BRI25" s="26"/>
      <c r="BRJ25" s="111"/>
      <c r="BRK25" s="26"/>
      <c r="BRL25" s="111"/>
      <c r="BRM25" s="26"/>
      <c r="BRN25" s="111"/>
      <c r="BRO25" s="26"/>
      <c r="BRP25" s="111"/>
      <c r="BRQ25" s="26"/>
      <c r="BRR25" s="111"/>
      <c r="BRS25" s="26"/>
      <c r="BRT25" s="111"/>
      <c r="BRU25" s="26"/>
      <c r="BRV25" s="111"/>
      <c r="BRW25" s="19"/>
      <c r="BRX25" s="111"/>
      <c r="BRY25" s="26"/>
      <c r="BRZ25" s="111"/>
      <c r="BSA25" s="26"/>
      <c r="BSB25" s="111"/>
      <c r="BSC25" s="26"/>
      <c r="BSD25" s="111"/>
      <c r="BSE25" s="26"/>
      <c r="BSF25" s="111"/>
      <c r="BSG25" s="19"/>
      <c r="BSH25" s="111"/>
      <c r="BSI25" s="26"/>
      <c r="BSJ25" s="111"/>
      <c r="BSK25" s="26"/>
      <c r="BSL25" s="111"/>
      <c r="BSM25" s="26"/>
      <c r="BSN25" s="111"/>
      <c r="BSO25" s="19"/>
      <c r="BSP25" s="105"/>
      <c r="BSQ25" s="105"/>
      <c r="BSR25" s="105"/>
      <c r="BSS25" s="29"/>
      <c r="BST25" s="111"/>
      <c r="BSU25" s="29"/>
      <c r="BSV25" s="111"/>
      <c r="BSW25" s="22"/>
      <c r="BSX25" s="111"/>
      <c r="BSY25" s="22"/>
      <c r="BSZ25" s="111"/>
      <c r="BTA25" s="22"/>
      <c r="BTB25" s="111"/>
      <c r="BTC25" s="22"/>
      <c r="BTD25" s="111"/>
      <c r="BTE25" s="22"/>
      <c r="BTF25" s="111"/>
      <c r="BTG25" s="22"/>
      <c r="BTH25" s="111"/>
      <c r="BTI25" s="22"/>
      <c r="BTJ25" s="111"/>
      <c r="BTK25" s="26"/>
      <c r="BTL25" s="111"/>
      <c r="BTM25" s="26"/>
      <c r="BTN25" s="111"/>
      <c r="BTO25" s="26"/>
      <c r="BTP25" s="111"/>
      <c r="BTQ25" s="26"/>
      <c r="BTR25" s="111"/>
      <c r="BTS25" s="26"/>
      <c r="BTT25" s="111"/>
      <c r="BTU25" s="26"/>
      <c r="BTV25" s="111"/>
      <c r="BTW25" s="26"/>
      <c r="BTX25" s="111"/>
      <c r="BTY25" s="26"/>
      <c r="BTZ25" s="111"/>
      <c r="BUA25" s="26"/>
      <c r="BUB25" s="111"/>
      <c r="BUC25" s="26"/>
      <c r="BUD25" s="111"/>
      <c r="BUE25" s="26"/>
      <c r="BUF25" s="112"/>
      <c r="BUG25" s="26"/>
      <c r="BUH25" s="111"/>
      <c r="BUI25" s="26"/>
      <c r="BUJ25" s="111"/>
      <c r="BUK25" s="26"/>
      <c r="BUL25" s="111"/>
      <c r="BUM25" s="26"/>
      <c r="BUN25" s="111"/>
      <c r="BUO25" s="26"/>
      <c r="BUP25" s="111"/>
      <c r="BUQ25" s="26"/>
      <c r="BUR25" s="111"/>
      <c r="BUS25" s="26"/>
      <c r="BUT25" s="111"/>
      <c r="BUU25" s="19"/>
      <c r="BUV25" s="111"/>
      <c r="BUW25" s="26"/>
      <c r="BUX25" s="111"/>
      <c r="BUY25" s="26"/>
      <c r="BUZ25" s="111"/>
      <c r="BVA25" s="26"/>
      <c r="BVB25" s="111"/>
      <c r="BVC25" s="26"/>
      <c r="BVD25" s="111"/>
      <c r="BVE25" s="19"/>
      <c r="BVF25" s="111"/>
      <c r="BVG25" s="26"/>
      <c r="BVH25" s="111"/>
      <c r="BVI25" s="26"/>
      <c r="BVJ25" s="111"/>
      <c r="BVK25" s="26"/>
      <c r="BVL25" s="111"/>
      <c r="BVM25" s="19"/>
      <c r="BVN25" s="105"/>
      <c r="BVO25" s="105"/>
      <c r="BVP25" s="105"/>
      <c r="BVQ25" s="29"/>
      <c r="BVR25" s="111"/>
      <c r="BVS25" s="29"/>
      <c r="BVT25" s="111"/>
      <c r="BVU25" s="22"/>
      <c r="BVV25" s="111"/>
      <c r="BVW25" s="22"/>
      <c r="BVX25" s="111"/>
      <c r="BVY25" s="22"/>
      <c r="BVZ25" s="111"/>
      <c r="BWA25" s="22"/>
      <c r="BWB25" s="111"/>
      <c r="BWC25" s="22"/>
      <c r="BWD25" s="111"/>
      <c r="BWE25" s="22"/>
      <c r="BWF25" s="111"/>
      <c r="BWG25" s="22"/>
      <c r="BWH25" s="111"/>
      <c r="BWI25" s="26"/>
      <c r="BWJ25" s="111"/>
      <c r="BWK25" s="26"/>
      <c r="BWL25" s="111"/>
      <c r="BWM25" s="26"/>
      <c r="BWN25" s="111"/>
      <c r="BWO25" s="26"/>
      <c r="BWP25" s="111"/>
      <c r="BWQ25" s="26"/>
      <c r="BWR25" s="111"/>
      <c r="BWS25" s="26"/>
      <c r="BWT25" s="111"/>
      <c r="BWU25" s="26"/>
      <c r="BWV25" s="111"/>
      <c r="BWW25" s="26"/>
      <c r="BWX25" s="111"/>
      <c r="BWY25" s="26"/>
      <c r="BWZ25" s="111"/>
      <c r="BXA25" s="26"/>
      <c r="BXB25" s="111"/>
      <c r="BXC25" s="26"/>
      <c r="BXD25" s="112"/>
      <c r="BXE25" s="26"/>
      <c r="BXF25" s="111"/>
      <c r="BXG25" s="26"/>
      <c r="BXH25" s="111"/>
      <c r="BXI25" s="26"/>
      <c r="BXJ25" s="111"/>
      <c r="BXK25" s="26"/>
      <c r="BXL25" s="111"/>
      <c r="BXM25" s="26"/>
      <c r="BXN25" s="111"/>
      <c r="BXO25" s="26"/>
      <c r="BXP25" s="111"/>
      <c r="BXQ25" s="26"/>
      <c r="BXR25" s="111"/>
      <c r="BXS25" s="19"/>
      <c r="BXT25" s="111"/>
      <c r="BXU25" s="26"/>
      <c r="BXV25" s="111"/>
      <c r="BXW25" s="26"/>
      <c r="BXX25" s="111"/>
      <c r="BXY25" s="26"/>
      <c r="BXZ25" s="111"/>
      <c r="BYA25" s="26"/>
      <c r="BYB25" s="111"/>
      <c r="BYC25" s="19"/>
      <c r="BYD25" s="111"/>
      <c r="BYE25" s="26"/>
      <c r="BYF25" s="111"/>
      <c r="BYG25" s="26"/>
      <c r="BYH25" s="111"/>
      <c r="BYI25" s="26"/>
      <c r="BYJ25" s="111"/>
      <c r="BYK25" s="19"/>
      <c r="BYL25" s="105"/>
      <c r="BYM25" s="105"/>
      <c r="BYN25" s="105"/>
      <c r="BYO25" s="29"/>
      <c r="BYP25" s="111"/>
      <c r="BYQ25" s="29"/>
      <c r="BYR25" s="111"/>
      <c r="BYS25" s="22"/>
      <c r="BYT25" s="111"/>
      <c r="BYU25" s="22"/>
      <c r="BYV25" s="111"/>
      <c r="BYW25" s="22"/>
      <c r="BYX25" s="111"/>
      <c r="BYY25" s="22"/>
      <c r="BYZ25" s="111"/>
      <c r="BZA25" s="22"/>
      <c r="BZB25" s="111"/>
      <c r="BZC25" s="22"/>
      <c r="BZD25" s="111"/>
      <c r="BZE25" s="22"/>
      <c r="BZF25" s="111"/>
      <c r="BZG25" s="26"/>
      <c r="BZH25" s="111"/>
      <c r="BZI25" s="26"/>
      <c r="BZJ25" s="111"/>
      <c r="BZK25" s="26"/>
      <c r="BZL25" s="111"/>
      <c r="BZM25" s="26"/>
      <c r="BZN25" s="111"/>
      <c r="BZO25" s="26"/>
      <c r="BZP25" s="111"/>
      <c r="BZQ25" s="26"/>
      <c r="BZR25" s="111"/>
      <c r="BZS25" s="26"/>
      <c r="BZT25" s="111"/>
      <c r="BZU25" s="26"/>
      <c r="BZV25" s="111"/>
      <c r="BZW25" s="26"/>
      <c r="BZX25" s="111"/>
      <c r="BZY25" s="26"/>
      <c r="BZZ25" s="111"/>
      <c r="CAA25" s="26"/>
      <c r="CAB25" s="112"/>
      <c r="CAC25" s="26"/>
      <c r="CAD25" s="111"/>
      <c r="CAE25" s="26"/>
      <c r="CAF25" s="111"/>
      <c r="CAG25" s="26"/>
      <c r="CAH25" s="111"/>
      <c r="CAI25" s="26"/>
      <c r="CAJ25" s="111"/>
      <c r="CAK25" s="26"/>
      <c r="CAL25" s="111"/>
      <c r="CAM25" s="26"/>
      <c r="CAN25" s="111"/>
      <c r="CAO25" s="26"/>
      <c r="CAP25" s="111"/>
      <c r="CAQ25" s="19"/>
      <c r="CAR25" s="111"/>
      <c r="CAS25" s="26"/>
      <c r="CAT25" s="111"/>
      <c r="CAU25" s="26"/>
      <c r="CAV25" s="111"/>
      <c r="CAW25" s="26"/>
      <c r="CAX25" s="111"/>
      <c r="CAY25" s="26"/>
      <c r="CAZ25" s="111"/>
      <c r="CBA25" s="19"/>
      <c r="CBB25" s="111"/>
      <c r="CBC25" s="26"/>
      <c r="CBD25" s="111"/>
      <c r="CBE25" s="26"/>
      <c r="CBF25" s="111"/>
      <c r="CBG25" s="26"/>
      <c r="CBH25" s="111"/>
      <c r="CBI25" s="19"/>
      <c r="CBJ25" s="105"/>
      <c r="CBK25" s="105"/>
      <c r="CBL25" s="105"/>
      <c r="CBM25" s="29"/>
      <c r="CBN25" s="111"/>
      <c r="CBO25" s="29"/>
      <c r="CBP25" s="111"/>
      <c r="CBQ25" s="22"/>
      <c r="CBR25" s="111"/>
      <c r="CBS25" s="22"/>
      <c r="CBT25" s="111"/>
      <c r="CBU25" s="22"/>
      <c r="CBV25" s="111"/>
      <c r="CBW25" s="22"/>
      <c r="CBX25" s="111"/>
      <c r="CBY25" s="22"/>
      <c r="CBZ25" s="111"/>
      <c r="CCA25" s="22"/>
      <c r="CCB25" s="111"/>
      <c r="CCC25" s="22"/>
      <c r="CCD25" s="111"/>
      <c r="CCE25" s="26"/>
      <c r="CCF25" s="111"/>
      <c r="CCG25" s="26"/>
      <c r="CCH25" s="111"/>
      <c r="CCI25" s="26"/>
      <c r="CCJ25" s="111"/>
      <c r="CCK25" s="26"/>
      <c r="CCL25" s="111"/>
      <c r="CCM25" s="26"/>
      <c r="CCN25" s="111"/>
      <c r="CCO25" s="26"/>
      <c r="CCP25" s="111"/>
      <c r="CCQ25" s="26"/>
      <c r="CCR25" s="111"/>
      <c r="CCS25" s="26"/>
      <c r="CCT25" s="111"/>
      <c r="CCU25" s="26"/>
      <c r="CCV25" s="111"/>
      <c r="CCW25" s="26"/>
      <c r="CCX25" s="111"/>
      <c r="CCY25" s="26"/>
      <c r="CCZ25" s="112"/>
      <c r="CDA25" s="26"/>
      <c r="CDB25" s="111"/>
      <c r="CDC25" s="26"/>
      <c r="CDD25" s="111"/>
      <c r="CDE25" s="26"/>
      <c r="CDF25" s="111"/>
      <c r="CDG25" s="26"/>
      <c r="CDH25" s="111"/>
      <c r="CDI25" s="26"/>
      <c r="CDJ25" s="111"/>
      <c r="CDK25" s="26"/>
      <c r="CDL25" s="111"/>
      <c r="CDM25" s="26"/>
      <c r="CDN25" s="111"/>
      <c r="CDO25" s="19"/>
      <c r="CDP25" s="111"/>
      <c r="CDQ25" s="26"/>
      <c r="CDR25" s="111"/>
      <c r="CDS25" s="26"/>
      <c r="CDT25" s="111"/>
      <c r="CDU25" s="26"/>
      <c r="CDV25" s="111"/>
      <c r="CDW25" s="26"/>
      <c r="CDX25" s="111"/>
      <c r="CDY25" s="19"/>
      <c r="CDZ25" s="111"/>
      <c r="CEA25" s="26"/>
      <c r="CEB25" s="111"/>
      <c r="CEC25" s="26"/>
      <c r="CED25" s="111"/>
      <c r="CEE25" s="26"/>
      <c r="CEF25" s="111"/>
      <c r="CEG25" s="19"/>
      <c r="CEH25" s="105"/>
      <c r="CEI25" s="105"/>
      <c r="CEJ25" s="105"/>
      <c r="CEK25" s="29"/>
      <c r="CEL25" s="111"/>
      <c r="CEM25" s="29"/>
      <c r="CEN25" s="111"/>
      <c r="CEO25" s="22"/>
      <c r="CEP25" s="111"/>
      <c r="CEQ25" s="22"/>
      <c r="CER25" s="111"/>
      <c r="CES25" s="22"/>
      <c r="CET25" s="111"/>
      <c r="CEU25" s="22"/>
      <c r="CEV25" s="111"/>
      <c r="CEW25" s="22"/>
      <c r="CEX25" s="111"/>
      <c r="CEY25" s="22"/>
      <c r="CEZ25" s="111"/>
      <c r="CFA25" s="22"/>
      <c r="CFB25" s="111"/>
      <c r="CFC25" s="26"/>
      <c r="CFD25" s="111"/>
      <c r="CFE25" s="26"/>
      <c r="CFF25" s="111"/>
      <c r="CFG25" s="26"/>
      <c r="CFH25" s="111"/>
      <c r="CFI25" s="26"/>
      <c r="CFJ25" s="111"/>
      <c r="CFK25" s="26"/>
      <c r="CFL25" s="111"/>
      <c r="CFM25" s="26"/>
      <c r="CFN25" s="111"/>
      <c r="CFO25" s="26"/>
      <c r="CFP25" s="111"/>
      <c r="CFQ25" s="26"/>
      <c r="CFR25" s="111"/>
      <c r="CFS25" s="26"/>
      <c r="CFT25" s="111"/>
      <c r="CFU25" s="26"/>
      <c r="CFV25" s="111"/>
      <c r="CFW25" s="26"/>
      <c r="CFX25" s="112"/>
      <c r="CFY25" s="26"/>
      <c r="CFZ25" s="111"/>
      <c r="CGA25" s="26"/>
      <c r="CGB25" s="111"/>
      <c r="CGC25" s="26"/>
      <c r="CGD25" s="111"/>
      <c r="CGE25" s="26"/>
      <c r="CGF25" s="111"/>
      <c r="CGG25" s="26"/>
      <c r="CGH25" s="111"/>
      <c r="CGI25" s="26"/>
      <c r="CGJ25" s="111"/>
      <c r="CGK25" s="26"/>
      <c r="CGL25" s="111"/>
      <c r="CGM25" s="19"/>
      <c r="CGN25" s="111"/>
      <c r="CGO25" s="26"/>
      <c r="CGP25" s="111"/>
      <c r="CGQ25" s="26"/>
      <c r="CGR25" s="111"/>
      <c r="CGS25" s="26"/>
      <c r="CGT25" s="111"/>
      <c r="CGU25" s="26"/>
      <c r="CGV25" s="111"/>
      <c r="CGW25" s="19"/>
      <c r="CGX25" s="111"/>
      <c r="CGY25" s="26"/>
      <c r="CGZ25" s="111"/>
      <c r="CHA25" s="26"/>
      <c r="CHB25" s="111"/>
      <c r="CHC25" s="26"/>
      <c r="CHD25" s="111"/>
      <c r="CHE25" s="19"/>
      <c r="CHF25" s="105"/>
      <c r="CHG25" s="105"/>
      <c r="CHH25" s="105"/>
      <c r="CHI25" s="29"/>
      <c r="CHJ25" s="111"/>
      <c r="CHK25" s="29"/>
      <c r="CHL25" s="111"/>
      <c r="CHM25" s="22"/>
      <c r="CHN25" s="111"/>
      <c r="CHO25" s="22"/>
      <c r="CHP25" s="111"/>
      <c r="CHQ25" s="22"/>
      <c r="CHR25" s="111"/>
      <c r="CHS25" s="22"/>
      <c r="CHT25" s="111"/>
      <c r="CHU25" s="22"/>
      <c r="CHV25" s="111"/>
      <c r="CHW25" s="22"/>
      <c r="CHX25" s="111"/>
      <c r="CHY25" s="22"/>
      <c r="CHZ25" s="111"/>
      <c r="CIA25" s="26"/>
      <c r="CIB25" s="111"/>
      <c r="CIC25" s="26"/>
      <c r="CID25" s="111"/>
      <c r="CIE25" s="26"/>
      <c r="CIF25" s="111"/>
      <c r="CIG25" s="26"/>
      <c r="CIH25" s="111"/>
      <c r="CII25" s="26"/>
      <c r="CIJ25" s="111"/>
      <c r="CIK25" s="26"/>
      <c r="CIL25" s="111"/>
      <c r="CIM25" s="26"/>
      <c r="CIN25" s="111"/>
      <c r="CIO25" s="26"/>
      <c r="CIP25" s="111"/>
      <c r="CIQ25" s="26"/>
      <c r="CIR25" s="111"/>
      <c r="CIS25" s="26"/>
      <c r="CIT25" s="111"/>
      <c r="CIU25" s="26"/>
      <c r="CIV25" s="112"/>
      <c r="CIW25" s="26"/>
      <c r="CIX25" s="111"/>
      <c r="CIY25" s="26"/>
      <c r="CIZ25" s="111"/>
      <c r="CJA25" s="26"/>
      <c r="CJB25" s="111"/>
      <c r="CJC25" s="26"/>
      <c r="CJD25" s="111"/>
      <c r="CJE25" s="26"/>
      <c r="CJF25" s="111"/>
      <c r="CJG25" s="26"/>
      <c r="CJH25" s="111"/>
      <c r="CJI25" s="26"/>
      <c r="CJJ25" s="111"/>
      <c r="CJK25" s="19"/>
      <c r="CJL25" s="111"/>
      <c r="CJM25" s="26"/>
      <c r="CJN25" s="111"/>
      <c r="CJO25" s="26"/>
      <c r="CJP25" s="111"/>
      <c r="CJQ25" s="26"/>
      <c r="CJR25" s="111"/>
      <c r="CJS25" s="26"/>
      <c r="CJT25" s="111"/>
      <c r="CJU25" s="19"/>
      <c r="CJV25" s="111"/>
      <c r="CJW25" s="26"/>
      <c r="CJX25" s="111"/>
      <c r="CJY25" s="26"/>
      <c r="CJZ25" s="111"/>
      <c r="CKA25" s="26"/>
      <c r="CKB25" s="111"/>
      <c r="CKC25" s="19"/>
      <c r="CKD25" s="105"/>
      <c r="CKE25" s="105"/>
      <c r="CKF25" s="105"/>
      <c r="CKG25" s="29"/>
      <c r="CKH25" s="111"/>
      <c r="CKI25" s="29"/>
      <c r="CKJ25" s="111"/>
      <c r="CKK25" s="22"/>
      <c r="CKL25" s="111"/>
      <c r="CKM25" s="22"/>
      <c r="CKN25" s="111"/>
      <c r="CKO25" s="22"/>
      <c r="CKP25" s="111"/>
      <c r="CKQ25" s="22"/>
      <c r="CKR25" s="111"/>
      <c r="CKS25" s="22"/>
      <c r="CKT25" s="111"/>
      <c r="CKU25" s="22"/>
      <c r="CKV25" s="111"/>
      <c r="CKW25" s="22"/>
      <c r="CKX25" s="111"/>
      <c r="CKY25" s="26"/>
      <c r="CKZ25" s="111"/>
      <c r="CLA25" s="26"/>
      <c r="CLB25" s="111"/>
      <c r="CLC25" s="26"/>
      <c r="CLD25" s="111"/>
      <c r="CLE25" s="26"/>
      <c r="CLF25" s="111"/>
      <c r="CLG25" s="26"/>
      <c r="CLH25" s="111"/>
      <c r="CLI25" s="26"/>
      <c r="CLJ25" s="111"/>
      <c r="CLK25" s="26"/>
      <c r="CLL25" s="111"/>
      <c r="CLM25" s="26"/>
      <c r="CLN25" s="111"/>
      <c r="CLO25" s="26"/>
      <c r="CLP25" s="111"/>
      <c r="CLQ25" s="26"/>
      <c r="CLR25" s="111"/>
      <c r="CLS25" s="26"/>
      <c r="CLT25" s="112"/>
      <c r="CLU25" s="26"/>
      <c r="CLV25" s="111"/>
      <c r="CLW25" s="26"/>
      <c r="CLX25" s="111"/>
      <c r="CLY25" s="26"/>
      <c r="CLZ25" s="111"/>
      <c r="CMA25" s="26"/>
      <c r="CMB25" s="111"/>
      <c r="CMC25" s="26"/>
      <c r="CMD25" s="111"/>
      <c r="CME25" s="26"/>
      <c r="CMF25" s="111"/>
      <c r="CMG25" s="26"/>
      <c r="CMH25" s="111"/>
      <c r="CMI25" s="19"/>
      <c r="CMJ25" s="111"/>
      <c r="CMK25" s="26"/>
      <c r="CML25" s="111"/>
      <c r="CMM25" s="26"/>
      <c r="CMN25" s="111"/>
      <c r="CMO25" s="26"/>
      <c r="CMP25" s="111"/>
      <c r="CMQ25" s="26"/>
      <c r="CMR25" s="111"/>
      <c r="CMS25" s="19"/>
      <c r="CMT25" s="111"/>
      <c r="CMU25" s="26"/>
      <c r="CMV25" s="111"/>
      <c r="CMW25" s="26"/>
      <c r="CMX25" s="111"/>
      <c r="CMY25" s="26"/>
      <c r="CMZ25" s="111"/>
      <c r="CNA25" s="19"/>
      <c r="CNB25" s="105"/>
      <c r="CNC25" s="105"/>
      <c r="CND25" s="105"/>
      <c r="CNE25" s="29"/>
      <c r="CNF25" s="111"/>
      <c r="CNG25" s="29"/>
      <c r="CNH25" s="111"/>
      <c r="CNI25" s="22"/>
      <c r="CNJ25" s="111"/>
      <c r="CNK25" s="22"/>
      <c r="CNL25" s="111"/>
      <c r="CNM25" s="22"/>
      <c r="CNN25" s="111"/>
      <c r="CNO25" s="22"/>
      <c r="CNP25" s="111"/>
      <c r="CNQ25" s="22"/>
      <c r="CNR25" s="111"/>
      <c r="CNS25" s="22"/>
      <c r="CNT25" s="111"/>
      <c r="CNU25" s="22"/>
      <c r="CNV25" s="111"/>
      <c r="CNW25" s="26"/>
      <c r="CNX25" s="111"/>
      <c r="CNY25" s="26"/>
      <c r="CNZ25" s="111"/>
      <c r="COA25" s="26"/>
      <c r="COB25" s="111"/>
      <c r="COC25" s="26"/>
      <c r="COD25" s="111"/>
      <c r="COE25" s="26"/>
      <c r="COF25" s="111"/>
      <c r="COG25" s="26"/>
      <c r="COH25" s="111"/>
      <c r="COI25" s="26"/>
      <c r="COJ25" s="111"/>
      <c r="COK25" s="26"/>
      <c r="COL25" s="111"/>
      <c r="COM25" s="26"/>
      <c r="CON25" s="111"/>
      <c r="COO25" s="26"/>
      <c r="COP25" s="111"/>
      <c r="COQ25" s="26"/>
      <c r="COR25" s="112"/>
      <c r="COS25" s="26"/>
      <c r="COT25" s="111"/>
      <c r="COU25" s="26"/>
      <c r="COV25" s="111"/>
      <c r="COW25" s="26"/>
      <c r="COX25" s="111"/>
      <c r="COY25" s="26"/>
      <c r="COZ25" s="111"/>
      <c r="CPA25" s="26"/>
      <c r="CPB25" s="111"/>
      <c r="CPC25" s="26"/>
      <c r="CPD25" s="111"/>
      <c r="CPE25" s="26"/>
      <c r="CPF25" s="111"/>
      <c r="CPG25" s="19"/>
      <c r="CPH25" s="111"/>
      <c r="CPI25" s="26"/>
      <c r="CPJ25" s="111"/>
      <c r="CPK25" s="26"/>
      <c r="CPL25" s="111"/>
      <c r="CPM25" s="26"/>
      <c r="CPN25" s="111"/>
      <c r="CPO25" s="26"/>
      <c r="CPP25" s="111"/>
      <c r="CPQ25" s="19"/>
      <c r="CPR25" s="111"/>
      <c r="CPS25" s="26"/>
      <c r="CPT25" s="111"/>
      <c r="CPU25" s="26"/>
      <c r="CPV25" s="111"/>
      <c r="CPW25" s="26"/>
      <c r="CPX25" s="111"/>
      <c r="CPY25" s="19"/>
      <c r="CPZ25" s="105"/>
      <c r="CQA25" s="105"/>
      <c r="CQB25" s="105"/>
      <c r="CQC25" s="29"/>
      <c r="CQD25" s="111"/>
      <c r="CQE25" s="29"/>
      <c r="CQF25" s="111"/>
      <c r="CQG25" s="22"/>
      <c r="CQH25" s="111"/>
      <c r="CQI25" s="22"/>
      <c r="CQJ25" s="111"/>
      <c r="CQK25" s="22"/>
      <c r="CQL25" s="111"/>
      <c r="CQM25" s="22"/>
      <c r="CQN25" s="111"/>
      <c r="CQO25" s="22"/>
      <c r="CQP25" s="111"/>
      <c r="CQQ25" s="22"/>
      <c r="CQR25" s="111"/>
      <c r="CQS25" s="22"/>
      <c r="CQT25" s="111"/>
      <c r="CQU25" s="26"/>
      <c r="CQV25" s="111"/>
      <c r="CQW25" s="26"/>
      <c r="CQX25" s="111"/>
      <c r="CQY25" s="26"/>
      <c r="CQZ25" s="111"/>
      <c r="CRA25" s="26"/>
      <c r="CRB25" s="111"/>
      <c r="CRC25" s="26"/>
      <c r="CRD25" s="111"/>
      <c r="CRE25" s="26"/>
      <c r="CRF25" s="111"/>
      <c r="CRG25" s="26"/>
      <c r="CRH25" s="111"/>
      <c r="CRI25" s="26"/>
      <c r="CRJ25" s="111"/>
      <c r="CRK25" s="26"/>
      <c r="CRL25" s="111"/>
      <c r="CRM25" s="26"/>
      <c r="CRN25" s="111"/>
      <c r="CRO25" s="26"/>
      <c r="CRP25" s="112"/>
      <c r="CRQ25" s="26"/>
      <c r="CRR25" s="111"/>
      <c r="CRS25" s="26"/>
      <c r="CRT25" s="111"/>
      <c r="CRU25" s="26"/>
      <c r="CRV25" s="111"/>
      <c r="CRW25" s="26"/>
      <c r="CRX25" s="111"/>
      <c r="CRY25" s="26"/>
      <c r="CRZ25" s="111"/>
      <c r="CSA25" s="26"/>
      <c r="CSB25" s="111"/>
      <c r="CSC25" s="26"/>
      <c r="CSD25" s="111"/>
      <c r="CSE25" s="19"/>
      <c r="CSF25" s="111"/>
      <c r="CSG25" s="26"/>
      <c r="CSH25" s="111"/>
      <c r="CSI25" s="26"/>
      <c r="CSJ25" s="111"/>
      <c r="CSK25" s="26"/>
      <c r="CSL25" s="111"/>
      <c r="CSM25" s="26"/>
      <c r="CSN25" s="111"/>
      <c r="CSO25" s="19"/>
      <c r="CSP25" s="111"/>
      <c r="CSQ25" s="26"/>
      <c r="CSR25" s="111"/>
      <c r="CSS25" s="26"/>
      <c r="CST25" s="111"/>
      <c r="CSU25" s="26"/>
      <c r="CSV25" s="111"/>
      <c r="CSW25" s="19"/>
      <c r="CSX25" s="105"/>
      <c r="CSY25" s="105"/>
      <c r="CSZ25" s="105"/>
      <c r="CTA25" s="29"/>
      <c r="CTB25" s="111"/>
      <c r="CTC25" s="29"/>
      <c r="CTD25" s="111"/>
      <c r="CTE25" s="22"/>
      <c r="CTF25" s="111"/>
      <c r="CTG25" s="22"/>
      <c r="CTH25" s="111"/>
      <c r="CTI25" s="22"/>
      <c r="CTJ25" s="111"/>
      <c r="CTK25" s="22"/>
      <c r="CTL25" s="111"/>
      <c r="CTM25" s="22"/>
      <c r="CTN25" s="111"/>
      <c r="CTO25" s="22"/>
      <c r="CTP25" s="111"/>
      <c r="CTQ25" s="22"/>
      <c r="CTR25" s="111"/>
      <c r="CTS25" s="26"/>
      <c r="CTT25" s="111"/>
      <c r="CTU25" s="26"/>
      <c r="CTV25" s="111"/>
      <c r="CTW25" s="26"/>
      <c r="CTX25" s="111"/>
      <c r="CTY25" s="26"/>
      <c r="CTZ25" s="111"/>
      <c r="CUA25" s="26"/>
      <c r="CUB25" s="111"/>
      <c r="CUC25" s="26"/>
      <c r="CUD25" s="111"/>
      <c r="CUE25" s="26"/>
      <c r="CUF25" s="111"/>
      <c r="CUG25" s="26"/>
      <c r="CUH25" s="111"/>
      <c r="CUI25" s="26"/>
      <c r="CUJ25" s="111"/>
      <c r="CUK25" s="26"/>
      <c r="CUL25" s="111"/>
      <c r="CUM25" s="26"/>
      <c r="CUN25" s="112"/>
      <c r="CUO25" s="26"/>
      <c r="CUP25" s="111"/>
      <c r="CUQ25" s="26"/>
      <c r="CUR25" s="111"/>
      <c r="CUS25" s="26"/>
      <c r="CUT25" s="111"/>
      <c r="CUU25" s="26"/>
      <c r="CUV25" s="111"/>
      <c r="CUW25" s="26"/>
      <c r="CUX25" s="111"/>
      <c r="CUY25" s="26"/>
      <c r="CUZ25" s="111"/>
      <c r="CVA25" s="26"/>
      <c r="CVB25" s="111"/>
      <c r="CVC25" s="19"/>
      <c r="CVD25" s="111"/>
      <c r="CVE25" s="26"/>
      <c r="CVF25" s="111"/>
      <c r="CVG25" s="26"/>
      <c r="CVH25" s="111"/>
      <c r="CVI25" s="26"/>
      <c r="CVJ25" s="111"/>
      <c r="CVK25" s="26"/>
      <c r="CVL25" s="111"/>
      <c r="CVM25" s="19"/>
      <c r="CVN25" s="111"/>
      <c r="CVO25" s="26"/>
      <c r="CVP25" s="111"/>
      <c r="CVQ25" s="26"/>
      <c r="CVR25" s="111"/>
      <c r="CVS25" s="26"/>
      <c r="CVT25" s="111"/>
      <c r="CVU25" s="19"/>
      <c r="CVV25" s="105"/>
      <c r="CVW25" s="105"/>
      <c r="CVX25" s="105"/>
      <c r="CVY25" s="29"/>
      <c r="CVZ25" s="111"/>
      <c r="CWA25" s="29"/>
      <c r="CWB25" s="111"/>
      <c r="CWC25" s="22"/>
      <c r="CWD25" s="111"/>
      <c r="CWE25" s="22"/>
      <c r="CWF25" s="111"/>
      <c r="CWG25" s="22"/>
      <c r="CWH25" s="111"/>
      <c r="CWI25" s="22"/>
      <c r="CWJ25" s="111"/>
      <c r="CWK25" s="22"/>
      <c r="CWL25" s="111"/>
      <c r="CWM25" s="22"/>
      <c r="CWN25" s="111"/>
      <c r="CWO25" s="22"/>
      <c r="CWP25" s="111"/>
      <c r="CWQ25" s="26"/>
      <c r="CWR25" s="111"/>
      <c r="CWS25" s="26"/>
      <c r="CWT25" s="111"/>
      <c r="CWU25" s="26"/>
      <c r="CWV25" s="111"/>
      <c r="CWW25" s="26"/>
      <c r="CWX25" s="111"/>
      <c r="CWY25" s="26"/>
      <c r="CWZ25" s="111"/>
      <c r="CXA25" s="26"/>
      <c r="CXB25" s="111"/>
      <c r="CXC25" s="26"/>
      <c r="CXD25" s="111"/>
      <c r="CXE25" s="26"/>
      <c r="CXF25" s="111"/>
      <c r="CXG25" s="26"/>
      <c r="CXH25" s="111"/>
      <c r="CXI25" s="26"/>
      <c r="CXJ25" s="111"/>
      <c r="CXK25" s="26"/>
      <c r="CXL25" s="112"/>
      <c r="CXM25" s="26"/>
      <c r="CXN25" s="111"/>
      <c r="CXO25" s="26"/>
      <c r="CXP25" s="111"/>
      <c r="CXQ25" s="26"/>
      <c r="CXR25" s="111"/>
      <c r="CXS25" s="26"/>
      <c r="CXT25" s="111"/>
      <c r="CXU25" s="26"/>
      <c r="CXV25" s="111"/>
      <c r="CXW25" s="26"/>
      <c r="CXX25" s="111"/>
      <c r="CXY25" s="26"/>
      <c r="CXZ25" s="111"/>
      <c r="CYA25" s="19"/>
      <c r="CYB25" s="111"/>
      <c r="CYC25" s="26"/>
      <c r="CYD25" s="111"/>
      <c r="CYE25" s="26"/>
      <c r="CYF25" s="111"/>
      <c r="CYG25" s="26"/>
      <c r="CYH25" s="111"/>
      <c r="CYI25" s="26"/>
      <c r="CYJ25" s="111"/>
      <c r="CYK25" s="19"/>
      <c r="CYL25" s="111"/>
      <c r="CYM25" s="26"/>
      <c r="CYN25" s="111"/>
      <c r="CYO25" s="26"/>
      <c r="CYP25" s="111"/>
      <c r="CYQ25" s="26"/>
      <c r="CYR25" s="111"/>
      <c r="CYS25" s="19"/>
      <c r="CYT25" s="105"/>
      <c r="CYU25" s="105"/>
      <c r="CYV25" s="105"/>
      <c r="CYW25" s="29"/>
      <c r="CYX25" s="111"/>
      <c r="CYY25" s="29"/>
      <c r="CYZ25" s="111"/>
      <c r="CZA25" s="22"/>
      <c r="CZB25" s="111"/>
      <c r="CZC25" s="22"/>
      <c r="CZD25" s="111"/>
      <c r="CZE25" s="22"/>
      <c r="CZF25" s="111"/>
      <c r="CZG25" s="22"/>
      <c r="CZH25" s="111"/>
      <c r="CZI25" s="22"/>
      <c r="CZJ25" s="111"/>
      <c r="CZK25" s="22"/>
      <c r="CZL25" s="111"/>
      <c r="CZM25" s="22"/>
      <c r="CZN25" s="111"/>
      <c r="CZO25" s="26"/>
      <c r="CZP25" s="111"/>
      <c r="CZQ25" s="26"/>
      <c r="CZR25" s="111"/>
      <c r="CZS25" s="26"/>
      <c r="CZT25" s="111"/>
      <c r="CZU25" s="26"/>
      <c r="CZV25" s="111"/>
      <c r="CZW25" s="26"/>
      <c r="CZX25" s="111"/>
      <c r="CZY25" s="26"/>
      <c r="CZZ25" s="111"/>
      <c r="DAA25" s="26"/>
      <c r="DAB25" s="111"/>
      <c r="DAC25" s="26"/>
      <c r="DAD25" s="111"/>
      <c r="DAE25" s="26"/>
      <c r="DAF25" s="111"/>
      <c r="DAG25" s="26"/>
      <c r="DAH25" s="111"/>
      <c r="DAI25" s="26"/>
      <c r="DAJ25" s="112"/>
      <c r="DAK25" s="26"/>
      <c r="DAL25" s="111"/>
      <c r="DAM25" s="26"/>
      <c r="DAN25" s="111"/>
      <c r="DAO25" s="26"/>
      <c r="DAP25" s="111"/>
      <c r="DAQ25" s="26"/>
      <c r="DAR25" s="111"/>
      <c r="DAS25" s="26"/>
      <c r="DAT25" s="111"/>
      <c r="DAU25" s="26"/>
      <c r="DAV25" s="111"/>
      <c r="DAW25" s="26"/>
      <c r="DAX25" s="111"/>
      <c r="DAY25" s="19"/>
      <c r="DAZ25" s="111"/>
      <c r="DBA25" s="26"/>
      <c r="DBB25" s="111"/>
      <c r="DBC25" s="26"/>
      <c r="DBD25" s="111"/>
      <c r="DBE25" s="26"/>
      <c r="DBF25" s="111"/>
      <c r="DBG25" s="26"/>
      <c r="DBH25" s="111"/>
      <c r="DBI25" s="19"/>
      <c r="DBJ25" s="111"/>
      <c r="DBK25" s="26"/>
      <c r="DBL25" s="111"/>
      <c r="DBM25" s="26"/>
      <c r="DBN25" s="111"/>
      <c r="DBO25" s="26"/>
      <c r="DBP25" s="111"/>
      <c r="DBQ25" s="19"/>
      <c r="DBR25" s="105"/>
      <c r="DBS25" s="105"/>
      <c r="DBT25" s="105"/>
      <c r="DBU25" s="29"/>
      <c r="DBV25" s="111"/>
      <c r="DBW25" s="29"/>
      <c r="DBX25" s="111"/>
      <c r="DBY25" s="22"/>
      <c r="DBZ25" s="111"/>
      <c r="DCA25" s="22"/>
      <c r="DCB25" s="111"/>
      <c r="DCC25" s="22"/>
      <c r="DCD25" s="111"/>
      <c r="DCE25" s="22"/>
      <c r="DCF25" s="111"/>
      <c r="DCG25" s="22"/>
      <c r="DCH25" s="111"/>
      <c r="DCI25" s="22"/>
      <c r="DCJ25" s="111"/>
      <c r="DCK25" s="22"/>
      <c r="DCL25" s="111"/>
      <c r="DCM25" s="26"/>
      <c r="DCN25" s="111"/>
      <c r="DCO25" s="26"/>
      <c r="DCP25" s="111"/>
      <c r="DCQ25" s="26"/>
      <c r="DCR25" s="111"/>
      <c r="DCS25" s="26"/>
      <c r="DCT25" s="111"/>
      <c r="DCU25" s="26"/>
      <c r="DCV25" s="111"/>
      <c r="DCW25" s="26"/>
      <c r="DCX25" s="111"/>
      <c r="DCY25" s="26"/>
      <c r="DCZ25" s="111"/>
      <c r="DDA25" s="26"/>
      <c r="DDB25" s="111"/>
      <c r="DDC25" s="26"/>
      <c r="DDD25" s="111"/>
      <c r="DDE25" s="26"/>
      <c r="DDF25" s="111"/>
      <c r="DDG25" s="26"/>
      <c r="DDH25" s="112"/>
      <c r="DDI25" s="26"/>
      <c r="DDJ25" s="111"/>
      <c r="DDK25" s="26"/>
      <c r="DDL25" s="111"/>
      <c r="DDM25" s="26"/>
      <c r="DDN25" s="111"/>
      <c r="DDO25" s="26"/>
      <c r="DDP25" s="111"/>
      <c r="DDQ25" s="26"/>
      <c r="DDR25" s="111"/>
      <c r="DDS25" s="26"/>
      <c r="DDT25" s="111"/>
      <c r="DDU25" s="26"/>
      <c r="DDV25" s="111"/>
      <c r="DDW25" s="19"/>
      <c r="DDX25" s="111"/>
      <c r="DDY25" s="26"/>
      <c r="DDZ25" s="111"/>
      <c r="DEA25" s="26"/>
      <c r="DEB25" s="111"/>
      <c r="DEC25" s="26"/>
      <c r="DED25" s="111"/>
      <c r="DEE25" s="26"/>
      <c r="DEF25" s="111"/>
      <c r="DEG25" s="19"/>
      <c r="DEH25" s="111"/>
      <c r="DEI25" s="26"/>
      <c r="DEJ25" s="111"/>
      <c r="DEK25" s="26"/>
      <c r="DEL25" s="111"/>
      <c r="DEM25" s="26"/>
      <c r="DEN25" s="111"/>
      <c r="DEO25" s="19"/>
      <c r="DEP25" s="105"/>
      <c r="DEQ25" s="105"/>
      <c r="DER25" s="105"/>
      <c r="DES25" s="29"/>
      <c r="DET25" s="111"/>
      <c r="DEU25" s="29"/>
      <c r="DEV25" s="111"/>
      <c r="DEW25" s="22"/>
      <c r="DEX25" s="111"/>
      <c r="DEY25" s="22"/>
      <c r="DEZ25" s="111"/>
      <c r="DFA25" s="22"/>
      <c r="DFB25" s="111"/>
      <c r="DFC25" s="22"/>
      <c r="DFD25" s="111"/>
      <c r="DFE25" s="22"/>
      <c r="DFF25" s="111"/>
      <c r="DFG25" s="22"/>
      <c r="DFH25" s="111"/>
      <c r="DFI25" s="22"/>
      <c r="DFJ25" s="111"/>
      <c r="DFK25" s="26"/>
      <c r="DFL25" s="111"/>
      <c r="DFM25" s="26"/>
      <c r="DFN25" s="111"/>
      <c r="DFO25" s="26"/>
      <c r="DFP25" s="111"/>
      <c r="DFQ25" s="26"/>
      <c r="DFR25" s="111"/>
      <c r="DFS25" s="26"/>
      <c r="DFT25" s="111"/>
      <c r="DFU25" s="26"/>
      <c r="DFV25" s="111"/>
      <c r="DFW25" s="26"/>
      <c r="DFX25" s="111"/>
      <c r="DFY25" s="26"/>
      <c r="DFZ25" s="111"/>
      <c r="DGA25" s="26"/>
      <c r="DGB25" s="111"/>
      <c r="DGC25" s="26"/>
      <c r="DGD25" s="111"/>
      <c r="DGE25" s="26"/>
      <c r="DGF25" s="112"/>
      <c r="DGG25" s="26"/>
      <c r="DGH25" s="111"/>
      <c r="DGI25" s="26"/>
      <c r="DGJ25" s="111"/>
      <c r="DGK25" s="26"/>
      <c r="DGL25" s="111"/>
      <c r="DGM25" s="26"/>
      <c r="DGN25" s="111"/>
      <c r="DGO25" s="26"/>
      <c r="DGP25" s="111"/>
      <c r="DGQ25" s="26"/>
      <c r="DGR25" s="111"/>
      <c r="DGS25" s="26"/>
      <c r="DGT25" s="111"/>
      <c r="DGU25" s="19"/>
      <c r="DGV25" s="111"/>
      <c r="DGW25" s="26"/>
      <c r="DGX25" s="111"/>
      <c r="DGY25" s="26"/>
      <c r="DGZ25" s="111"/>
      <c r="DHA25" s="26"/>
      <c r="DHB25" s="111"/>
      <c r="DHC25" s="26"/>
      <c r="DHD25" s="111"/>
      <c r="DHE25" s="19"/>
      <c r="DHF25" s="111"/>
      <c r="DHG25" s="26"/>
      <c r="DHH25" s="111"/>
      <c r="DHI25" s="26"/>
      <c r="DHJ25" s="111"/>
      <c r="DHK25" s="26"/>
      <c r="DHL25" s="111"/>
      <c r="DHM25" s="19"/>
      <c r="DHN25" s="105"/>
      <c r="DHO25" s="105"/>
      <c r="DHP25" s="105"/>
      <c r="DHQ25" s="29"/>
      <c r="DHR25" s="111"/>
      <c r="DHS25" s="29"/>
      <c r="DHT25" s="111"/>
      <c r="DHU25" s="22"/>
      <c r="DHV25" s="111"/>
      <c r="DHW25" s="22"/>
      <c r="DHX25" s="111"/>
      <c r="DHY25" s="22"/>
      <c r="DHZ25" s="111"/>
      <c r="DIA25" s="22"/>
      <c r="DIB25" s="111"/>
      <c r="DIC25" s="22"/>
      <c r="DID25" s="111"/>
      <c r="DIE25" s="22"/>
      <c r="DIF25" s="111"/>
      <c r="DIG25" s="22"/>
      <c r="DIH25" s="111"/>
      <c r="DII25" s="26"/>
      <c r="DIJ25" s="111"/>
      <c r="DIK25" s="26"/>
      <c r="DIL25" s="111"/>
      <c r="DIM25" s="26"/>
      <c r="DIN25" s="111"/>
      <c r="DIO25" s="26"/>
      <c r="DIP25" s="111"/>
      <c r="DIQ25" s="26"/>
      <c r="DIR25" s="111"/>
      <c r="DIS25" s="26"/>
      <c r="DIT25" s="111"/>
      <c r="DIU25" s="26"/>
      <c r="DIV25" s="111"/>
      <c r="DIW25" s="26"/>
      <c r="DIX25" s="111"/>
      <c r="DIY25" s="26"/>
      <c r="DIZ25" s="111"/>
      <c r="DJA25" s="26"/>
      <c r="DJB25" s="111"/>
      <c r="DJC25" s="26"/>
      <c r="DJD25" s="112"/>
      <c r="DJE25" s="26"/>
      <c r="DJF25" s="111"/>
      <c r="DJG25" s="26"/>
      <c r="DJH25" s="111"/>
      <c r="DJI25" s="26"/>
      <c r="DJJ25" s="111"/>
      <c r="DJK25" s="26"/>
      <c r="DJL25" s="111"/>
      <c r="DJM25" s="26"/>
      <c r="DJN25" s="111"/>
      <c r="DJO25" s="26"/>
      <c r="DJP25" s="111"/>
      <c r="DJQ25" s="26"/>
      <c r="DJR25" s="111"/>
      <c r="DJS25" s="19"/>
      <c r="DJT25" s="111"/>
      <c r="DJU25" s="26"/>
      <c r="DJV25" s="111"/>
      <c r="DJW25" s="26"/>
      <c r="DJX25" s="111"/>
      <c r="DJY25" s="26"/>
      <c r="DJZ25" s="111"/>
      <c r="DKA25" s="26"/>
      <c r="DKB25" s="111"/>
      <c r="DKC25" s="19"/>
      <c r="DKD25" s="111"/>
      <c r="DKE25" s="26"/>
      <c r="DKF25" s="111"/>
      <c r="DKG25" s="26"/>
      <c r="DKH25" s="111"/>
      <c r="DKI25" s="26"/>
      <c r="DKJ25" s="111"/>
      <c r="DKK25" s="19"/>
      <c r="DKL25" s="105"/>
      <c r="DKM25" s="105"/>
      <c r="DKN25" s="105"/>
      <c r="DKO25" s="29"/>
      <c r="DKP25" s="111"/>
      <c r="DKQ25" s="29"/>
      <c r="DKR25" s="111"/>
      <c r="DKS25" s="22"/>
      <c r="DKT25" s="111"/>
      <c r="DKU25" s="22"/>
      <c r="DKV25" s="111"/>
      <c r="DKW25" s="22"/>
      <c r="DKX25" s="111"/>
      <c r="DKY25" s="22"/>
      <c r="DKZ25" s="111"/>
      <c r="DLA25" s="22"/>
      <c r="DLB25" s="111"/>
      <c r="DLC25" s="22"/>
      <c r="DLD25" s="111"/>
      <c r="DLE25" s="22"/>
      <c r="DLF25" s="111"/>
      <c r="DLG25" s="26"/>
      <c r="DLH25" s="111"/>
      <c r="DLI25" s="26"/>
      <c r="DLJ25" s="111"/>
      <c r="DLK25" s="26"/>
      <c r="DLL25" s="111"/>
      <c r="DLM25" s="26"/>
      <c r="DLN25" s="111"/>
      <c r="DLO25" s="26"/>
      <c r="DLP25" s="111"/>
      <c r="DLQ25" s="26"/>
      <c r="DLR25" s="111"/>
      <c r="DLS25" s="26"/>
      <c r="DLT25" s="111"/>
      <c r="DLU25" s="26"/>
      <c r="DLV25" s="111"/>
      <c r="DLW25" s="26"/>
      <c r="DLX25" s="111"/>
      <c r="DLY25" s="26"/>
      <c r="DLZ25" s="111"/>
      <c r="DMA25" s="26"/>
      <c r="DMB25" s="112"/>
      <c r="DMC25" s="26"/>
      <c r="DMD25" s="111"/>
      <c r="DME25" s="26"/>
      <c r="DMF25" s="111"/>
      <c r="DMG25" s="26"/>
      <c r="DMH25" s="111"/>
      <c r="DMI25" s="26"/>
      <c r="DMJ25" s="111"/>
      <c r="DMK25" s="26"/>
      <c r="DML25" s="111"/>
      <c r="DMM25" s="26"/>
      <c r="DMN25" s="111"/>
      <c r="DMO25" s="26"/>
      <c r="DMP25" s="111"/>
      <c r="DMQ25" s="19"/>
      <c r="DMR25" s="111"/>
      <c r="DMS25" s="26"/>
      <c r="DMT25" s="111"/>
      <c r="DMU25" s="26"/>
      <c r="DMV25" s="111"/>
      <c r="DMW25" s="26"/>
      <c r="DMX25" s="111"/>
      <c r="DMY25" s="26"/>
      <c r="DMZ25" s="111"/>
      <c r="DNA25" s="19"/>
      <c r="DNB25" s="111"/>
      <c r="DNC25" s="26"/>
      <c r="DND25" s="111"/>
      <c r="DNE25" s="26"/>
      <c r="DNF25" s="111"/>
      <c r="DNG25" s="26"/>
      <c r="DNH25" s="111"/>
      <c r="DNI25" s="19"/>
      <c r="DNJ25" s="105"/>
      <c r="DNK25" s="105"/>
      <c r="DNL25" s="105"/>
      <c r="DNM25" s="29"/>
      <c r="DNN25" s="111"/>
      <c r="DNO25" s="29"/>
      <c r="DNP25" s="111"/>
      <c r="DNQ25" s="22"/>
      <c r="DNR25" s="111"/>
      <c r="DNS25" s="22"/>
      <c r="DNT25" s="111"/>
      <c r="DNU25" s="22"/>
      <c r="DNV25" s="111"/>
      <c r="DNW25" s="22"/>
      <c r="DNX25" s="111"/>
      <c r="DNY25" s="22"/>
      <c r="DNZ25" s="111"/>
      <c r="DOA25" s="22"/>
      <c r="DOB25" s="111"/>
      <c r="DOC25" s="22"/>
      <c r="DOD25" s="111"/>
      <c r="DOE25" s="26"/>
      <c r="DOF25" s="111"/>
      <c r="DOG25" s="26"/>
      <c r="DOH25" s="111"/>
      <c r="DOI25" s="26"/>
      <c r="DOJ25" s="111"/>
      <c r="DOK25" s="26"/>
      <c r="DOL25" s="111"/>
      <c r="DOM25" s="26"/>
      <c r="DON25" s="111"/>
      <c r="DOO25" s="26"/>
      <c r="DOP25" s="111"/>
      <c r="DOQ25" s="26"/>
      <c r="DOR25" s="111"/>
      <c r="DOS25" s="26"/>
      <c r="DOT25" s="111"/>
      <c r="DOU25" s="26"/>
      <c r="DOV25" s="111"/>
      <c r="DOW25" s="26"/>
      <c r="DOX25" s="111"/>
      <c r="DOY25" s="26"/>
      <c r="DOZ25" s="112"/>
      <c r="DPA25" s="26"/>
      <c r="DPB25" s="111"/>
      <c r="DPC25" s="26"/>
      <c r="DPD25" s="111"/>
      <c r="DPE25" s="26"/>
      <c r="DPF25" s="111"/>
      <c r="DPG25" s="26"/>
      <c r="DPH25" s="111"/>
      <c r="DPI25" s="26"/>
      <c r="DPJ25" s="111"/>
      <c r="DPK25" s="26"/>
      <c r="DPL25" s="111"/>
      <c r="DPM25" s="26"/>
      <c r="DPN25" s="111"/>
      <c r="DPO25" s="19"/>
      <c r="DPP25" s="111"/>
      <c r="DPQ25" s="26"/>
      <c r="DPR25" s="111"/>
      <c r="DPS25" s="26"/>
      <c r="DPT25" s="111"/>
      <c r="DPU25" s="26"/>
      <c r="DPV25" s="111"/>
      <c r="DPW25" s="26"/>
      <c r="DPX25" s="111"/>
      <c r="DPY25" s="19"/>
      <c r="DPZ25" s="111"/>
      <c r="DQA25" s="26"/>
      <c r="DQB25" s="111"/>
      <c r="DQC25" s="26"/>
      <c r="DQD25" s="111"/>
      <c r="DQE25" s="26"/>
      <c r="DQF25" s="111"/>
      <c r="DQG25" s="19"/>
      <c r="DQH25" s="105"/>
      <c r="DQI25" s="105"/>
      <c r="DQJ25" s="105"/>
      <c r="DQK25" s="29"/>
      <c r="DQL25" s="111"/>
      <c r="DQM25" s="29"/>
      <c r="DQN25" s="111"/>
      <c r="DQO25" s="22"/>
      <c r="DQP25" s="111"/>
      <c r="DQQ25" s="22"/>
      <c r="DQR25" s="111"/>
      <c r="DQS25" s="22"/>
      <c r="DQT25" s="111"/>
      <c r="DQU25" s="22"/>
      <c r="DQV25" s="111"/>
      <c r="DQW25" s="22"/>
      <c r="DQX25" s="111"/>
      <c r="DQY25" s="22"/>
      <c r="DQZ25" s="111"/>
      <c r="DRA25" s="22"/>
      <c r="DRB25" s="111"/>
      <c r="DRC25" s="26"/>
      <c r="DRD25" s="111"/>
      <c r="DRE25" s="26"/>
      <c r="DRF25" s="111"/>
      <c r="DRG25" s="26"/>
      <c r="DRH25" s="111"/>
      <c r="DRI25" s="26"/>
      <c r="DRJ25" s="111"/>
      <c r="DRK25" s="26"/>
      <c r="DRL25" s="111"/>
      <c r="DRM25" s="26"/>
      <c r="DRN25" s="111"/>
      <c r="DRO25" s="26"/>
      <c r="DRP25" s="111"/>
      <c r="DRQ25" s="26"/>
      <c r="DRR25" s="111"/>
      <c r="DRS25" s="26"/>
      <c r="DRT25" s="111"/>
      <c r="DRU25" s="26"/>
      <c r="DRV25" s="111"/>
      <c r="DRW25" s="26"/>
      <c r="DRX25" s="112"/>
      <c r="DRY25" s="26"/>
      <c r="DRZ25" s="111"/>
      <c r="DSA25" s="26"/>
      <c r="DSB25" s="111"/>
      <c r="DSC25" s="26"/>
      <c r="DSD25" s="111"/>
      <c r="DSE25" s="26"/>
      <c r="DSF25" s="111"/>
      <c r="DSG25" s="26"/>
      <c r="DSH25" s="111"/>
      <c r="DSI25" s="26"/>
      <c r="DSJ25" s="111"/>
      <c r="DSK25" s="26"/>
      <c r="DSL25" s="111"/>
      <c r="DSM25" s="19"/>
      <c r="DSN25" s="111"/>
      <c r="DSO25" s="26"/>
      <c r="DSP25" s="111"/>
      <c r="DSQ25" s="26"/>
      <c r="DSR25" s="111"/>
      <c r="DSS25" s="26"/>
      <c r="DST25" s="111"/>
      <c r="DSU25" s="26"/>
      <c r="DSV25" s="111"/>
      <c r="DSW25" s="19"/>
      <c r="DSX25" s="111"/>
      <c r="DSY25" s="26"/>
      <c r="DSZ25" s="111"/>
      <c r="DTA25" s="26"/>
      <c r="DTB25" s="111"/>
      <c r="DTC25" s="26"/>
      <c r="DTD25" s="111"/>
      <c r="DTE25" s="19"/>
      <c r="DTF25" s="105"/>
      <c r="DTG25" s="105"/>
      <c r="DTH25" s="105"/>
      <c r="DTI25" s="29"/>
      <c r="DTJ25" s="111"/>
      <c r="DTK25" s="29"/>
      <c r="DTL25" s="111"/>
      <c r="DTM25" s="22"/>
      <c r="DTN25" s="111"/>
      <c r="DTO25" s="22"/>
      <c r="DTP25" s="111"/>
      <c r="DTQ25" s="22"/>
      <c r="DTR25" s="111"/>
      <c r="DTS25" s="22"/>
      <c r="DTT25" s="111"/>
      <c r="DTU25" s="22"/>
      <c r="DTV25" s="111"/>
      <c r="DTW25" s="22"/>
      <c r="DTX25" s="111"/>
      <c r="DTY25" s="22"/>
      <c r="DTZ25" s="111"/>
      <c r="DUA25" s="26"/>
      <c r="DUB25" s="111"/>
      <c r="DUC25" s="26"/>
      <c r="DUD25" s="111"/>
      <c r="DUE25" s="26"/>
      <c r="DUF25" s="111"/>
      <c r="DUG25" s="26"/>
      <c r="DUH25" s="111"/>
      <c r="DUI25" s="26"/>
      <c r="DUJ25" s="111"/>
      <c r="DUK25" s="26"/>
      <c r="DUL25" s="111"/>
      <c r="DUM25" s="26"/>
      <c r="DUN25" s="111"/>
      <c r="DUO25" s="26"/>
      <c r="DUP25" s="111"/>
      <c r="DUQ25" s="26"/>
      <c r="DUR25" s="111"/>
      <c r="DUS25" s="26"/>
      <c r="DUT25" s="111"/>
      <c r="DUU25" s="26"/>
      <c r="DUV25" s="112"/>
      <c r="DUW25" s="26"/>
      <c r="DUX25" s="111"/>
      <c r="DUY25" s="26"/>
      <c r="DUZ25" s="111"/>
      <c r="DVA25" s="26"/>
      <c r="DVB25" s="111"/>
      <c r="DVC25" s="26"/>
      <c r="DVD25" s="111"/>
      <c r="DVE25" s="26"/>
      <c r="DVF25" s="111"/>
      <c r="DVG25" s="26"/>
      <c r="DVH25" s="111"/>
      <c r="DVI25" s="26"/>
      <c r="DVJ25" s="111"/>
      <c r="DVK25" s="19"/>
      <c r="DVL25" s="111"/>
      <c r="DVM25" s="26"/>
      <c r="DVN25" s="111"/>
      <c r="DVO25" s="26"/>
      <c r="DVP25" s="111"/>
      <c r="DVQ25" s="26"/>
      <c r="DVR25" s="111"/>
      <c r="DVS25" s="26"/>
      <c r="DVT25" s="111"/>
      <c r="DVU25" s="19"/>
      <c r="DVV25" s="111"/>
      <c r="DVW25" s="26"/>
      <c r="DVX25" s="111"/>
      <c r="DVY25" s="26"/>
      <c r="DVZ25" s="111"/>
      <c r="DWA25" s="26"/>
      <c r="DWB25" s="111"/>
      <c r="DWC25" s="19"/>
      <c r="DWD25" s="105"/>
      <c r="DWE25" s="105"/>
      <c r="DWF25" s="105"/>
      <c r="DWG25" s="29"/>
      <c r="DWH25" s="111"/>
      <c r="DWI25" s="29"/>
      <c r="DWJ25" s="111"/>
      <c r="DWK25" s="22"/>
      <c r="DWL25" s="111"/>
      <c r="DWM25" s="22"/>
      <c r="DWN25" s="111"/>
      <c r="DWO25" s="22"/>
      <c r="DWP25" s="111"/>
      <c r="DWQ25" s="22"/>
      <c r="DWR25" s="111"/>
      <c r="DWS25" s="22"/>
      <c r="DWT25" s="111"/>
      <c r="DWU25" s="22"/>
      <c r="DWV25" s="111"/>
      <c r="DWW25" s="22"/>
      <c r="DWX25" s="111"/>
      <c r="DWY25" s="26"/>
      <c r="DWZ25" s="111"/>
      <c r="DXA25" s="26"/>
      <c r="DXB25" s="111"/>
      <c r="DXC25" s="26"/>
      <c r="DXD25" s="111"/>
      <c r="DXE25" s="26"/>
      <c r="DXF25" s="111"/>
      <c r="DXG25" s="26"/>
      <c r="DXH25" s="111"/>
      <c r="DXI25" s="26"/>
      <c r="DXJ25" s="111"/>
      <c r="DXK25" s="26"/>
      <c r="DXL25" s="111"/>
      <c r="DXM25" s="26"/>
      <c r="DXN25" s="111"/>
      <c r="DXO25" s="26"/>
      <c r="DXP25" s="111"/>
      <c r="DXQ25" s="26"/>
      <c r="DXR25" s="111"/>
      <c r="DXS25" s="26"/>
      <c r="DXT25" s="112"/>
      <c r="DXU25" s="26"/>
      <c r="DXV25" s="111"/>
      <c r="DXW25" s="26"/>
      <c r="DXX25" s="111"/>
      <c r="DXY25" s="26"/>
      <c r="DXZ25" s="111"/>
      <c r="DYA25" s="26"/>
      <c r="DYB25" s="111"/>
      <c r="DYC25" s="26"/>
      <c r="DYD25" s="111"/>
      <c r="DYE25" s="26"/>
      <c r="DYF25" s="111"/>
      <c r="DYG25" s="26"/>
      <c r="DYH25" s="111"/>
      <c r="DYI25" s="19"/>
      <c r="DYJ25" s="111"/>
      <c r="DYK25" s="26"/>
      <c r="DYL25" s="111"/>
      <c r="DYM25" s="26"/>
      <c r="DYN25" s="111"/>
      <c r="DYO25" s="26"/>
      <c r="DYP25" s="111"/>
      <c r="DYQ25" s="26"/>
      <c r="DYR25" s="111"/>
      <c r="DYS25" s="19"/>
      <c r="DYT25" s="111"/>
      <c r="DYU25" s="26"/>
      <c r="DYV25" s="111"/>
      <c r="DYW25" s="26"/>
      <c r="DYX25" s="111"/>
      <c r="DYY25" s="26"/>
      <c r="DYZ25" s="111"/>
      <c r="DZA25" s="19"/>
      <c r="DZB25" s="105"/>
      <c r="DZC25" s="105"/>
      <c r="DZD25" s="105"/>
      <c r="DZE25" s="29"/>
      <c r="DZF25" s="111"/>
      <c r="DZG25" s="29"/>
      <c r="DZH25" s="111"/>
      <c r="DZI25" s="22"/>
      <c r="DZJ25" s="111"/>
      <c r="DZK25" s="22"/>
      <c r="DZL25" s="111"/>
      <c r="DZM25" s="22"/>
      <c r="DZN25" s="111"/>
      <c r="DZO25" s="22"/>
      <c r="DZP25" s="111"/>
      <c r="DZQ25" s="22"/>
      <c r="DZR25" s="111"/>
      <c r="DZS25" s="22"/>
      <c r="DZT25" s="111"/>
      <c r="DZU25" s="22"/>
      <c r="DZV25" s="111"/>
      <c r="DZW25" s="26"/>
      <c r="DZX25" s="111"/>
      <c r="DZY25" s="26"/>
      <c r="DZZ25" s="111"/>
      <c r="EAA25" s="26"/>
      <c r="EAB25" s="111"/>
      <c r="EAC25" s="26"/>
      <c r="EAD25" s="111"/>
      <c r="EAE25" s="26"/>
      <c r="EAF25" s="111"/>
      <c r="EAG25" s="26"/>
      <c r="EAH25" s="111"/>
      <c r="EAI25" s="26"/>
      <c r="EAJ25" s="111"/>
      <c r="EAK25" s="26"/>
      <c r="EAL25" s="111"/>
      <c r="EAM25" s="26"/>
      <c r="EAN25" s="111"/>
      <c r="EAO25" s="26"/>
      <c r="EAP25" s="111"/>
      <c r="EAQ25" s="26"/>
      <c r="EAR25" s="112"/>
      <c r="EAS25" s="26"/>
      <c r="EAT25" s="111"/>
      <c r="EAU25" s="26"/>
      <c r="EAV25" s="111"/>
      <c r="EAW25" s="26"/>
      <c r="EAX25" s="111"/>
      <c r="EAY25" s="26"/>
      <c r="EAZ25" s="111"/>
      <c r="EBA25" s="26"/>
      <c r="EBB25" s="111"/>
      <c r="EBC25" s="26"/>
      <c r="EBD25" s="111"/>
      <c r="EBE25" s="26"/>
      <c r="EBF25" s="111"/>
      <c r="EBG25" s="19"/>
      <c r="EBH25" s="111"/>
      <c r="EBI25" s="26"/>
      <c r="EBJ25" s="111"/>
      <c r="EBK25" s="26"/>
      <c r="EBL25" s="111"/>
      <c r="EBM25" s="26"/>
      <c r="EBN25" s="111"/>
      <c r="EBO25" s="26"/>
      <c r="EBP25" s="111"/>
      <c r="EBQ25" s="19"/>
      <c r="EBR25" s="111"/>
      <c r="EBS25" s="26"/>
      <c r="EBT25" s="111"/>
      <c r="EBU25" s="26"/>
      <c r="EBV25" s="111"/>
      <c r="EBW25" s="26"/>
      <c r="EBX25" s="111"/>
      <c r="EBY25" s="19"/>
      <c r="EBZ25" s="105"/>
      <c r="ECA25" s="105"/>
      <c r="ECB25" s="105"/>
      <c r="ECC25" s="29"/>
      <c r="ECD25" s="111"/>
      <c r="ECE25" s="29"/>
      <c r="ECF25" s="111"/>
      <c r="ECG25" s="22"/>
      <c r="ECH25" s="111"/>
      <c r="ECI25" s="22"/>
      <c r="ECJ25" s="111"/>
      <c r="ECK25" s="22"/>
      <c r="ECL25" s="111"/>
      <c r="ECM25" s="22"/>
      <c r="ECN25" s="111"/>
      <c r="ECO25" s="22"/>
      <c r="ECP25" s="111"/>
      <c r="ECQ25" s="22"/>
      <c r="ECR25" s="111"/>
      <c r="ECS25" s="22"/>
      <c r="ECT25" s="111"/>
      <c r="ECU25" s="26"/>
      <c r="ECV25" s="111"/>
      <c r="ECW25" s="26"/>
      <c r="ECX25" s="111"/>
      <c r="ECY25" s="26"/>
      <c r="ECZ25" s="111"/>
      <c r="EDA25" s="26"/>
      <c r="EDB25" s="111"/>
      <c r="EDC25" s="26"/>
      <c r="EDD25" s="111"/>
      <c r="EDE25" s="26"/>
      <c r="EDF25" s="111"/>
      <c r="EDG25" s="26"/>
      <c r="EDH25" s="111"/>
      <c r="EDI25" s="26"/>
      <c r="EDJ25" s="111"/>
      <c r="EDK25" s="26"/>
      <c r="EDL25" s="111"/>
      <c r="EDM25" s="26"/>
      <c r="EDN25" s="111"/>
      <c r="EDO25" s="26"/>
      <c r="EDP25" s="112"/>
      <c r="EDQ25" s="26"/>
      <c r="EDR25" s="111"/>
      <c r="EDS25" s="26"/>
      <c r="EDT25" s="111"/>
      <c r="EDU25" s="26"/>
      <c r="EDV25" s="111"/>
      <c r="EDW25" s="26"/>
      <c r="EDX25" s="111"/>
      <c r="EDY25" s="26"/>
      <c r="EDZ25" s="111"/>
      <c r="EEA25" s="26"/>
      <c r="EEB25" s="111"/>
      <c r="EEC25" s="26"/>
      <c r="EED25" s="111"/>
      <c r="EEE25" s="19"/>
      <c r="EEF25" s="111"/>
      <c r="EEG25" s="26"/>
      <c r="EEH25" s="111"/>
      <c r="EEI25" s="26"/>
      <c r="EEJ25" s="111"/>
      <c r="EEK25" s="26"/>
      <c r="EEL25" s="111"/>
      <c r="EEM25" s="26"/>
      <c r="EEN25" s="111"/>
      <c r="EEO25" s="19"/>
      <c r="EEP25" s="111"/>
      <c r="EEQ25" s="26"/>
      <c r="EER25" s="111"/>
      <c r="EES25" s="26"/>
      <c r="EET25" s="111"/>
      <c r="EEU25" s="26"/>
      <c r="EEV25" s="111"/>
      <c r="EEW25" s="19"/>
      <c r="EEX25" s="105"/>
      <c r="EEY25" s="105"/>
      <c r="EEZ25" s="105"/>
      <c r="EFA25" s="29"/>
      <c r="EFB25" s="111"/>
      <c r="EFC25" s="29"/>
      <c r="EFD25" s="111"/>
      <c r="EFE25" s="22"/>
      <c r="EFF25" s="111"/>
      <c r="EFG25" s="22"/>
      <c r="EFH25" s="111"/>
      <c r="EFI25" s="22"/>
      <c r="EFJ25" s="111"/>
      <c r="EFK25" s="22"/>
      <c r="EFL25" s="111"/>
      <c r="EFM25" s="22"/>
      <c r="EFN25" s="111"/>
      <c r="EFO25" s="22"/>
      <c r="EFP25" s="111"/>
      <c r="EFQ25" s="22"/>
      <c r="EFR25" s="111"/>
      <c r="EFS25" s="26"/>
      <c r="EFT25" s="111"/>
      <c r="EFU25" s="26"/>
      <c r="EFV25" s="111"/>
      <c r="EFW25" s="26"/>
      <c r="EFX25" s="111"/>
      <c r="EFY25" s="26"/>
      <c r="EFZ25" s="111"/>
      <c r="EGA25" s="26"/>
      <c r="EGB25" s="111"/>
      <c r="EGC25" s="26"/>
      <c r="EGD25" s="111"/>
      <c r="EGE25" s="26"/>
      <c r="EGF25" s="111"/>
      <c r="EGG25" s="26"/>
      <c r="EGH25" s="111"/>
      <c r="EGI25" s="26"/>
      <c r="EGJ25" s="111"/>
      <c r="EGK25" s="26"/>
      <c r="EGL25" s="111"/>
      <c r="EGM25" s="26"/>
      <c r="EGN25" s="112"/>
      <c r="EGO25" s="26"/>
      <c r="EGP25" s="111"/>
      <c r="EGQ25" s="26"/>
      <c r="EGR25" s="111"/>
      <c r="EGS25" s="26"/>
      <c r="EGT25" s="111"/>
      <c r="EGU25" s="26"/>
      <c r="EGV25" s="111"/>
      <c r="EGW25" s="26"/>
      <c r="EGX25" s="111"/>
      <c r="EGY25" s="26"/>
      <c r="EGZ25" s="111"/>
      <c r="EHA25" s="26"/>
      <c r="EHB25" s="111"/>
      <c r="EHC25" s="19"/>
      <c r="EHD25" s="111"/>
      <c r="EHE25" s="26"/>
      <c r="EHF25" s="111"/>
      <c r="EHG25" s="26"/>
      <c r="EHH25" s="111"/>
      <c r="EHI25" s="26"/>
      <c r="EHJ25" s="111"/>
      <c r="EHK25" s="26"/>
      <c r="EHL25" s="111"/>
      <c r="EHM25" s="19"/>
      <c r="EHN25" s="111"/>
      <c r="EHO25" s="26"/>
      <c r="EHP25" s="111"/>
      <c r="EHQ25" s="26"/>
      <c r="EHR25" s="111"/>
      <c r="EHS25" s="26"/>
      <c r="EHT25" s="111"/>
      <c r="EHU25" s="19"/>
      <c r="EHV25" s="105"/>
      <c r="EHW25" s="105"/>
      <c r="EHX25" s="105"/>
      <c r="EHY25" s="29"/>
      <c r="EHZ25" s="111"/>
      <c r="EIA25" s="29"/>
      <c r="EIB25" s="111"/>
      <c r="EIC25" s="22"/>
      <c r="EID25" s="111"/>
      <c r="EIE25" s="22"/>
      <c r="EIF25" s="111"/>
      <c r="EIG25" s="22"/>
      <c r="EIH25" s="111"/>
      <c r="EII25" s="22"/>
      <c r="EIJ25" s="111"/>
      <c r="EIK25" s="22"/>
      <c r="EIL25" s="111"/>
      <c r="EIM25" s="22"/>
      <c r="EIN25" s="111"/>
      <c r="EIO25" s="22"/>
      <c r="EIP25" s="111"/>
      <c r="EIQ25" s="26"/>
      <c r="EIR25" s="111"/>
      <c r="EIS25" s="26"/>
      <c r="EIT25" s="111"/>
      <c r="EIU25" s="26"/>
      <c r="EIV25" s="111"/>
      <c r="EIW25" s="26"/>
      <c r="EIX25" s="111"/>
      <c r="EIY25" s="26"/>
      <c r="EIZ25" s="111"/>
      <c r="EJA25" s="26"/>
      <c r="EJB25" s="111"/>
      <c r="EJC25" s="26"/>
      <c r="EJD25" s="111"/>
      <c r="EJE25" s="26"/>
      <c r="EJF25" s="111"/>
      <c r="EJG25" s="26"/>
      <c r="EJH25" s="111"/>
      <c r="EJI25" s="26"/>
      <c r="EJJ25" s="111"/>
      <c r="EJK25" s="26"/>
      <c r="EJL25" s="112"/>
      <c r="EJM25" s="26"/>
      <c r="EJN25" s="111"/>
      <c r="EJO25" s="26"/>
      <c r="EJP25" s="111"/>
      <c r="EJQ25" s="26"/>
      <c r="EJR25" s="111"/>
      <c r="EJS25" s="26"/>
      <c r="EJT25" s="111"/>
      <c r="EJU25" s="26"/>
      <c r="EJV25" s="111"/>
      <c r="EJW25" s="26"/>
      <c r="EJX25" s="111"/>
      <c r="EJY25" s="26"/>
      <c r="EJZ25" s="111"/>
      <c r="EKA25" s="19"/>
      <c r="EKB25" s="111"/>
      <c r="EKC25" s="26"/>
      <c r="EKD25" s="111"/>
      <c r="EKE25" s="26"/>
      <c r="EKF25" s="111"/>
      <c r="EKG25" s="26"/>
      <c r="EKH25" s="111"/>
      <c r="EKI25" s="26"/>
      <c r="EKJ25" s="111"/>
      <c r="EKK25" s="19"/>
      <c r="EKL25" s="111"/>
      <c r="EKM25" s="26"/>
      <c r="EKN25" s="111"/>
      <c r="EKO25" s="26"/>
      <c r="EKP25" s="111"/>
      <c r="EKQ25" s="26"/>
      <c r="EKR25" s="111"/>
      <c r="EKS25" s="19"/>
      <c r="EKT25" s="105"/>
      <c r="EKU25" s="105"/>
      <c r="EKV25" s="105"/>
      <c r="EKW25" s="29"/>
      <c r="EKX25" s="111"/>
      <c r="EKY25" s="29"/>
      <c r="EKZ25" s="111"/>
      <c r="ELA25" s="22"/>
      <c r="ELB25" s="111"/>
      <c r="ELC25" s="22"/>
      <c r="ELD25" s="111"/>
      <c r="ELE25" s="22"/>
      <c r="ELF25" s="111"/>
      <c r="ELG25" s="22"/>
      <c r="ELH25" s="111"/>
      <c r="ELI25" s="22"/>
      <c r="ELJ25" s="111"/>
      <c r="ELK25" s="22"/>
      <c r="ELL25" s="111"/>
      <c r="ELM25" s="22"/>
      <c r="ELN25" s="111"/>
      <c r="ELO25" s="26"/>
      <c r="ELP25" s="111"/>
      <c r="ELQ25" s="26"/>
      <c r="ELR25" s="111"/>
      <c r="ELS25" s="26"/>
      <c r="ELT25" s="111"/>
      <c r="ELU25" s="26"/>
      <c r="ELV25" s="111"/>
      <c r="ELW25" s="26"/>
      <c r="ELX25" s="111"/>
      <c r="ELY25" s="26"/>
      <c r="ELZ25" s="111"/>
      <c r="EMA25" s="26"/>
      <c r="EMB25" s="111"/>
      <c r="EMC25" s="26"/>
      <c r="EMD25" s="111"/>
      <c r="EME25" s="26"/>
      <c r="EMF25" s="111"/>
      <c r="EMG25" s="26"/>
      <c r="EMH25" s="111"/>
      <c r="EMI25" s="26"/>
      <c r="EMJ25" s="112"/>
      <c r="EMK25" s="26"/>
      <c r="EML25" s="111"/>
      <c r="EMM25" s="26"/>
      <c r="EMN25" s="111"/>
      <c r="EMO25" s="26"/>
      <c r="EMP25" s="111"/>
      <c r="EMQ25" s="26"/>
      <c r="EMR25" s="111"/>
      <c r="EMS25" s="26"/>
      <c r="EMT25" s="111"/>
      <c r="EMU25" s="26"/>
      <c r="EMV25" s="111"/>
      <c r="EMW25" s="26"/>
      <c r="EMX25" s="111"/>
      <c r="EMY25" s="19"/>
      <c r="EMZ25" s="111"/>
      <c r="ENA25" s="26"/>
      <c r="ENB25" s="111"/>
      <c r="ENC25" s="26"/>
      <c r="END25" s="111"/>
      <c r="ENE25" s="26"/>
      <c r="ENF25" s="111"/>
      <c r="ENG25" s="26"/>
      <c r="ENH25" s="111"/>
      <c r="ENI25" s="19"/>
      <c r="ENJ25" s="111"/>
      <c r="ENK25" s="26"/>
      <c r="ENL25" s="111"/>
      <c r="ENM25" s="26"/>
      <c r="ENN25" s="111"/>
      <c r="ENO25" s="26"/>
      <c r="ENP25" s="111"/>
      <c r="ENQ25" s="19"/>
      <c r="ENR25" s="105"/>
      <c r="ENS25" s="105"/>
      <c r="ENT25" s="105"/>
      <c r="ENU25" s="29"/>
      <c r="ENV25" s="111"/>
      <c r="ENW25" s="29"/>
      <c r="ENX25" s="111"/>
      <c r="ENY25" s="22"/>
      <c r="ENZ25" s="111"/>
      <c r="EOA25" s="22"/>
      <c r="EOB25" s="111"/>
      <c r="EOC25" s="22"/>
      <c r="EOD25" s="111"/>
      <c r="EOE25" s="22"/>
      <c r="EOF25" s="111"/>
      <c r="EOG25" s="22"/>
      <c r="EOH25" s="111"/>
      <c r="EOI25" s="22"/>
      <c r="EOJ25" s="111"/>
      <c r="EOK25" s="22"/>
      <c r="EOL25" s="111"/>
      <c r="EOM25" s="26"/>
      <c r="EON25" s="111"/>
      <c r="EOO25" s="26"/>
      <c r="EOP25" s="111"/>
      <c r="EOQ25" s="26"/>
      <c r="EOR25" s="111"/>
      <c r="EOS25" s="26"/>
      <c r="EOT25" s="111"/>
      <c r="EOU25" s="26"/>
      <c r="EOV25" s="111"/>
      <c r="EOW25" s="26"/>
      <c r="EOX25" s="111"/>
      <c r="EOY25" s="26"/>
      <c r="EOZ25" s="111"/>
      <c r="EPA25" s="26"/>
      <c r="EPB25" s="111"/>
      <c r="EPC25" s="26"/>
      <c r="EPD25" s="111"/>
      <c r="EPE25" s="26"/>
      <c r="EPF25" s="111"/>
      <c r="EPG25" s="26"/>
      <c r="EPH25" s="112"/>
      <c r="EPI25" s="26"/>
      <c r="EPJ25" s="111"/>
      <c r="EPK25" s="26"/>
      <c r="EPL25" s="111"/>
      <c r="EPM25" s="26"/>
      <c r="EPN25" s="111"/>
      <c r="EPO25" s="26"/>
      <c r="EPP25" s="111"/>
      <c r="EPQ25" s="26"/>
      <c r="EPR25" s="111"/>
      <c r="EPS25" s="26"/>
      <c r="EPT25" s="111"/>
      <c r="EPU25" s="26"/>
      <c r="EPV25" s="111"/>
      <c r="EPW25" s="19"/>
      <c r="EPX25" s="111"/>
      <c r="EPY25" s="26"/>
      <c r="EPZ25" s="111"/>
      <c r="EQA25" s="26"/>
      <c r="EQB25" s="111"/>
      <c r="EQC25" s="26"/>
      <c r="EQD25" s="111"/>
      <c r="EQE25" s="26"/>
      <c r="EQF25" s="111"/>
      <c r="EQG25" s="19"/>
      <c r="EQH25" s="111"/>
      <c r="EQI25" s="26"/>
      <c r="EQJ25" s="111"/>
      <c r="EQK25" s="26"/>
      <c r="EQL25" s="111"/>
      <c r="EQM25" s="26"/>
      <c r="EQN25" s="111"/>
      <c r="EQO25" s="19"/>
      <c r="EQP25" s="105"/>
      <c r="EQQ25" s="105"/>
      <c r="EQR25" s="105"/>
      <c r="EQS25" s="29"/>
      <c r="EQT25" s="111"/>
      <c r="EQU25" s="29"/>
      <c r="EQV25" s="111"/>
      <c r="EQW25" s="22"/>
      <c r="EQX25" s="111"/>
      <c r="EQY25" s="22"/>
      <c r="EQZ25" s="111"/>
      <c r="ERA25" s="22"/>
      <c r="ERB25" s="111"/>
      <c r="ERC25" s="22"/>
      <c r="ERD25" s="111"/>
      <c r="ERE25" s="22"/>
      <c r="ERF25" s="111"/>
      <c r="ERG25" s="22"/>
      <c r="ERH25" s="111"/>
      <c r="ERI25" s="22"/>
      <c r="ERJ25" s="111"/>
      <c r="ERK25" s="26"/>
      <c r="ERL25" s="111"/>
      <c r="ERM25" s="26"/>
      <c r="ERN25" s="111"/>
      <c r="ERO25" s="26"/>
      <c r="ERP25" s="111"/>
      <c r="ERQ25" s="26"/>
      <c r="ERR25" s="111"/>
      <c r="ERS25" s="26"/>
      <c r="ERT25" s="111"/>
      <c r="ERU25" s="26"/>
      <c r="ERV25" s="111"/>
      <c r="ERW25" s="26"/>
      <c r="ERX25" s="111"/>
      <c r="ERY25" s="26"/>
      <c r="ERZ25" s="111"/>
      <c r="ESA25" s="26"/>
      <c r="ESB25" s="111"/>
      <c r="ESC25" s="26"/>
      <c r="ESD25" s="111"/>
      <c r="ESE25" s="26"/>
      <c r="ESF25" s="112"/>
      <c r="ESG25" s="26"/>
      <c r="ESH25" s="111"/>
      <c r="ESI25" s="26"/>
      <c r="ESJ25" s="111"/>
      <c r="ESK25" s="26"/>
      <c r="ESL25" s="111"/>
      <c r="ESM25" s="26"/>
      <c r="ESN25" s="111"/>
      <c r="ESO25" s="26"/>
      <c r="ESP25" s="111"/>
      <c r="ESQ25" s="26"/>
      <c r="ESR25" s="111"/>
      <c r="ESS25" s="26"/>
      <c r="EST25" s="111"/>
      <c r="ESU25" s="19"/>
      <c r="ESV25" s="111"/>
      <c r="ESW25" s="26"/>
      <c r="ESX25" s="111"/>
      <c r="ESY25" s="26"/>
      <c r="ESZ25" s="111"/>
      <c r="ETA25" s="26"/>
      <c r="ETB25" s="111"/>
      <c r="ETC25" s="26"/>
      <c r="ETD25" s="111"/>
      <c r="ETE25" s="19"/>
      <c r="ETF25" s="111"/>
      <c r="ETG25" s="26"/>
      <c r="ETH25" s="111"/>
      <c r="ETI25" s="26"/>
      <c r="ETJ25" s="111"/>
      <c r="ETK25" s="26"/>
      <c r="ETL25" s="111"/>
      <c r="ETM25" s="19"/>
      <c r="ETN25" s="105"/>
      <c r="ETO25" s="105"/>
      <c r="ETP25" s="105"/>
      <c r="ETQ25" s="29"/>
      <c r="ETR25" s="111"/>
      <c r="ETS25" s="29"/>
      <c r="ETT25" s="111"/>
      <c r="ETU25" s="22"/>
      <c r="ETV25" s="111"/>
      <c r="ETW25" s="22"/>
      <c r="ETX25" s="111"/>
      <c r="ETY25" s="22"/>
      <c r="ETZ25" s="111"/>
      <c r="EUA25" s="22"/>
      <c r="EUB25" s="111"/>
      <c r="EUC25" s="22"/>
      <c r="EUD25" s="111"/>
      <c r="EUE25" s="22"/>
      <c r="EUF25" s="111"/>
      <c r="EUG25" s="22"/>
      <c r="EUH25" s="111"/>
      <c r="EUI25" s="26"/>
      <c r="EUJ25" s="111"/>
      <c r="EUK25" s="26"/>
      <c r="EUL25" s="111"/>
      <c r="EUM25" s="26"/>
      <c r="EUN25" s="111"/>
      <c r="EUO25" s="26"/>
      <c r="EUP25" s="111"/>
      <c r="EUQ25" s="26"/>
      <c r="EUR25" s="111"/>
      <c r="EUS25" s="26"/>
      <c r="EUT25" s="111"/>
      <c r="EUU25" s="26"/>
      <c r="EUV25" s="111"/>
      <c r="EUW25" s="26"/>
      <c r="EUX25" s="111"/>
      <c r="EUY25" s="26"/>
      <c r="EUZ25" s="111"/>
      <c r="EVA25" s="26"/>
      <c r="EVB25" s="111"/>
      <c r="EVC25" s="26"/>
      <c r="EVD25" s="112"/>
      <c r="EVE25" s="26"/>
      <c r="EVF25" s="111"/>
      <c r="EVG25" s="26"/>
      <c r="EVH25" s="111"/>
      <c r="EVI25" s="26"/>
      <c r="EVJ25" s="111"/>
      <c r="EVK25" s="26"/>
      <c r="EVL25" s="111"/>
      <c r="EVM25" s="26"/>
      <c r="EVN25" s="111"/>
      <c r="EVO25" s="26"/>
      <c r="EVP25" s="111"/>
      <c r="EVQ25" s="26"/>
      <c r="EVR25" s="111"/>
      <c r="EVS25" s="19"/>
      <c r="EVT25" s="111"/>
      <c r="EVU25" s="26"/>
      <c r="EVV25" s="111"/>
      <c r="EVW25" s="26"/>
      <c r="EVX25" s="111"/>
      <c r="EVY25" s="26"/>
      <c r="EVZ25" s="111"/>
      <c r="EWA25" s="26"/>
      <c r="EWB25" s="111"/>
      <c r="EWC25" s="19"/>
      <c r="EWD25" s="111"/>
      <c r="EWE25" s="26"/>
      <c r="EWF25" s="111"/>
      <c r="EWG25" s="26"/>
      <c r="EWH25" s="111"/>
      <c r="EWI25" s="26"/>
      <c r="EWJ25" s="111"/>
      <c r="EWK25" s="19"/>
      <c r="EWL25" s="105"/>
      <c r="EWM25" s="105"/>
      <c r="EWN25" s="105"/>
      <c r="EWO25" s="29"/>
      <c r="EWP25" s="111"/>
      <c r="EWQ25" s="29"/>
      <c r="EWR25" s="111"/>
      <c r="EWS25" s="22"/>
      <c r="EWT25" s="111"/>
      <c r="EWU25" s="22"/>
      <c r="EWV25" s="111"/>
      <c r="EWW25" s="22"/>
      <c r="EWX25" s="111"/>
      <c r="EWY25" s="22"/>
      <c r="EWZ25" s="111"/>
      <c r="EXA25" s="22"/>
      <c r="EXB25" s="111"/>
      <c r="EXC25" s="22"/>
      <c r="EXD25" s="111"/>
      <c r="EXE25" s="22"/>
      <c r="EXF25" s="111"/>
      <c r="EXG25" s="26"/>
      <c r="EXH25" s="111"/>
      <c r="EXI25" s="26"/>
      <c r="EXJ25" s="111"/>
      <c r="EXK25" s="26"/>
      <c r="EXL25" s="111"/>
      <c r="EXM25" s="26"/>
      <c r="EXN25" s="111"/>
      <c r="EXO25" s="26"/>
      <c r="EXP25" s="111"/>
      <c r="EXQ25" s="26"/>
      <c r="EXR25" s="111"/>
      <c r="EXS25" s="26"/>
      <c r="EXT25" s="111"/>
      <c r="EXU25" s="26"/>
      <c r="EXV25" s="111"/>
      <c r="EXW25" s="26"/>
      <c r="EXX25" s="111"/>
      <c r="EXY25" s="26"/>
      <c r="EXZ25" s="111"/>
      <c r="EYA25" s="26"/>
      <c r="EYB25" s="112"/>
      <c r="EYC25" s="26"/>
      <c r="EYD25" s="111"/>
      <c r="EYE25" s="26"/>
      <c r="EYF25" s="111"/>
      <c r="EYG25" s="26"/>
      <c r="EYH25" s="111"/>
      <c r="EYI25" s="26"/>
      <c r="EYJ25" s="111"/>
      <c r="EYK25" s="26"/>
      <c r="EYL25" s="111"/>
      <c r="EYM25" s="26"/>
      <c r="EYN25" s="111"/>
      <c r="EYO25" s="26"/>
      <c r="EYP25" s="111"/>
      <c r="EYQ25" s="19"/>
      <c r="EYR25" s="111"/>
      <c r="EYS25" s="26"/>
      <c r="EYT25" s="111"/>
      <c r="EYU25" s="26"/>
      <c r="EYV25" s="111"/>
      <c r="EYW25" s="26"/>
      <c r="EYX25" s="111"/>
      <c r="EYY25" s="26"/>
      <c r="EYZ25" s="111"/>
      <c r="EZA25" s="19"/>
      <c r="EZB25" s="111"/>
      <c r="EZC25" s="26"/>
      <c r="EZD25" s="111"/>
      <c r="EZE25" s="26"/>
      <c r="EZF25" s="111"/>
      <c r="EZG25" s="26"/>
      <c r="EZH25" s="111"/>
      <c r="EZI25" s="19"/>
      <c r="EZJ25" s="105"/>
      <c r="EZK25" s="105"/>
      <c r="EZL25" s="105"/>
      <c r="EZM25" s="29"/>
      <c r="EZN25" s="111"/>
      <c r="EZO25" s="29"/>
      <c r="EZP25" s="111"/>
      <c r="EZQ25" s="22"/>
      <c r="EZR25" s="111"/>
      <c r="EZS25" s="22"/>
      <c r="EZT25" s="111"/>
      <c r="EZU25" s="22"/>
      <c r="EZV25" s="111"/>
      <c r="EZW25" s="22"/>
      <c r="EZX25" s="111"/>
      <c r="EZY25" s="22"/>
      <c r="EZZ25" s="111"/>
      <c r="FAA25" s="22"/>
      <c r="FAB25" s="111"/>
      <c r="FAC25" s="22"/>
      <c r="FAD25" s="111"/>
      <c r="FAE25" s="26"/>
      <c r="FAF25" s="111"/>
      <c r="FAG25" s="26"/>
      <c r="FAH25" s="111"/>
      <c r="FAI25" s="26"/>
      <c r="FAJ25" s="111"/>
      <c r="FAK25" s="26"/>
      <c r="FAL25" s="111"/>
      <c r="FAM25" s="26"/>
      <c r="FAN25" s="111"/>
      <c r="FAO25" s="26"/>
      <c r="FAP25" s="111"/>
      <c r="FAQ25" s="26"/>
      <c r="FAR25" s="111"/>
      <c r="FAS25" s="26"/>
      <c r="FAT25" s="111"/>
      <c r="FAU25" s="26"/>
      <c r="FAV25" s="111"/>
      <c r="FAW25" s="26"/>
      <c r="FAX25" s="111"/>
      <c r="FAY25" s="26"/>
      <c r="FAZ25" s="112"/>
      <c r="FBA25" s="26"/>
      <c r="FBB25" s="111"/>
      <c r="FBC25" s="26"/>
      <c r="FBD25" s="111"/>
      <c r="FBE25" s="26"/>
      <c r="FBF25" s="111"/>
      <c r="FBG25" s="26"/>
      <c r="FBH25" s="111"/>
      <c r="FBI25" s="26"/>
      <c r="FBJ25" s="111"/>
      <c r="FBK25" s="26"/>
      <c r="FBL25" s="111"/>
      <c r="FBM25" s="26"/>
      <c r="FBN25" s="111"/>
      <c r="FBO25" s="19"/>
      <c r="FBP25" s="111"/>
      <c r="FBQ25" s="26"/>
      <c r="FBR25" s="111"/>
      <c r="FBS25" s="26"/>
      <c r="FBT25" s="111"/>
      <c r="FBU25" s="26"/>
      <c r="FBV25" s="111"/>
      <c r="FBW25" s="26"/>
      <c r="FBX25" s="111"/>
      <c r="FBY25" s="19"/>
      <c r="FBZ25" s="111"/>
      <c r="FCA25" s="26"/>
      <c r="FCB25" s="111"/>
      <c r="FCC25" s="26"/>
      <c r="FCD25" s="111"/>
      <c r="FCE25" s="26"/>
      <c r="FCF25" s="111"/>
      <c r="FCG25" s="19"/>
      <c r="FCH25" s="105"/>
      <c r="FCI25" s="105"/>
      <c r="FCJ25" s="105"/>
      <c r="FCK25" s="29"/>
      <c r="FCL25" s="111"/>
      <c r="FCM25" s="29"/>
      <c r="FCN25" s="111"/>
      <c r="FCO25" s="22"/>
      <c r="FCP25" s="111"/>
      <c r="FCQ25" s="22"/>
      <c r="FCR25" s="111"/>
      <c r="FCS25" s="22"/>
      <c r="FCT25" s="111"/>
      <c r="FCU25" s="22"/>
      <c r="FCV25" s="111"/>
      <c r="FCW25" s="22"/>
      <c r="FCX25" s="111"/>
      <c r="FCY25" s="22"/>
      <c r="FCZ25" s="111"/>
      <c r="FDA25" s="22"/>
      <c r="FDB25" s="111"/>
      <c r="FDC25" s="26"/>
      <c r="FDD25" s="111"/>
      <c r="FDE25" s="26"/>
      <c r="FDF25" s="111"/>
      <c r="FDG25" s="26"/>
      <c r="FDH25" s="111"/>
      <c r="FDI25" s="26"/>
      <c r="FDJ25" s="111"/>
      <c r="FDK25" s="26"/>
      <c r="FDL25" s="111"/>
      <c r="FDM25" s="26"/>
      <c r="FDN25" s="111"/>
      <c r="FDO25" s="26"/>
      <c r="FDP25" s="111"/>
      <c r="FDQ25" s="26"/>
      <c r="FDR25" s="111"/>
      <c r="FDS25" s="26"/>
      <c r="FDT25" s="111"/>
      <c r="FDU25" s="26"/>
      <c r="FDV25" s="111"/>
      <c r="FDW25" s="26"/>
      <c r="FDX25" s="112"/>
      <c r="FDY25" s="26"/>
      <c r="FDZ25" s="111"/>
      <c r="FEA25" s="26"/>
      <c r="FEB25" s="111"/>
      <c r="FEC25" s="26"/>
      <c r="FED25" s="111"/>
      <c r="FEE25" s="26"/>
      <c r="FEF25" s="111"/>
      <c r="FEG25" s="26"/>
      <c r="FEH25" s="111"/>
      <c r="FEI25" s="26"/>
      <c r="FEJ25" s="111"/>
      <c r="FEK25" s="26"/>
      <c r="FEL25" s="111"/>
      <c r="FEM25" s="19"/>
      <c r="FEN25" s="111"/>
      <c r="FEO25" s="26"/>
      <c r="FEP25" s="111"/>
      <c r="FEQ25" s="26"/>
      <c r="FER25" s="111"/>
      <c r="FES25" s="26"/>
      <c r="FET25" s="111"/>
      <c r="FEU25" s="26"/>
      <c r="FEV25" s="111"/>
      <c r="FEW25" s="19"/>
      <c r="FEX25" s="111"/>
      <c r="FEY25" s="26"/>
      <c r="FEZ25" s="111"/>
      <c r="FFA25" s="26"/>
      <c r="FFB25" s="111"/>
      <c r="FFC25" s="26"/>
      <c r="FFD25" s="111"/>
      <c r="FFE25" s="19"/>
      <c r="FFF25" s="105"/>
      <c r="FFG25" s="105"/>
      <c r="FFH25" s="105"/>
      <c r="FFI25" s="29"/>
      <c r="FFJ25" s="111"/>
      <c r="FFK25" s="29"/>
      <c r="FFL25" s="111"/>
      <c r="FFM25" s="22"/>
      <c r="FFN25" s="111"/>
      <c r="FFO25" s="22"/>
      <c r="FFP25" s="111"/>
      <c r="FFQ25" s="22"/>
      <c r="FFR25" s="111"/>
      <c r="FFS25" s="22"/>
      <c r="FFT25" s="111"/>
      <c r="FFU25" s="22"/>
      <c r="FFV25" s="111"/>
      <c r="FFW25" s="22"/>
      <c r="FFX25" s="111"/>
      <c r="FFY25" s="22"/>
      <c r="FFZ25" s="111"/>
      <c r="FGA25" s="26"/>
      <c r="FGB25" s="111"/>
      <c r="FGC25" s="26"/>
      <c r="FGD25" s="111"/>
      <c r="FGE25" s="26"/>
      <c r="FGF25" s="111"/>
      <c r="FGG25" s="26"/>
      <c r="FGH25" s="111"/>
      <c r="FGI25" s="26"/>
      <c r="FGJ25" s="111"/>
      <c r="FGK25" s="26"/>
      <c r="FGL25" s="111"/>
      <c r="FGM25" s="26"/>
      <c r="FGN25" s="111"/>
      <c r="FGO25" s="26"/>
      <c r="FGP25" s="111"/>
      <c r="FGQ25" s="26"/>
      <c r="FGR25" s="111"/>
      <c r="FGS25" s="26"/>
      <c r="FGT25" s="111"/>
      <c r="FGU25" s="26"/>
      <c r="FGV25" s="112"/>
      <c r="FGW25" s="26"/>
      <c r="FGX25" s="111"/>
      <c r="FGY25" s="26"/>
      <c r="FGZ25" s="111"/>
      <c r="FHA25" s="26"/>
      <c r="FHB25" s="111"/>
      <c r="FHC25" s="26"/>
      <c r="FHD25" s="111"/>
      <c r="FHE25" s="26"/>
      <c r="FHF25" s="111"/>
      <c r="FHG25" s="26"/>
      <c r="FHH25" s="111"/>
      <c r="FHI25" s="26"/>
      <c r="FHJ25" s="111"/>
      <c r="FHK25" s="19"/>
      <c r="FHL25" s="111"/>
      <c r="FHM25" s="26"/>
      <c r="FHN25" s="111"/>
      <c r="FHO25" s="26"/>
      <c r="FHP25" s="111"/>
      <c r="FHQ25" s="26"/>
      <c r="FHR25" s="111"/>
      <c r="FHS25" s="26"/>
      <c r="FHT25" s="111"/>
      <c r="FHU25" s="19"/>
      <c r="FHV25" s="111"/>
      <c r="FHW25" s="26"/>
      <c r="FHX25" s="111"/>
      <c r="FHY25" s="26"/>
      <c r="FHZ25" s="111"/>
      <c r="FIA25" s="26"/>
      <c r="FIB25" s="111"/>
      <c r="FIC25" s="19"/>
      <c r="FID25" s="105"/>
      <c r="FIE25" s="105"/>
      <c r="FIF25" s="105"/>
      <c r="FIG25" s="29"/>
      <c r="FIH25" s="111"/>
      <c r="FII25" s="29"/>
      <c r="FIJ25" s="111"/>
      <c r="FIK25" s="22"/>
      <c r="FIL25" s="111"/>
      <c r="FIM25" s="22"/>
      <c r="FIN25" s="111"/>
      <c r="FIO25" s="22"/>
      <c r="FIP25" s="111"/>
      <c r="FIQ25" s="22"/>
      <c r="FIR25" s="111"/>
      <c r="FIS25" s="22"/>
      <c r="FIT25" s="111"/>
      <c r="FIU25" s="22"/>
      <c r="FIV25" s="111"/>
      <c r="FIW25" s="22"/>
      <c r="FIX25" s="111"/>
      <c r="FIY25" s="26"/>
      <c r="FIZ25" s="111"/>
      <c r="FJA25" s="26"/>
      <c r="FJB25" s="111"/>
      <c r="FJC25" s="26"/>
      <c r="FJD25" s="111"/>
      <c r="FJE25" s="26"/>
      <c r="FJF25" s="111"/>
      <c r="FJG25" s="26"/>
      <c r="FJH25" s="111"/>
      <c r="FJI25" s="26"/>
      <c r="FJJ25" s="111"/>
      <c r="FJK25" s="26"/>
      <c r="FJL25" s="111"/>
      <c r="FJM25" s="26"/>
      <c r="FJN25" s="111"/>
      <c r="FJO25" s="26"/>
      <c r="FJP25" s="111"/>
      <c r="FJQ25" s="26"/>
      <c r="FJR25" s="111"/>
      <c r="FJS25" s="26"/>
      <c r="FJT25" s="112"/>
      <c r="FJU25" s="26"/>
      <c r="FJV25" s="111"/>
      <c r="FJW25" s="26"/>
      <c r="FJX25" s="111"/>
      <c r="FJY25" s="26"/>
      <c r="FJZ25" s="111"/>
      <c r="FKA25" s="26"/>
      <c r="FKB25" s="111"/>
      <c r="FKC25" s="26"/>
      <c r="FKD25" s="111"/>
      <c r="FKE25" s="26"/>
      <c r="FKF25" s="111"/>
      <c r="FKG25" s="26"/>
      <c r="FKH25" s="111"/>
      <c r="FKI25" s="19"/>
      <c r="FKJ25" s="111"/>
      <c r="FKK25" s="26"/>
      <c r="FKL25" s="111"/>
      <c r="FKM25" s="26"/>
      <c r="FKN25" s="111"/>
      <c r="FKO25" s="26"/>
      <c r="FKP25" s="111"/>
      <c r="FKQ25" s="26"/>
      <c r="FKR25" s="111"/>
      <c r="FKS25" s="19"/>
      <c r="FKT25" s="111"/>
      <c r="FKU25" s="26"/>
      <c r="FKV25" s="111"/>
      <c r="FKW25" s="26"/>
      <c r="FKX25" s="111"/>
      <c r="FKY25" s="26"/>
      <c r="FKZ25" s="111"/>
      <c r="FLA25" s="19"/>
      <c r="FLB25" s="105"/>
      <c r="FLC25" s="105"/>
      <c r="FLD25" s="105"/>
      <c r="FLE25" s="29"/>
      <c r="FLF25" s="111"/>
      <c r="FLG25" s="29"/>
      <c r="FLH25" s="111"/>
      <c r="FLI25" s="22"/>
      <c r="FLJ25" s="111"/>
      <c r="FLK25" s="22"/>
      <c r="FLL25" s="111"/>
      <c r="FLM25" s="22"/>
      <c r="FLN25" s="111"/>
      <c r="FLO25" s="22"/>
      <c r="FLP25" s="111"/>
      <c r="FLQ25" s="22"/>
      <c r="FLR25" s="111"/>
      <c r="FLS25" s="22"/>
      <c r="FLT25" s="111"/>
      <c r="FLU25" s="22"/>
      <c r="FLV25" s="111"/>
      <c r="FLW25" s="26"/>
      <c r="FLX25" s="111"/>
      <c r="FLY25" s="26"/>
      <c r="FLZ25" s="111"/>
      <c r="FMA25" s="26"/>
      <c r="FMB25" s="111"/>
      <c r="FMC25" s="26"/>
      <c r="FMD25" s="111"/>
      <c r="FME25" s="26"/>
      <c r="FMF25" s="111"/>
      <c r="FMG25" s="26"/>
      <c r="FMH25" s="111"/>
      <c r="FMI25" s="26"/>
      <c r="FMJ25" s="111"/>
      <c r="FMK25" s="26"/>
      <c r="FML25" s="111"/>
      <c r="FMM25" s="26"/>
      <c r="FMN25" s="111"/>
      <c r="FMO25" s="26"/>
      <c r="FMP25" s="111"/>
      <c r="FMQ25" s="26"/>
      <c r="FMR25" s="112"/>
      <c r="FMS25" s="26"/>
      <c r="FMT25" s="111"/>
      <c r="FMU25" s="26"/>
      <c r="FMV25" s="111"/>
      <c r="FMW25" s="26"/>
      <c r="FMX25" s="111"/>
      <c r="FMY25" s="26"/>
      <c r="FMZ25" s="111"/>
      <c r="FNA25" s="26"/>
      <c r="FNB25" s="111"/>
      <c r="FNC25" s="26"/>
      <c r="FND25" s="111"/>
      <c r="FNE25" s="26"/>
      <c r="FNF25" s="111"/>
      <c r="FNG25" s="19"/>
      <c r="FNH25" s="111"/>
      <c r="FNI25" s="26"/>
      <c r="FNJ25" s="111"/>
      <c r="FNK25" s="26"/>
      <c r="FNL25" s="111"/>
      <c r="FNM25" s="26"/>
      <c r="FNN25" s="111"/>
      <c r="FNO25" s="26"/>
      <c r="FNP25" s="111"/>
      <c r="FNQ25" s="19"/>
      <c r="FNR25" s="111"/>
      <c r="FNS25" s="26"/>
      <c r="FNT25" s="111"/>
      <c r="FNU25" s="26"/>
      <c r="FNV25" s="111"/>
      <c r="FNW25" s="26"/>
      <c r="FNX25" s="111"/>
      <c r="FNY25" s="19"/>
      <c r="FNZ25" s="105"/>
      <c r="FOA25" s="105"/>
      <c r="FOB25" s="105"/>
      <c r="FOC25" s="29"/>
      <c r="FOD25" s="111"/>
      <c r="FOE25" s="29"/>
      <c r="FOF25" s="111"/>
      <c r="FOG25" s="22"/>
      <c r="FOH25" s="111"/>
      <c r="FOI25" s="22"/>
      <c r="FOJ25" s="111"/>
      <c r="FOK25" s="22"/>
      <c r="FOL25" s="111"/>
      <c r="FOM25" s="22"/>
      <c r="FON25" s="111"/>
      <c r="FOO25" s="22"/>
      <c r="FOP25" s="111"/>
      <c r="FOQ25" s="22"/>
      <c r="FOR25" s="111"/>
      <c r="FOS25" s="22"/>
      <c r="FOT25" s="111"/>
      <c r="FOU25" s="26"/>
      <c r="FOV25" s="111"/>
      <c r="FOW25" s="26"/>
      <c r="FOX25" s="111"/>
      <c r="FOY25" s="26"/>
      <c r="FOZ25" s="111"/>
      <c r="FPA25" s="26"/>
      <c r="FPB25" s="111"/>
      <c r="FPC25" s="26"/>
      <c r="FPD25" s="111"/>
      <c r="FPE25" s="26"/>
      <c r="FPF25" s="111"/>
      <c r="FPG25" s="26"/>
      <c r="FPH25" s="111"/>
      <c r="FPI25" s="26"/>
      <c r="FPJ25" s="111"/>
      <c r="FPK25" s="26"/>
      <c r="FPL25" s="111"/>
      <c r="FPM25" s="26"/>
      <c r="FPN25" s="111"/>
      <c r="FPO25" s="26"/>
      <c r="FPP25" s="112"/>
      <c r="FPQ25" s="26"/>
      <c r="FPR25" s="111"/>
      <c r="FPS25" s="26"/>
      <c r="FPT25" s="111"/>
      <c r="FPU25" s="26"/>
      <c r="FPV25" s="111"/>
      <c r="FPW25" s="26"/>
      <c r="FPX25" s="111"/>
      <c r="FPY25" s="26"/>
      <c r="FPZ25" s="111"/>
      <c r="FQA25" s="26"/>
      <c r="FQB25" s="111"/>
      <c r="FQC25" s="26"/>
      <c r="FQD25" s="111"/>
      <c r="FQE25" s="19"/>
      <c r="FQF25" s="111"/>
      <c r="FQG25" s="26"/>
      <c r="FQH25" s="111"/>
      <c r="FQI25" s="26"/>
      <c r="FQJ25" s="111"/>
      <c r="FQK25" s="26"/>
      <c r="FQL25" s="111"/>
      <c r="FQM25" s="26"/>
      <c r="FQN25" s="111"/>
      <c r="FQO25" s="19"/>
      <c r="FQP25" s="111"/>
      <c r="FQQ25" s="26"/>
      <c r="FQR25" s="111"/>
      <c r="FQS25" s="26"/>
      <c r="FQT25" s="111"/>
      <c r="FQU25" s="26"/>
      <c r="FQV25" s="111"/>
      <c r="FQW25" s="19"/>
      <c r="FQX25" s="105"/>
      <c r="FQY25" s="105"/>
      <c r="FQZ25" s="105"/>
      <c r="FRA25" s="29"/>
      <c r="FRB25" s="111"/>
      <c r="FRC25" s="29"/>
      <c r="FRD25" s="111"/>
      <c r="FRE25" s="22"/>
      <c r="FRF25" s="111"/>
      <c r="FRG25" s="22"/>
      <c r="FRH25" s="111"/>
      <c r="FRI25" s="22"/>
      <c r="FRJ25" s="111"/>
      <c r="FRK25" s="22"/>
      <c r="FRL25" s="111"/>
      <c r="FRM25" s="22"/>
      <c r="FRN25" s="111"/>
      <c r="FRO25" s="22"/>
      <c r="FRP25" s="111"/>
      <c r="FRQ25" s="22"/>
      <c r="FRR25" s="111"/>
      <c r="FRS25" s="26"/>
      <c r="FRT25" s="111"/>
      <c r="FRU25" s="26"/>
      <c r="FRV25" s="111"/>
      <c r="FRW25" s="26"/>
      <c r="FRX25" s="111"/>
      <c r="FRY25" s="26"/>
      <c r="FRZ25" s="111"/>
      <c r="FSA25" s="26"/>
      <c r="FSB25" s="111"/>
      <c r="FSC25" s="26"/>
      <c r="FSD25" s="111"/>
      <c r="FSE25" s="26"/>
      <c r="FSF25" s="111"/>
      <c r="FSG25" s="26"/>
      <c r="FSH25" s="111"/>
      <c r="FSI25" s="26"/>
      <c r="FSJ25" s="111"/>
      <c r="FSK25" s="26"/>
      <c r="FSL25" s="111"/>
      <c r="FSM25" s="26"/>
      <c r="FSN25" s="112"/>
      <c r="FSO25" s="26"/>
      <c r="FSP25" s="111"/>
      <c r="FSQ25" s="26"/>
      <c r="FSR25" s="111"/>
      <c r="FSS25" s="26"/>
      <c r="FST25" s="111"/>
      <c r="FSU25" s="26"/>
      <c r="FSV25" s="111"/>
      <c r="FSW25" s="26"/>
      <c r="FSX25" s="111"/>
      <c r="FSY25" s="26"/>
      <c r="FSZ25" s="111"/>
      <c r="FTA25" s="26"/>
      <c r="FTB25" s="111"/>
      <c r="FTC25" s="19"/>
      <c r="FTD25" s="111"/>
      <c r="FTE25" s="26"/>
      <c r="FTF25" s="111"/>
      <c r="FTG25" s="26"/>
      <c r="FTH25" s="111"/>
      <c r="FTI25" s="26"/>
      <c r="FTJ25" s="111"/>
      <c r="FTK25" s="26"/>
      <c r="FTL25" s="111"/>
      <c r="FTM25" s="19"/>
      <c r="FTN25" s="111"/>
      <c r="FTO25" s="26"/>
      <c r="FTP25" s="111"/>
      <c r="FTQ25" s="26"/>
      <c r="FTR25" s="111"/>
      <c r="FTS25" s="26"/>
      <c r="FTT25" s="111"/>
      <c r="FTU25" s="19"/>
      <c r="FTV25" s="105"/>
      <c r="FTW25" s="105"/>
      <c r="FTX25" s="105"/>
      <c r="FTY25" s="29"/>
      <c r="FTZ25" s="111"/>
      <c r="FUA25" s="29"/>
      <c r="FUB25" s="111"/>
      <c r="FUC25" s="22"/>
      <c r="FUD25" s="111"/>
      <c r="FUE25" s="22"/>
      <c r="FUF25" s="111"/>
      <c r="FUG25" s="22"/>
      <c r="FUH25" s="111"/>
      <c r="FUI25" s="22"/>
      <c r="FUJ25" s="111"/>
      <c r="FUK25" s="22"/>
      <c r="FUL25" s="111"/>
      <c r="FUM25" s="22"/>
      <c r="FUN25" s="111"/>
      <c r="FUO25" s="22"/>
      <c r="FUP25" s="111"/>
      <c r="FUQ25" s="26"/>
      <c r="FUR25" s="111"/>
      <c r="FUS25" s="26"/>
      <c r="FUT25" s="111"/>
      <c r="FUU25" s="26"/>
      <c r="FUV25" s="111"/>
      <c r="FUW25" s="26"/>
      <c r="FUX25" s="111"/>
      <c r="FUY25" s="26"/>
      <c r="FUZ25" s="111"/>
      <c r="FVA25" s="26"/>
      <c r="FVB25" s="111"/>
      <c r="FVC25" s="26"/>
      <c r="FVD25" s="111"/>
      <c r="FVE25" s="26"/>
      <c r="FVF25" s="111"/>
      <c r="FVG25" s="26"/>
      <c r="FVH25" s="111"/>
      <c r="FVI25" s="26"/>
      <c r="FVJ25" s="111"/>
      <c r="FVK25" s="26"/>
      <c r="FVL25" s="112"/>
      <c r="FVM25" s="26"/>
      <c r="FVN25" s="111"/>
      <c r="FVO25" s="26"/>
      <c r="FVP25" s="111"/>
      <c r="FVQ25" s="26"/>
      <c r="FVR25" s="111"/>
      <c r="FVS25" s="26"/>
      <c r="FVT25" s="111"/>
      <c r="FVU25" s="26"/>
      <c r="FVV25" s="111"/>
      <c r="FVW25" s="26"/>
      <c r="FVX25" s="111"/>
      <c r="FVY25" s="26"/>
      <c r="FVZ25" s="111"/>
      <c r="FWA25" s="19"/>
      <c r="FWB25" s="111"/>
      <c r="FWC25" s="26"/>
      <c r="FWD25" s="111"/>
      <c r="FWE25" s="26"/>
      <c r="FWF25" s="111"/>
      <c r="FWG25" s="26"/>
      <c r="FWH25" s="111"/>
      <c r="FWI25" s="26"/>
      <c r="FWJ25" s="111"/>
      <c r="FWK25" s="19"/>
      <c r="FWL25" s="111"/>
      <c r="FWM25" s="26"/>
      <c r="FWN25" s="111"/>
      <c r="FWO25" s="26"/>
      <c r="FWP25" s="111"/>
      <c r="FWQ25" s="26"/>
      <c r="FWR25" s="111"/>
      <c r="FWS25" s="19"/>
      <c r="FWT25" s="105"/>
      <c r="FWU25" s="105"/>
      <c r="FWV25" s="105"/>
      <c r="FWW25" s="29"/>
      <c r="FWX25" s="111"/>
      <c r="FWY25" s="29"/>
      <c r="FWZ25" s="111"/>
      <c r="FXA25" s="22"/>
      <c r="FXB25" s="111"/>
      <c r="FXC25" s="22"/>
      <c r="FXD25" s="111"/>
      <c r="FXE25" s="22"/>
      <c r="FXF25" s="111"/>
      <c r="FXG25" s="22"/>
      <c r="FXH25" s="111"/>
      <c r="FXI25" s="22"/>
      <c r="FXJ25" s="111"/>
      <c r="FXK25" s="22"/>
      <c r="FXL25" s="111"/>
      <c r="FXM25" s="22"/>
      <c r="FXN25" s="111"/>
      <c r="FXO25" s="26"/>
      <c r="FXP25" s="111"/>
      <c r="FXQ25" s="26"/>
      <c r="FXR25" s="111"/>
      <c r="FXS25" s="26"/>
      <c r="FXT25" s="111"/>
      <c r="FXU25" s="26"/>
      <c r="FXV25" s="111"/>
      <c r="FXW25" s="26"/>
      <c r="FXX25" s="111"/>
      <c r="FXY25" s="26"/>
      <c r="FXZ25" s="111"/>
      <c r="FYA25" s="26"/>
      <c r="FYB25" s="111"/>
      <c r="FYC25" s="26"/>
      <c r="FYD25" s="111"/>
      <c r="FYE25" s="26"/>
      <c r="FYF25" s="111"/>
      <c r="FYG25" s="26"/>
      <c r="FYH25" s="111"/>
      <c r="FYI25" s="26"/>
      <c r="FYJ25" s="112"/>
      <c r="FYK25" s="26"/>
      <c r="FYL25" s="111"/>
      <c r="FYM25" s="26"/>
      <c r="FYN25" s="111"/>
      <c r="FYO25" s="26"/>
      <c r="FYP25" s="111"/>
      <c r="FYQ25" s="26"/>
      <c r="FYR25" s="111"/>
      <c r="FYS25" s="26"/>
      <c r="FYT25" s="111"/>
      <c r="FYU25" s="26"/>
      <c r="FYV25" s="111"/>
      <c r="FYW25" s="26"/>
      <c r="FYX25" s="111"/>
      <c r="FYY25" s="19"/>
      <c r="FYZ25" s="111"/>
      <c r="FZA25" s="26"/>
      <c r="FZB25" s="111"/>
      <c r="FZC25" s="26"/>
      <c r="FZD25" s="111"/>
      <c r="FZE25" s="26"/>
      <c r="FZF25" s="111"/>
      <c r="FZG25" s="26"/>
      <c r="FZH25" s="111"/>
      <c r="FZI25" s="19"/>
      <c r="FZJ25" s="111"/>
      <c r="FZK25" s="26"/>
      <c r="FZL25" s="111"/>
      <c r="FZM25" s="26"/>
      <c r="FZN25" s="111"/>
      <c r="FZO25" s="26"/>
      <c r="FZP25" s="111"/>
      <c r="FZQ25" s="19"/>
      <c r="FZR25" s="105"/>
      <c r="FZS25" s="105"/>
      <c r="FZT25" s="105"/>
      <c r="FZU25" s="29"/>
      <c r="FZV25" s="111"/>
      <c r="FZW25" s="29"/>
      <c r="FZX25" s="111"/>
      <c r="FZY25" s="22"/>
      <c r="FZZ25" s="111"/>
      <c r="GAA25" s="22"/>
      <c r="GAB25" s="111"/>
      <c r="GAC25" s="22"/>
      <c r="GAD25" s="111"/>
      <c r="GAE25" s="22"/>
      <c r="GAF25" s="111"/>
      <c r="GAG25" s="22"/>
      <c r="GAH25" s="111"/>
      <c r="GAI25" s="22"/>
      <c r="GAJ25" s="111"/>
      <c r="GAK25" s="22"/>
      <c r="GAL25" s="111"/>
      <c r="GAM25" s="26"/>
      <c r="GAN25" s="111"/>
      <c r="GAO25" s="26"/>
      <c r="GAP25" s="111"/>
      <c r="GAQ25" s="26"/>
      <c r="GAR25" s="111"/>
      <c r="GAS25" s="26"/>
      <c r="GAT25" s="111"/>
      <c r="GAU25" s="26"/>
      <c r="GAV25" s="111"/>
      <c r="GAW25" s="26"/>
      <c r="GAX25" s="111"/>
      <c r="GAY25" s="26"/>
      <c r="GAZ25" s="111"/>
      <c r="GBA25" s="26"/>
      <c r="GBB25" s="111"/>
      <c r="GBC25" s="26"/>
      <c r="GBD25" s="111"/>
      <c r="GBE25" s="26"/>
      <c r="GBF25" s="111"/>
      <c r="GBG25" s="26"/>
      <c r="GBH25" s="112"/>
      <c r="GBI25" s="26"/>
      <c r="GBJ25" s="111"/>
      <c r="GBK25" s="26"/>
      <c r="GBL25" s="111"/>
      <c r="GBM25" s="26"/>
      <c r="GBN25" s="111"/>
      <c r="GBO25" s="26"/>
      <c r="GBP25" s="111"/>
      <c r="GBQ25" s="26"/>
      <c r="GBR25" s="111"/>
      <c r="GBS25" s="26"/>
      <c r="GBT25" s="111"/>
      <c r="GBU25" s="26"/>
      <c r="GBV25" s="111"/>
      <c r="GBW25" s="19"/>
      <c r="GBX25" s="111"/>
      <c r="GBY25" s="26"/>
      <c r="GBZ25" s="111"/>
      <c r="GCA25" s="26"/>
      <c r="GCB25" s="111"/>
      <c r="GCC25" s="26"/>
      <c r="GCD25" s="111"/>
      <c r="GCE25" s="26"/>
      <c r="GCF25" s="111"/>
      <c r="GCG25" s="19"/>
      <c r="GCH25" s="111"/>
      <c r="GCI25" s="26"/>
      <c r="GCJ25" s="111"/>
      <c r="GCK25" s="26"/>
      <c r="GCL25" s="111"/>
      <c r="GCM25" s="26"/>
      <c r="GCN25" s="111"/>
      <c r="GCO25" s="19"/>
      <c r="GCP25" s="105"/>
      <c r="GCQ25" s="105"/>
      <c r="GCR25" s="105"/>
      <c r="GCS25" s="29"/>
      <c r="GCT25" s="111"/>
      <c r="GCU25" s="29"/>
      <c r="GCV25" s="111"/>
      <c r="GCW25" s="22"/>
      <c r="GCX25" s="111"/>
      <c r="GCY25" s="22"/>
      <c r="GCZ25" s="111"/>
      <c r="GDA25" s="22"/>
      <c r="GDB25" s="111"/>
      <c r="GDC25" s="22"/>
      <c r="GDD25" s="111"/>
      <c r="GDE25" s="22"/>
      <c r="GDF25" s="111"/>
      <c r="GDG25" s="22"/>
      <c r="GDH25" s="111"/>
      <c r="GDI25" s="22"/>
      <c r="GDJ25" s="111"/>
      <c r="GDK25" s="26"/>
      <c r="GDL25" s="111"/>
      <c r="GDM25" s="26"/>
      <c r="GDN25" s="111"/>
      <c r="GDO25" s="26"/>
      <c r="GDP25" s="111"/>
      <c r="GDQ25" s="26"/>
      <c r="GDR25" s="111"/>
      <c r="GDS25" s="26"/>
      <c r="GDT25" s="111"/>
      <c r="GDU25" s="26"/>
      <c r="GDV25" s="111"/>
      <c r="GDW25" s="26"/>
      <c r="GDX25" s="111"/>
      <c r="GDY25" s="26"/>
      <c r="GDZ25" s="111"/>
      <c r="GEA25" s="26"/>
      <c r="GEB25" s="111"/>
      <c r="GEC25" s="26"/>
      <c r="GED25" s="111"/>
      <c r="GEE25" s="26"/>
      <c r="GEF25" s="112"/>
      <c r="GEG25" s="26"/>
      <c r="GEH25" s="111"/>
      <c r="GEI25" s="26"/>
      <c r="GEJ25" s="111"/>
      <c r="GEK25" s="26"/>
      <c r="GEL25" s="111"/>
      <c r="GEM25" s="26"/>
      <c r="GEN25" s="111"/>
      <c r="GEO25" s="26"/>
      <c r="GEP25" s="111"/>
      <c r="GEQ25" s="26"/>
      <c r="GER25" s="111"/>
      <c r="GES25" s="26"/>
      <c r="GET25" s="111"/>
      <c r="GEU25" s="19"/>
      <c r="GEV25" s="111"/>
      <c r="GEW25" s="26"/>
      <c r="GEX25" s="111"/>
      <c r="GEY25" s="26"/>
      <c r="GEZ25" s="111"/>
      <c r="GFA25" s="26"/>
      <c r="GFB25" s="111"/>
      <c r="GFC25" s="26"/>
      <c r="GFD25" s="111"/>
      <c r="GFE25" s="19"/>
      <c r="GFF25" s="111"/>
      <c r="GFG25" s="26"/>
      <c r="GFH25" s="111"/>
      <c r="GFI25" s="26"/>
      <c r="GFJ25" s="111"/>
      <c r="GFK25" s="26"/>
      <c r="GFL25" s="111"/>
      <c r="GFM25" s="19"/>
      <c r="GFN25" s="105"/>
      <c r="GFO25" s="105"/>
      <c r="GFP25" s="105"/>
      <c r="GFQ25" s="29"/>
      <c r="GFR25" s="111"/>
      <c r="GFS25" s="29"/>
      <c r="GFT25" s="111"/>
      <c r="GFU25" s="22"/>
      <c r="GFV25" s="111"/>
      <c r="GFW25" s="22"/>
      <c r="GFX25" s="111"/>
      <c r="GFY25" s="22"/>
      <c r="GFZ25" s="111"/>
      <c r="GGA25" s="22"/>
      <c r="GGB25" s="111"/>
      <c r="GGC25" s="22"/>
      <c r="GGD25" s="111"/>
      <c r="GGE25" s="22"/>
      <c r="GGF25" s="111"/>
      <c r="GGG25" s="22"/>
      <c r="GGH25" s="111"/>
      <c r="GGI25" s="26"/>
      <c r="GGJ25" s="111"/>
      <c r="GGK25" s="26"/>
      <c r="GGL25" s="111"/>
      <c r="GGM25" s="26"/>
      <c r="GGN25" s="111"/>
      <c r="GGO25" s="26"/>
      <c r="GGP25" s="111"/>
      <c r="GGQ25" s="26"/>
      <c r="GGR25" s="111"/>
      <c r="GGS25" s="26"/>
      <c r="GGT25" s="111"/>
      <c r="GGU25" s="26"/>
      <c r="GGV25" s="111"/>
      <c r="GGW25" s="26"/>
      <c r="GGX25" s="111"/>
      <c r="GGY25" s="26"/>
      <c r="GGZ25" s="111"/>
      <c r="GHA25" s="26"/>
      <c r="GHB25" s="111"/>
      <c r="GHC25" s="26"/>
      <c r="GHD25" s="112"/>
      <c r="GHE25" s="26"/>
      <c r="GHF25" s="111"/>
      <c r="GHG25" s="26"/>
      <c r="GHH25" s="111"/>
      <c r="GHI25" s="26"/>
      <c r="GHJ25" s="111"/>
      <c r="GHK25" s="26"/>
      <c r="GHL25" s="111"/>
      <c r="GHM25" s="26"/>
      <c r="GHN25" s="111"/>
      <c r="GHO25" s="26"/>
      <c r="GHP25" s="111"/>
      <c r="GHQ25" s="26"/>
      <c r="GHR25" s="111"/>
      <c r="GHS25" s="19"/>
      <c r="GHT25" s="111"/>
      <c r="GHU25" s="26"/>
      <c r="GHV25" s="111"/>
      <c r="GHW25" s="26"/>
      <c r="GHX25" s="111"/>
      <c r="GHY25" s="26"/>
      <c r="GHZ25" s="111"/>
      <c r="GIA25" s="26"/>
      <c r="GIB25" s="111"/>
      <c r="GIC25" s="19"/>
      <c r="GID25" s="111"/>
      <c r="GIE25" s="26"/>
      <c r="GIF25" s="111"/>
      <c r="GIG25" s="26"/>
      <c r="GIH25" s="111"/>
      <c r="GII25" s="26"/>
      <c r="GIJ25" s="111"/>
      <c r="GIK25" s="19"/>
      <c r="GIL25" s="105"/>
      <c r="GIM25" s="105"/>
      <c r="GIN25" s="105"/>
      <c r="GIO25" s="29"/>
      <c r="GIP25" s="111"/>
      <c r="GIQ25" s="29"/>
      <c r="GIR25" s="111"/>
      <c r="GIS25" s="22"/>
      <c r="GIT25" s="111"/>
      <c r="GIU25" s="22"/>
      <c r="GIV25" s="111"/>
      <c r="GIW25" s="22"/>
      <c r="GIX25" s="111"/>
      <c r="GIY25" s="22"/>
      <c r="GIZ25" s="111"/>
      <c r="GJA25" s="22"/>
      <c r="GJB25" s="111"/>
      <c r="GJC25" s="22"/>
      <c r="GJD25" s="111"/>
      <c r="GJE25" s="22"/>
      <c r="GJF25" s="111"/>
      <c r="GJG25" s="26"/>
      <c r="GJH25" s="111"/>
      <c r="GJI25" s="26"/>
      <c r="GJJ25" s="111"/>
      <c r="GJK25" s="26"/>
      <c r="GJL25" s="111"/>
      <c r="GJM25" s="26"/>
      <c r="GJN25" s="111"/>
      <c r="GJO25" s="26"/>
      <c r="GJP25" s="111"/>
      <c r="GJQ25" s="26"/>
      <c r="GJR25" s="111"/>
      <c r="GJS25" s="26"/>
      <c r="GJT25" s="111"/>
      <c r="GJU25" s="26"/>
      <c r="GJV25" s="111"/>
      <c r="GJW25" s="26"/>
      <c r="GJX25" s="111"/>
      <c r="GJY25" s="26"/>
      <c r="GJZ25" s="111"/>
      <c r="GKA25" s="26"/>
      <c r="GKB25" s="112"/>
      <c r="GKC25" s="26"/>
      <c r="GKD25" s="111"/>
      <c r="GKE25" s="26"/>
      <c r="GKF25" s="111"/>
      <c r="GKG25" s="26"/>
      <c r="GKH25" s="111"/>
      <c r="GKI25" s="26"/>
      <c r="GKJ25" s="111"/>
      <c r="GKK25" s="26"/>
      <c r="GKL25" s="111"/>
      <c r="GKM25" s="26"/>
      <c r="GKN25" s="111"/>
      <c r="GKO25" s="26"/>
      <c r="GKP25" s="111"/>
      <c r="GKQ25" s="19"/>
      <c r="GKR25" s="111"/>
      <c r="GKS25" s="26"/>
      <c r="GKT25" s="111"/>
      <c r="GKU25" s="26"/>
      <c r="GKV25" s="111"/>
      <c r="GKW25" s="26"/>
      <c r="GKX25" s="111"/>
      <c r="GKY25" s="26"/>
      <c r="GKZ25" s="111"/>
      <c r="GLA25" s="19"/>
      <c r="GLB25" s="111"/>
      <c r="GLC25" s="26"/>
      <c r="GLD25" s="111"/>
      <c r="GLE25" s="26"/>
      <c r="GLF25" s="111"/>
      <c r="GLG25" s="26"/>
      <c r="GLH25" s="111"/>
      <c r="GLI25" s="19"/>
      <c r="GLJ25" s="105"/>
      <c r="GLK25" s="105"/>
      <c r="GLL25" s="105"/>
      <c r="GLM25" s="29"/>
      <c r="GLN25" s="111"/>
      <c r="GLO25" s="29"/>
      <c r="GLP25" s="111"/>
      <c r="GLQ25" s="22"/>
      <c r="GLR25" s="111"/>
      <c r="GLS25" s="22"/>
      <c r="GLT25" s="111"/>
      <c r="GLU25" s="22"/>
      <c r="GLV25" s="111"/>
      <c r="GLW25" s="22"/>
      <c r="GLX25" s="111"/>
      <c r="GLY25" s="22"/>
      <c r="GLZ25" s="111"/>
      <c r="GMA25" s="22"/>
      <c r="GMB25" s="111"/>
      <c r="GMC25" s="22"/>
      <c r="GMD25" s="111"/>
      <c r="GME25" s="26"/>
      <c r="GMF25" s="111"/>
      <c r="GMG25" s="26"/>
      <c r="GMH25" s="111"/>
      <c r="GMI25" s="26"/>
      <c r="GMJ25" s="111"/>
      <c r="GMK25" s="26"/>
      <c r="GML25" s="111"/>
      <c r="GMM25" s="26"/>
      <c r="GMN25" s="111"/>
      <c r="GMO25" s="26"/>
      <c r="GMP25" s="111"/>
      <c r="GMQ25" s="26"/>
      <c r="GMR25" s="111"/>
      <c r="GMS25" s="26"/>
      <c r="GMT25" s="111"/>
      <c r="GMU25" s="26"/>
      <c r="GMV25" s="111"/>
      <c r="GMW25" s="26"/>
      <c r="GMX25" s="111"/>
      <c r="GMY25" s="26"/>
      <c r="GMZ25" s="112"/>
      <c r="GNA25" s="26"/>
      <c r="GNB25" s="111"/>
      <c r="GNC25" s="26"/>
      <c r="GND25" s="111"/>
      <c r="GNE25" s="26"/>
      <c r="GNF25" s="111"/>
      <c r="GNG25" s="26"/>
      <c r="GNH25" s="111"/>
      <c r="GNI25" s="26"/>
      <c r="GNJ25" s="111"/>
      <c r="GNK25" s="26"/>
      <c r="GNL25" s="111"/>
      <c r="GNM25" s="26"/>
      <c r="GNN25" s="111"/>
      <c r="GNO25" s="19"/>
      <c r="GNP25" s="111"/>
      <c r="GNQ25" s="26"/>
      <c r="GNR25" s="111"/>
      <c r="GNS25" s="26"/>
      <c r="GNT25" s="111"/>
      <c r="GNU25" s="26"/>
      <c r="GNV25" s="111"/>
      <c r="GNW25" s="26"/>
      <c r="GNX25" s="111"/>
      <c r="GNY25" s="19"/>
      <c r="GNZ25" s="111"/>
      <c r="GOA25" s="26"/>
      <c r="GOB25" s="111"/>
      <c r="GOC25" s="26"/>
      <c r="GOD25" s="111"/>
      <c r="GOE25" s="26"/>
      <c r="GOF25" s="111"/>
      <c r="GOG25" s="19"/>
      <c r="GOH25" s="105"/>
      <c r="GOI25" s="105"/>
      <c r="GOJ25" s="105"/>
      <c r="GOK25" s="29"/>
      <c r="GOL25" s="111"/>
      <c r="GOM25" s="29"/>
      <c r="GON25" s="111"/>
      <c r="GOO25" s="22"/>
      <c r="GOP25" s="111"/>
      <c r="GOQ25" s="22"/>
      <c r="GOR25" s="111"/>
      <c r="GOS25" s="22"/>
      <c r="GOT25" s="111"/>
      <c r="GOU25" s="22"/>
      <c r="GOV25" s="111"/>
      <c r="GOW25" s="22"/>
      <c r="GOX25" s="111"/>
      <c r="GOY25" s="22"/>
      <c r="GOZ25" s="111"/>
      <c r="GPA25" s="22"/>
      <c r="GPB25" s="111"/>
      <c r="GPC25" s="26"/>
      <c r="GPD25" s="111"/>
      <c r="GPE25" s="26"/>
      <c r="GPF25" s="111"/>
      <c r="GPG25" s="26"/>
      <c r="GPH25" s="111"/>
      <c r="GPI25" s="26"/>
      <c r="GPJ25" s="111"/>
      <c r="GPK25" s="26"/>
      <c r="GPL25" s="111"/>
      <c r="GPM25" s="26"/>
      <c r="GPN25" s="111"/>
      <c r="GPO25" s="26"/>
      <c r="GPP25" s="111"/>
      <c r="GPQ25" s="26"/>
      <c r="GPR25" s="111"/>
      <c r="GPS25" s="26"/>
      <c r="GPT25" s="111"/>
      <c r="GPU25" s="26"/>
      <c r="GPV25" s="111"/>
      <c r="GPW25" s="26"/>
      <c r="GPX25" s="112"/>
      <c r="GPY25" s="26"/>
      <c r="GPZ25" s="111"/>
      <c r="GQA25" s="26"/>
      <c r="GQB25" s="111"/>
      <c r="GQC25" s="26"/>
      <c r="GQD25" s="111"/>
      <c r="GQE25" s="26"/>
      <c r="GQF25" s="111"/>
      <c r="GQG25" s="26"/>
      <c r="GQH25" s="111"/>
      <c r="GQI25" s="26"/>
      <c r="GQJ25" s="111"/>
      <c r="GQK25" s="26"/>
      <c r="GQL25" s="111"/>
      <c r="GQM25" s="19"/>
      <c r="GQN25" s="111"/>
      <c r="GQO25" s="26"/>
      <c r="GQP25" s="111"/>
      <c r="GQQ25" s="26"/>
      <c r="GQR25" s="111"/>
      <c r="GQS25" s="26"/>
      <c r="GQT25" s="111"/>
      <c r="GQU25" s="26"/>
      <c r="GQV25" s="111"/>
      <c r="GQW25" s="19"/>
      <c r="GQX25" s="111"/>
      <c r="GQY25" s="26"/>
      <c r="GQZ25" s="111"/>
      <c r="GRA25" s="26"/>
      <c r="GRB25" s="111"/>
      <c r="GRC25" s="26"/>
      <c r="GRD25" s="111"/>
      <c r="GRE25" s="19"/>
      <c r="GRF25" s="105"/>
      <c r="GRG25" s="105"/>
      <c r="GRH25" s="105"/>
      <c r="GRI25" s="29"/>
      <c r="GRJ25" s="111"/>
      <c r="GRK25" s="29"/>
      <c r="GRL25" s="111"/>
      <c r="GRM25" s="22"/>
      <c r="GRN25" s="111"/>
      <c r="GRO25" s="22"/>
      <c r="GRP25" s="111"/>
      <c r="GRQ25" s="22"/>
      <c r="GRR25" s="111"/>
      <c r="GRS25" s="22"/>
      <c r="GRT25" s="111"/>
      <c r="GRU25" s="22"/>
      <c r="GRV25" s="111"/>
      <c r="GRW25" s="22"/>
      <c r="GRX25" s="111"/>
      <c r="GRY25" s="22"/>
      <c r="GRZ25" s="111"/>
      <c r="GSA25" s="26"/>
      <c r="GSB25" s="111"/>
      <c r="GSC25" s="26"/>
      <c r="GSD25" s="111"/>
      <c r="GSE25" s="26"/>
      <c r="GSF25" s="111"/>
      <c r="GSG25" s="26"/>
      <c r="GSH25" s="111"/>
      <c r="GSI25" s="26"/>
      <c r="GSJ25" s="111"/>
      <c r="GSK25" s="26"/>
      <c r="GSL25" s="111"/>
      <c r="GSM25" s="26"/>
      <c r="GSN25" s="111"/>
      <c r="GSO25" s="26"/>
      <c r="GSP25" s="111"/>
      <c r="GSQ25" s="26"/>
      <c r="GSR25" s="111"/>
      <c r="GSS25" s="26"/>
      <c r="GST25" s="111"/>
      <c r="GSU25" s="26"/>
      <c r="GSV25" s="112"/>
      <c r="GSW25" s="26"/>
      <c r="GSX25" s="111"/>
      <c r="GSY25" s="26"/>
      <c r="GSZ25" s="111"/>
      <c r="GTA25" s="26"/>
      <c r="GTB25" s="111"/>
      <c r="GTC25" s="26"/>
      <c r="GTD25" s="111"/>
      <c r="GTE25" s="26"/>
      <c r="GTF25" s="111"/>
      <c r="GTG25" s="26"/>
      <c r="GTH25" s="111"/>
      <c r="GTI25" s="26"/>
      <c r="GTJ25" s="111"/>
      <c r="GTK25" s="19"/>
      <c r="GTL25" s="111"/>
      <c r="GTM25" s="26"/>
      <c r="GTN25" s="111"/>
      <c r="GTO25" s="26"/>
      <c r="GTP25" s="111"/>
      <c r="GTQ25" s="26"/>
      <c r="GTR25" s="111"/>
      <c r="GTS25" s="26"/>
      <c r="GTT25" s="111"/>
      <c r="GTU25" s="19"/>
      <c r="GTV25" s="111"/>
      <c r="GTW25" s="26"/>
      <c r="GTX25" s="111"/>
      <c r="GTY25" s="26"/>
      <c r="GTZ25" s="111"/>
      <c r="GUA25" s="26"/>
      <c r="GUB25" s="111"/>
      <c r="GUC25" s="19"/>
      <c r="GUD25" s="105"/>
      <c r="GUE25" s="105"/>
      <c r="GUF25" s="105"/>
      <c r="GUG25" s="29"/>
      <c r="GUH25" s="111"/>
      <c r="GUI25" s="29"/>
      <c r="GUJ25" s="111"/>
      <c r="GUK25" s="22"/>
      <c r="GUL25" s="111"/>
      <c r="GUM25" s="22"/>
      <c r="GUN25" s="111"/>
      <c r="GUO25" s="22"/>
      <c r="GUP25" s="111"/>
      <c r="GUQ25" s="22"/>
      <c r="GUR25" s="111"/>
      <c r="GUS25" s="22"/>
      <c r="GUT25" s="111"/>
      <c r="GUU25" s="22"/>
      <c r="GUV25" s="111"/>
      <c r="GUW25" s="22"/>
      <c r="GUX25" s="111"/>
      <c r="GUY25" s="26"/>
      <c r="GUZ25" s="111"/>
      <c r="GVA25" s="26"/>
      <c r="GVB25" s="111"/>
      <c r="GVC25" s="26"/>
      <c r="GVD25" s="111"/>
      <c r="GVE25" s="26"/>
      <c r="GVF25" s="111"/>
      <c r="GVG25" s="26"/>
      <c r="GVH25" s="111"/>
      <c r="GVI25" s="26"/>
      <c r="GVJ25" s="111"/>
      <c r="GVK25" s="26"/>
      <c r="GVL25" s="111"/>
      <c r="GVM25" s="26"/>
      <c r="GVN25" s="111"/>
      <c r="GVO25" s="26"/>
      <c r="GVP25" s="111"/>
      <c r="GVQ25" s="26"/>
      <c r="GVR25" s="111"/>
      <c r="GVS25" s="26"/>
      <c r="GVT25" s="112"/>
      <c r="GVU25" s="26"/>
      <c r="GVV25" s="111"/>
      <c r="GVW25" s="26"/>
      <c r="GVX25" s="111"/>
      <c r="GVY25" s="26"/>
      <c r="GVZ25" s="111"/>
      <c r="GWA25" s="26"/>
      <c r="GWB25" s="111"/>
      <c r="GWC25" s="26"/>
      <c r="GWD25" s="111"/>
      <c r="GWE25" s="26"/>
      <c r="GWF25" s="111"/>
      <c r="GWG25" s="26"/>
      <c r="GWH25" s="111"/>
      <c r="GWI25" s="19"/>
      <c r="GWJ25" s="111"/>
      <c r="GWK25" s="26"/>
      <c r="GWL25" s="111"/>
      <c r="GWM25" s="26"/>
      <c r="GWN25" s="111"/>
      <c r="GWO25" s="26"/>
      <c r="GWP25" s="111"/>
      <c r="GWQ25" s="26"/>
      <c r="GWR25" s="111"/>
      <c r="GWS25" s="19"/>
      <c r="GWT25" s="111"/>
      <c r="GWU25" s="26"/>
      <c r="GWV25" s="111"/>
      <c r="GWW25" s="26"/>
      <c r="GWX25" s="111"/>
      <c r="GWY25" s="26"/>
      <c r="GWZ25" s="111"/>
      <c r="GXA25" s="19"/>
      <c r="GXB25" s="105"/>
      <c r="GXC25" s="105"/>
      <c r="GXD25" s="105"/>
      <c r="GXE25" s="29"/>
      <c r="GXF25" s="111"/>
      <c r="GXG25" s="29"/>
      <c r="GXH25" s="111"/>
      <c r="GXI25" s="22"/>
      <c r="GXJ25" s="111"/>
      <c r="GXK25" s="22"/>
      <c r="GXL25" s="111"/>
      <c r="GXM25" s="22"/>
      <c r="GXN25" s="111"/>
      <c r="GXO25" s="22"/>
      <c r="GXP25" s="111"/>
      <c r="GXQ25" s="22"/>
      <c r="GXR25" s="111"/>
      <c r="GXS25" s="22"/>
      <c r="GXT25" s="111"/>
      <c r="GXU25" s="22"/>
      <c r="GXV25" s="111"/>
      <c r="GXW25" s="26"/>
      <c r="GXX25" s="111"/>
      <c r="GXY25" s="26"/>
      <c r="GXZ25" s="111"/>
      <c r="GYA25" s="26"/>
      <c r="GYB25" s="111"/>
      <c r="GYC25" s="26"/>
      <c r="GYD25" s="111"/>
      <c r="GYE25" s="26"/>
      <c r="GYF25" s="111"/>
      <c r="GYG25" s="26"/>
      <c r="GYH25" s="111"/>
      <c r="GYI25" s="26"/>
      <c r="GYJ25" s="111"/>
      <c r="GYK25" s="26"/>
      <c r="GYL25" s="111"/>
      <c r="GYM25" s="26"/>
      <c r="GYN25" s="111"/>
      <c r="GYO25" s="26"/>
      <c r="GYP25" s="111"/>
      <c r="GYQ25" s="26"/>
      <c r="GYR25" s="112"/>
      <c r="GYS25" s="26"/>
      <c r="GYT25" s="111"/>
      <c r="GYU25" s="26"/>
      <c r="GYV25" s="111"/>
      <c r="GYW25" s="26"/>
      <c r="GYX25" s="111"/>
      <c r="GYY25" s="26"/>
      <c r="GYZ25" s="111"/>
      <c r="GZA25" s="26"/>
      <c r="GZB25" s="111"/>
      <c r="GZC25" s="26"/>
      <c r="GZD25" s="111"/>
      <c r="GZE25" s="26"/>
      <c r="GZF25" s="111"/>
      <c r="GZG25" s="19"/>
      <c r="GZH25" s="111"/>
      <c r="GZI25" s="26"/>
      <c r="GZJ25" s="111"/>
      <c r="GZK25" s="26"/>
      <c r="GZL25" s="111"/>
      <c r="GZM25" s="26"/>
      <c r="GZN25" s="111"/>
      <c r="GZO25" s="26"/>
      <c r="GZP25" s="111"/>
      <c r="GZQ25" s="19"/>
      <c r="GZR25" s="111"/>
      <c r="GZS25" s="26"/>
      <c r="GZT25" s="111"/>
      <c r="GZU25" s="26"/>
      <c r="GZV25" s="111"/>
      <c r="GZW25" s="26"/>
      <c r="GZX25" s="111"/>
      <c r="GZY25" s="19"/>
      <c r="GZZ25" s="105"/>
      <c r="HAA25" s="105"/>
      <c r="HAB25" s="105"/>
      <c r="HAC25" s="29"/>
      <c r="HAD25" s="111"/>
      <c r="HAE25" s="29"/>
      <c r="HAF25" s="111"/>
      <c r="HAG25" s="22"/>
      <c r="HAH25" s="111"/>
      <c r="HAI25" s="22"/>
      <c r="HAJ25" s="111"/>
      <c r="HAK25" s="22"/>
      <c r="HAL25" s="111"/>
      <c r="HAM25" s="22"/>
      <c r="HAN25" s="111"/>
      <c r="HAO25" s="22"/>
      <c r="HAP25" s="111"/>
      <c r="HAQ25" s="22"/>
      <c r="HAR25" s="111"/>
      <c r="HAS25" s="22"/>
      <c r="HAT25" s="111"/>
      <c r="HAU25" s="26"/>
      <c r="HAV25" s="111"/>
      <c r="HAW25" s="26"/>
      <c r="HAX25" s="111"/>
      <c r="HAY25" s="26"/>
      <c r="HAZ25" s="111"/>
      <c r="HBA25" s="26"/>
      <c r="HBB25" s="111"/>
      <c r="HBC25" s="26"/>
      <c r="HBD25" s="111"/>
      <c r="HBE25" s="26"/>
      <c r="HBF25" s="111"/>
      <c r="HBG25" s="26"/>
      <c r="HBH25" s="111"/>
      <c r="HBI25" s="26"/>
      <c r="HBJ25" s="111"/>
      <c r="HBK25" s="26"/>
      <c r="HBL25" s="111"/>
      <c r="HBM25" s="26"/>
      <c r="HBN25" s="111"/>
      <c r="HBO25" s="26"/>
      <c r="HBP25" s="112"/>
      <c r="HBQ25" s="26"/>
      <c r="HBR25" s="111"/>
      <c r="HBS25" s="26"/>
      <c r="HBT25" s="111"/>
      <c r="HBU25" s="26"/>
      <c r="HBV25" s="111"/>
      <c r="HBW25" s="26"/>
      <c r="HBX25" s="111"/>
      <c r="HBY25" s="26"/>
      <c r="HBZ25" s="111"/>
      <c r="HCA25" s="26"/>
      <c r="HCB25" s="111"/>
      <c r="HCC25" s="26"/>
      <c r="HCD25" s="111"/>
      <c r="HCE25" s="19"/>
      <c r="HCF25" s="111"/>
      <c r="HCG25" s="26"/>
      <c r="HCH25" s="111"/>
      <c r="HCI25" s="26"/>
      <c r="HCJ25" s="111"/>
      <c r="HCK25" s="26"/>
      <c r="HCL25" s="111"/>
      <c r="HCM25" s="26"/>
      <c r="HCN25" s="111"/>
      <c r="HCO25" s="19"/>
      <c r="HCP25" s="111"/>
      <c r="HCQ25" s="26"/>
      <c r="HCR25" s="111"/>
      <c r="HCS25" s="26"/>
      <c r="HCT25" s="111"/>
      <c r="HCU25" s="26"/>
      <c r="HCV25" s="111"/>
      <c r="HCW25" s="19"/>
      <c r="HCX25" s="105"/>
      <c r="HCY25" s="105"/>
      <c r="HCZ25" s="105"/>
      <c r="HDA25" s="29"/>
      <c r="HDB25" s="111"/>
      <c r="HDC25" s="29"/>
      <c r="HDD25" s="111"/>
      <c r="HDE25" s="22"/>
      <c r="HDF25" s="111"/>
      <c r="HDG25" s="22"/>
      <c r="HDH25" s="111"/>
      <c r="HDI25" s="22"/>
      <c r="HDJ25" s="111"/>
      <c r="HDK25" s="22"/>
      <c r="HDL25" s="111"/>
      <c r="HDM25" s="22"/>
      <c r="HDN25" s="111"/>
      <c r="HDO25" s="22"/>
      <c r="HDP25" s="111"/>
      <c r="HDQ25" s="22"/>
      <c r="HDR25" s="111"/>
      <c r="HDS25" s="26"/>
      <c r="HDT25" s="111"/>
      <c r="HDU25" s="26"/>
      <c r="HDV25" s="111"/>
      <c r="HDW25" s="26"/>
      <c r="HDX25" s="111"/>
      <c r="HDY25" s="26"/>
      <c r="HDZ25" s="111"/>
      <c r="HEA25" s="26"/>
      <c r="HEB25" s="111"/>
      <c r="HEC25" s="26"/>
      <c r="HED25" s="111"/>
      <c r="HEE25" s="26"/>
      <c r="HEF25" s="111"/>
      <c r="HEG25" s="26"/>
      <c r="HEH25" s="111"/>
      <c r="HEI25" s="26"/>
      <c r="HEJ25" s="111"/>
      <c r="HEK25" s="26"/>
      <c r="HEL25" s="111"/>
      <c r="HEM25" s="26"/>
      <c r="HEN25" s="112"/>
      <c r="HEO25" s="26"/>
      <c r="HEP25" s="111"/>
      <c r="HEQ25" s="26"/>
      <c r="HER25" s="111"/>
      <c r="HES25" s="26"/>
      <c r="HET25" s="111"/>
      <c r="HEU25" s="26"/>
      <c r="HEV25" s="111"/>
      <c r="HEW25" s="26"/>
      <c r="HEX25" s="111"/>
      <c r="HEY25" s="26"/>
      <c r="HEZ25" s="111"/>
      <c r="HFA25" s="26"/>
      <c r="HFB25" s="111"/>
      <c r="HFC25" s="19"/>
      <c r="HFD25" s="111"/>
      <c r="HFE25" s="26"/>
      <c r="HFF25" s="111"/>
      <c r="HFG25" s="26"/>
      <c r="HFH25" s="111"/>
      <c r="HFI25" s="26"/>
      <c r="HFJ25" s="111"/>
      <c r="HFK25" s="26"/>
      <c r="HFL25" s="111"/>
      <c r="HFM25" s="19"/>
      <c r="HFN25" s="111"/>
      <c r="HFO25" s="26"/>
      <c r="HFP25" s="111"/>
      <c r="HFQ25" s="26"/>
      <c r="HFR25" s="111"/>
      <c r="HFS25" s="26"/>
      <c r="HFT25" s="111"/>
      <c r="HFU25" s="19"/>
      <c r="HFV25" s="105"/>
      <c r="HFW25" s="105"/>
      <c r="HFX25" s="105"/>
      <c r="HFY25" s="29"/>
      <c r="HFZ25" s="111"/>
      <c r="HGA25" s="29"/>
      <c r="HGB25" s="111"/>
      <c r="HGC25" s="22"/>
      <c r="HGD25" s="111"/>
      <c r="HGE25" s="22"/>
      <c r="HGF25" s="111"/>
      <c r="HGG25" s="22"/>
      <c r="HGH25" s="111"/>
      <c r="HGI25" s="22"/>
      <c r="HGJ25" s="111"/>
      <c r="HGK25" s="22"/>
      <c r="HGL25" s="111"/>
      <c r="HGM25" s="22"/>
      <c r="HGN25" s="111"/>
      <c r="HGO25" s="22"/>
      <c r="HGP25" s="111"/>
      <c r="HGQ25" s="26"/>
      <c r="HGR25" s="111"/>
      <c r="HGS25" s="26"/>
      <c r="HGT25" s="111"/>
      <c r="HGU25" s="26"/>
      <c r="HGV25" s="111"/>
      <c r="HGW25" s="26"/>
      <c r="HGX25" s="111"/>
      <c r="HGY25" s="26"/>
      <c r="HGZ25" s="111"/>
      <c r="HHA25" s="26"/>
      <c r="HHB25" s="111"/>
      <c r="HHC25" s="26"/>
      <c r="HHD25" s="111"/>
      <c r="HHE25" s="26"/>
      <c r="HHF25" s="111"/>
      <c r="HHG25" s="26"/>
      <c r="HHH25" s="111"/>
      <c r="HHI25" s="26"/>
      <c r="HHJ25" s="111"/>
      <c r="HHK25" s="26"/>
      <c r="HHL25" s="112"/>
      <c r="HHM25" s="26"/>
      <c r="HHN25" s="111"/>
      <c r="HHO25" s="26"/>
      <c r="HHP25" s="111"/>
      <c r="HHQ25" s="26"/>
      <c r="HHR25" s="111"/>
      <c r="HHS25" s="26"/>
      <c r="HHT25" s="111"/>
      <c r="HHU25" s="26"/>
      <c r="HHV25" s="111"/>
      <c r="HHW25" s="26"/>
      <c r="HHX25" s="111"/>
      <c r="HHY25" s="26"/>
      <c r="HHZ25" s="111"/>
      <c r="HIA25" s="19"/>
      <c r="HIB25" s="111"/>
      <c r="HIC25" s="26"/>
      <c r="HID25" s="111"/>
      <c r="HIE25" s="26"/>
      <c r="HIF25" s="111"/>
      <c r="HIG25" s="26"/>
      <c r="HIH25" s="111"/>
      <c r="HII25" s="26"/>
      <c r="HIJ25" s="111"/>
      <c r="HIK25" s="19"/>
      <c r="HIL25" s="111"/>
      <c r="HIM25" s="26"/>
      <c r="HIN25" s="111"/>
      <c r="HIO25" s="26"/>
      <c r="HIP25" s="111"/>
      <c r="HIQ25" s="26"/>
      <c r="HIR25" s="111"/>
      <c r="HIS25" s="19"/>
      <c r="HIT25" s="105"/>
      <c r="HIU25" s="105"/>
      <c r="HIV25" s="105"/>
      <c r="HIW25" s="29"/>
      <c r="HIX25" s="111"/>
      <c r="HIY25" s="29"/>
      <c r="HIZ25" s="111"/>
      <c r="HJA25" s="22"/>
      <c r="HJB25" s="111"/>
      <c r="HJC25" s="22"/>
      <c r="HJD25" s="111"/>
      <c r="HJE25" s="22"/>
      <c r="HJF25" s="111"/>
      <c r="HJG25" s="22"/>
      <c r="HJH25" s="111"/>
      <c r="HJI25" s="22"/>
      <c r="HJJ25" s="111"/>
      <c r="HJK25" s="22"/>
      <c r="HJL25" s="111"/>
      <c r="HJM25" s="22"/>
      <c r="HJN25" s="111"/>
      <c r="HJO25" s="26"/>
      <c r="HJP25" s="111"/>
      <c r="HJQ25" s="26"/>
      <c r="HJR25" s="111"/>
      <c r="HJS25" s="26"/>
      <c r="HJT25" s="111"/>
      <c r="HJU25" s="26"/>
      <c r="HJV25" s="111"/>
      <c r="HJW25" s="26"/>
      <c r="HJX25" s="111"/>
      <c r="HJY25" s="26"/>
      <c r="HJZ25" s="111"/>
      <c r="HKA25" s="26"/>
      <c r="HKB25" s="111"/>
      <c r="HKC25" s="26"/>
      <c r="HKD25" s="111"/>
      <c r="HKE25" s="26"/>
      <c r="HKF25" s="111"/>
      <c r="HKG25" s="26"/>
      <c r="HKH25" s="111"/>
      <c r="HKI25" s="26"/>
      <c r="HKJ25" s="112"/>
      <c r="HKK25" s="26"/>
      <c r="HKL25" s="111"/>
      <c r="HKM25" s="26"/>
      <c r="HKN25" s="111"/>
      <c r="HKO25" s="26"/>
      <c r="HKP25" s="111"/>
      <c r="HKQ25" s="26"/>
      <c r="HKR25" s="111"/>
      <c r="HKS25" s="26"/>
      <c r="HKT25" s="111"/>
      <c r="HKU25" s="26"/>
      <c r="HKV25" s="111"/>
      <c r="HKW25" s="26"/>
      <c r="HKX25" s="111"/>
      <c r="HKY25" s="19"/>
      <c r="HKZ25" s="111"/>
      <c r="HLA25" s="26"/>
      <c r="HLB25" s="111"/>
      <c r="HLC25" s="26"/>
      <c r="HLD25" s="111"/>
      <c r="HLE25" s="26"/>
      <c r="HLF25" s="111"/>
      <c r="HLG25" s="26"/>
      <c r="HLH25" s="111"/>
      <c r="HLI25" s="19"/>
      <c r="HLJ25" s="111"/>
      <c r="HLK25" s="26"/>
      <c r="HLL25" s="111"/>
      <c r="HLM25" s="26"/>
      <c r="HLN25" s="111"/>
      <c r="HLO25" s="26"/>
      <c r="HLP25" s="111"/>
      <c r="HLQ25" s="19"/>
      <c r="HLR25" s="105"/>
      <c r="HLS25" s="105"/>
      <c r="HLT25" s="105"/>
      <c r="HLU25" s="29"/>
      <c r="HLV25" s="111"/>
      <c r="HLW25" s="29"/>
      <c r="HLX25" s="111"/>
      <c r="HLY25" s="22"/>
      <c r="HLZ25" s="111"/>
      <c r="HMA25" s="22"/>
      <c r="HMB25" s="111"/>
      <c r="HMC25" s="22"/>
      <c r="HMD25" s="111"/>
      <c r="HME25" s="22"/>
      <c r="HMF25" s="111"/>
      <c r="HMG25" s="22"/>
      <c r="HMH25" s="111"/>
      <c r="HMI25" s="22"/>
      <c r="HMJ25" s="111"/>
      <c r="HMK25" s="22"/>
      <c r="HML25" s="111"/>
      <c r="HMM25" s="26"/>
      <c r="HMN25" s="111"/>
      <c r="HMO25" s="26"/>
      <c r="HMP25" s="111"/>
      <c r="HMQ25" s="26"/>
      <c r="HMR25" s="111"/>
      <c r="HMS25" s="26"/>
      <c r="HMT25" s="111"/>
      <c r="HMU25" s="26"/>
      <c r="HMV25" s="111"/>
      <c r="HMW25" s="26"/>
      <c r="HMX25" s="111"/>
      <c r="HMY25" s="26"/>
      <c r="HMZ25" s="111"/>
      <c r="HNA25" s="26"/>
      <c r="HNB25" s="111"/>
      <c r="HNC25" s="26"/>
      <c r="HND25" s="111"/>
      <c r="HNE25" s="26"/>
      <c r="HNF25" s="111"/>
      <c r="HNG25" s="26"/>
      <c r="HNH25" s="112"/>
      <c r="HNI25" s="26"/>
      <c r="HNJ25" s="111"/>
      <c r="HNK25" s="26"/>
      <c r="HNL25" s="111"/>
      <c r="HNM25" s="26"/>
      <c r="HNN25" s="111"/>
      <c r="HNO25" s="26"/>
      <c r="HNP25" s="111"/>
      <c r="HNQ25" s="26"/>
      <c r="HNR25" s="111"/>
      <c r="HNS25" s="26"/>
      <c r="HNT25" s="111"/>
      <c r="HNU25" s="26"/>
      <c r="HNV25" s="111"/>
      <c r="HNW25" s="19"/>
      <c r="HNX25" s="111"/>
      <c r="HNY25" s="26"/>
      <c r="HNZ25" s="111"/>
      <c r="HOA25" s="26"/>
      <c r="HOB25" s="111"/>
      <c r="HOC25" s="26"/>
      <c r="HOD25" s="111"/>
      <c r="HOE25" s="26"/>
      <c r="HOF25" s="111"/>
      <c r="HOG25" s="19"/>
      <c r="HOH25" s="111"/>
      <c r="HOI25" s="26"/>
      <c r="HOJ25" s="111"/>
      <c r="HOK25" s="26"/>
      <c r="HOL25" s="111"/>
      <c r="HOM25" s="26"/>
      <c r="HON25" s="111"/>
      <c r="HOO25" s="19"/>
      <c r="HOP25" s="105"/>
      <c r="HOQ25" s="105"/>
      <c r="HOR25" s="105"/>
      <c r="HOS25" s="29"/>
      <c r="HOT25" s="111"/>
      <c r="HOU25" s="29"/>
      <c r="HOV25" s="111"/>
      <c r="HOW25" s="22"/>
      <c r="HOX25" s="111"/>
      <c r="HOY25" s="22"/>
      <c r="HOZ25" s="111"/>
      <c r="HPA25" s="22"/>
      <c r="HPB25" s="111"/>
      <c r="HPC25" s="22"/>
      <c r="HPD25" s="111"/>
      <c r="HPE25" s="22"/>
      <c r="HPF25" s="111"/>
      <c r="HPG25" s="22"/>
      <c r="HPH25" s="111"/>
      <c r="HPI25" s="22"/>
      <c r="HPJ25" s="111"/>
      <c r="HPK25" s="26"/>
      <c r="HPL25" s="111"/>
      <c r="HPM25" s="26"/>
      <c r="HPN25" s="111"/>
      <c r="HPO25" s="26"/>
      <c r="HPP25" s="111"/>
      <c r="HPQ25" s="26"/>
      <c r="HPR25" s="111"/>
      <c r="HPS25" s="26"/>
      <c r="HPT25" s="111"/>
      <c r="HPU25" s="26"/>
      <c r="HPV25" s="111"/>
      <c r="HPW25" s="26"/>
      <c r="HPX25" s="111"/>
      <c r="HPY25" s="26"/>
      <c r="HPZ25" s="111"/>
      <c r="HQA25" s="26"/>
      <c r="HQB25" s="111"/>
      <c r="HQC25" s="26"/>
      <c r="HQD25" s="111"/>
      <c r="HQE25" s="26"/>
      <c r="HQF25" s="112"/>
      <c r="HQG25" s="26"/>
      <c r="HQH25" s="111"/>
      <c r="HQI25" s="26"/>
      <c r="HQJ25" s="111"/>
      <c r="HQK25" s="26"/>
      <c r="HQL25" s="111"/>
      <c r="HQM25" s="26"/>
      <c r="HQN25" s="111"/>
      <c r="HQO25" s="26"/>
      <c r="HQP25" s="111"/>
      <c r="HQQ25" s="26"/>
      <c r="HQR25" s="111"/>
      <c r="HQS25" s="26"/>
      <c r="HQT25" s="111"/>
      <c r="HQU25" s="19"/>
      <c r="HQV25" s="111"/>
      <c r="HQW25" s="26"/>
      <c r="HQX25" s="111"/>
      <c r="HQY25" s="26"/>
      <c r="HQZ25" s="111"/>
      <c r="HRA25" s="26"/>
      <c r="HRB25" s="111"/>
      <c r="HRC25" s="26"/>
      <c r="HRD25" s="111"/>
      <c r="HRE25" s="19"/>
      <c r="HRF25" s="111"/>
      <c r="HRG25" s="26"/>
      <c r="HRH25" s="111"/>
      <c r="HRI25" s="26"/>
      <c r="HRJ25" s="111"/>
      <c r="HRK25" s="26"/>
      <c r="HRL25" s="111"/>
      <c r="HRM25" s="19"/>
      <c r="HRN25" s="105"/>
      <c r="HRO25" s="105"/>
      <c r="HRP25" s="105"/>
      <c r="HRQ25" s="29"/>
      <c r="HRR25" s="111"/>
      <c r="HRS25" s="29"/>
      <c r="HRT25" s="111"/>
      <c r="HRU25" s="22"/>
      <c r="HRV25" s="111"/>
      <c r="HRW25" s="22"/>
      <c r="HRX25" s="111"/>
      <c r="HRY25" s="22"/>
      <c r="HRZ25" s="111"/>
      <c r="HSA25" s="22"/>
      <c r="HSB25" s="111"/>
      <c r="HSC25" s="22"/>
      <c r="HSD25" s="111"/>
      <c r="HSE25" s="22"/>
      <c r="HSF25" s="111"/>
      <c r="HSG25" s="22"/>
      <c r="HSH25" s="111"/>
      <c r="HSI25" s="26"/>
      <c r="HSJ25" s="111"/>
      <c r="HSK25" s="26"/>
      <c r="HSL25" s="111"/>
      <c r="HSM25" s="26"/>
      <c r="HSN25" s="111"/>
      <c r="HSO25" s="26"/>
      <c r="HSP25" s="111"/>
      <c r="HSQ25" s="26"/>
      <c r="HSR25" s="111"/>
      <c r="HSS25" s="26"/>
      <c r="HST25" s="111"/>
      <c r="HSU25" s="26"/>
      <c r="HSV25" s="111"/>
      <c r="HSW25" s="26"/>
      <c r="HSX25" s="111"/>
      <c r="HSY25" s="26"/>
      <c r="HSZ25" s="111"/>
      <c r="HTA25" s="26"/>
      <c r="HTB25" s="111"/>
      <c r="HTC25" s="26"/>
      <c r="HTD25" s="112"/>
      <c r="HTE25" s="26"/>
      <c r="HTF25" s="111"/>
      <c r="HTG25" s="26"/>
      <c r="HTH25" s="111"/>
      <c r="HTI25" s="26"/>
      <c r="HTJ25" s="111"/>
      <c r="HTK25" s="26"/>
      <c r="HTL25" s="111"/>
      <c r="HTM25" s="26"/>
      <c r="HTN25" s="111"/>
      <c r="HTO25" s="26"/>
      <c r="HTP25" s="111"/>
      <c r="HTQ25" s="26"/>
      <c r="HTR25" s="111"/>
      <c r="HTS25" s="19"/>
      <c r="HTT25" s="111"/>
      <c r="HTU25" s="26"/>
      <c r="HTV25" s="111"/>
      <c r="HTW25" s="26"/>
      <c r="HTX25" s="111"/>
      <c r="HTY25" s="26"/>
      <c r="HTZ25" s="111"/>
      <c r="HUA25" s="26"/>
      <c r="HUB25" s="111"/>
      <c r="HUC25" s="19"/>
      <c r="HUD25" s="111"/>
      <c r="HUE25" s="26"/>
      <c r="HUF25" s="111"/>
      <c r="HUG25" s="26"/>
      <c r="HUH25" s="111"/>
      <c r="HUI25" s="26"/>
      <c r="HUJ25" s="111"/>
      <c r="HUK25" s="19"/>
      <c r="HUL25" s="105"/>
      <c r="HUM25" s="105"/>
      <c r="HUN25" s="105"/>
      <c r="HUO25" s="29"/>
      <c r="HUP25" s="111"/>
      <c r="HUQ25" s="29"/>
      <c r="HUR25" s="111"/>
      <c r="HUS25" s="22"/>
      <c r="HUT25" s="111"/>
      <c r="HUU25" s="22"/>
      <c r="HUV25" s="111"/>
      <c r="HUW25" s="22"/>
      <c r="HUX25" s="111"/>
      <c r="HUY25" s="22"/>
      <c r="HUZ25" s="111"/>
      <c r="HVA25" s="22"/>
      <c r="HVB25" s="111"/>
      <c r="HVC25" s="22"/>
      <c r="HVD25" s="111"/>
      <c r="HVE25" s="22"/>
      <c r="HVF25" s="111"/>
      <c r="HVG25" s="26"/>
      <c r="HVH25" s="111"/>
      <c r="HVI25" s="26"/>
      <c r="HVJ25" s="111"/>
      <c r="HVK25" s="26"/>
      <c r="HVL25" s="111"/>
      <c r="HVM25" s="26"/>
      <c r="HVN25" s="111"/>
      <c r="HVO25" s="26"/>
      <c r="HVP25" s="111"/>
      <c r="HVQ25" s="26"/>
      <c r="HVR25" s="111"/>
      <c r="HVS25" s="26"/>
      <c r="HVT25" s="111"/>
      <c r="HVU25" s="26"/>
      <c r="HVV25" s="111"/>
      <c r="HVW25" s="26"/>
      <c r="HVX25" s="111"/>
      <c r="HVY25" s="26"/>
      <c r="HVZ25" s="111"/>
      <c r="HWA25" s="26"/>
      <c r="HWB25" s="112"/>
      <c r="HWC25" s="26"/>
      <c r="HWD25" s="111"/>
      <c r="HWE25" s="26"/>
      <c r="HWF25" s="111"/>
      <c r="HWG25" s="26"/>
      <c r="HWH25" s="111"/>
      <c r="HWI25" s="26"/>
      <c r="HWJ25" s="111"/>
      <c r="HWK25" s="26"/>
      <c r="HWL25" s="111"/>
      <c r="HWM25" s="26"/>
      <c r="HWN25" s="111"/>
      <c r="HWO25" s="26"/>
      <c r="HWP25" s="111"/>
      <c r="HWQ25" s="19"/>
      <c r="HWR25" s="111"/>
      <c r="HWS25" s="26"/>
      <c r="HWT25" s="111"/>
      <c r="HWU25" s="26"/>
      <c r="HWV25" s="111"/>
      <c r="HWW25" s="26"/>
      <c r="HWX25" s="111"/>
      <c r="HWY25" s="26"/>
      <c r="HWZ25" s="111"/>
      <c r="HXA25" s="19"/>
      <c r="HXB25" s="111"/>
      <c r="HXC25" s="26"/>
      <c r="HXD25" s="111"/>
      <c r="HXE25" s="26"/>
      <c r="HXF25" s="111"/>
      <c r="HXG25" s="26"/>
      <c r="HXH25" s="111"/>
      <c r="HXI25" s="19"/>
      <c r="HXJ25" s="105"/>
      <c r="HXK25" s="105"/>
      <c r="HXL25" s="105"/>
      <c r="HXM25" s="29"/>
      <c r="HXN25" s="111"/>
      <c r="HXO25" s="29"/>
      <c r="HXP25" s="111"/>
      <c r="HXQ25" s="22"/>
      <c r="HXR25" s="111"/>
      <c r="HXS25" s="22"/>
      <c r="HXT25" s="111"/>
      <c r="HXU25" s="22"/>
      <c r="HXV25" s="111"/>
      <c r="HXW25" s="22"/>
      <c r="HXX25" s="111"/>
      <c r="HXY25" s="22"/>
      <c r="HXZ25" s="111"/>
      <c r="HYA25" s="22"/>
      <c r="HYB25" s="111"/>
      <c r="HYC25" s="22"/>
      <c r="HYD25" s="111"/>
      <c r="HYE25" s="26"/>
      <c r="HYF25" s="111"/>
      <c r="HYG25" s="26"/>
      <c r="HYH25" s="111"/>
      <c r="HYI25" s="26"/>
      <c r="HYJ25" s="111"/>
      <c r="HYK25" s="26"/>
      <c r="HYL25" s="111"/>
      <c r="HYM25" s="26"/>
      <c r="HYN25" s="111"/>
      <c r="HYO25" s="26"/>
      <c r="HYP25" s="111"/>
      <c r="HYQ25" s="26"/>
      <c r="HYR25" s="111"/>
      <c r="HYS25" s="26"/>
      <c r="HYT25" s="111"/>
      <c r="HYU25" s="26"/>
      <c r="HYV25" s="111"/>
      <c r="HYW25" s="26"/>
      <c r="HYX25" s="111"/>
      <c r="HYY25" s="26"/>
      <c r="HYZ25" s="112"/>
      <c r="HZA25" s="26"/>
      <c r="HZB25" s="111"/>
      <c r="HZC25" s="26"/>
      <c r="HZD25" s="111"/>
      <c r="HZE25" s="26"/>
      <c r="HZF25" s="111"/>
      <c r="HZG25" s="26"/>
      <c r="HZH25" s="111"/>
      <c r="HZI25" s="26"/>
      <c r="HZJ25" s="111"/>
      <c r="HZK25" s="26"/>
      <c r="HZL25" s="111"/>
      <c r="HZM25" s="26"/>
      <c r="HZN25" s="111"/>
      <c r="HZO25" s="19"/>
      <c r="HZP25" s="111"/>
      <c r="HZQ25" s="26"/>
      <c r="HZR25" s="111"/>
      <c r="HZS25" s="26"/>
      <c r="HZT25" s="111"/>
      <c r="HZU25" s="26"/>
      <c r="HZV25" s="111"/>
      <c r="HZW25" s="26"/>
      <c r="HZX25" s="111"/>
      <c r="HZY25" s="19"/>
      <c r="HZZ25" s="111"/>
      <c r="IAA25" s="26"/>
      <c r="IAB25" s="111"/>
      <c r="IAC25" s="26"/>
      <c r="IAD25" s="111"/>
      <c r="IAE25" s="26"/>
      <c r="IAF25" s="111"/>
      <c r="IAG25" s="19"/>
      <c r="IAH25" s="105"/>
      <c r="IAI25" s="105"/>
      <c r="IAJ25" s="105"/>
      <c r="IAK25" s="29"/>
      <c r="IAL25" s="111"/>
      <c r="IAM25" s="29"/>
      <c r="IAN25" s="111"/>
      <c r="IAO25" s="22"/>
      <c r="IAP25" s="111"/>
      <c r="IAQ25" s="22"/>
      <c r="IAR25" s="111"/>
      <c r="IAS25" s="22"/>
      <c r="IAT25" s="111"/>
      <c r="IAU25" s="22"/>
      <c r="IAV25" s="111"/>
      <c r="IAW25" s="22"/>
      <c r="IAX25" s="111"/>
      <c r="IAY25" s="22"/>
      <c r="IAZ25" s="111"/>
      <c r="IBA25" s="22"/>
      <c r="IBB25" s="111"/>
      <c r="IBC25" s="26"/>
      <c r="IBD25" s="111"/>
      <c r="IBE25" s="26"/>
      <c r="IBF25" s="111"/>
      <c r="IBG25" s="26"/>
      <c r="IBH25" s="111"/>
      <c r="IBI25" s="26"/>
      <c r="IBJ25" s="111"/>
      <c r="IBK25" s="26"/>
      <c r="IBL25" s="111"/>
      <c r="IBM25" s="26"/>
      <c r="IBN25" s="111"/>
      <c r="IBO25" s="26"/>
      <c r="IBP25" s="111"/>
      <c r="IBQ25" s="26"/>
      <c r="IBR25" s="111"/>
      <c r="IBS25" s="26"/>
      <c r="IBT25" s="111"/>
      <c r="IBU25" s="26"/>
      <c r="IBV25" s="111"/>
      <c r="IBW25" s="26"/>
      <c r="IBX25" s="112"/>
      <c r="IBY25" s="26"/>
      <c r="IBZ25" s="111"/>
      <c r="ICA25" s="26"/>
      <c r="ICB25" s="111"/>
      <c r="ICC25" s="26"/>
      <c r="ICD25" s="111"/>
      <c r="ICE25" s="26"/>
      <c r="ICF25" s="111"/>
      <c r="ICG25" s="26"/>
      <c r="ICH25" s="111"/>
      <c r="ICI25" s="26"/>
      <c r="ICJ25" s="111"/>
      <c r="ICK25" s="26"/>
      <c r="ICL25" s="111"/>
      <c r="ICM25" s="19"/>
      <c r="ICN25" s="111"/>
      <c r="ICO25" s="26"/>
      <c r="ICP25" s="111"/>
      <c r="ICQ25" s="26"/>
      <c r="ICR25" s="111"/>
      <c r="ICS25" s="26"/>
      <c r="ICT25" s="111"/>
      <c r="ICU25" s="26"/>
      <c r="ICV25" s="111"/>
      <c r="ICW25" s="19"/>
      <c r="ICX25" s="111"/>
      <c r="ICY25" s="26"/>
      <c r="ICZ25" s="111"/>
      <c r="IDA25" s="26"/>
      <c r="IDB25" s="111"/>
      <c r="IDC25" s="26"/>
      <c r="IDD25" s="111"/>
      <c r="IDE25" s="19"/>
      <c r="IDF25" s="105"/>
      <c r="IDG25" s="105"/>
      <c r="IDH25" s="105"/>
      <c r="IDI25" s="29"/>
      <c r="IDJ25" s="111"/>
      <c r="IDK25" s="29"/>
      <c r="IDL25" s="111"/>
      <c r="IDM25" s="22"/>
      <c r="IDN25" s="111"/>
      <c r="IDO25" s="22"/>
      <c r="IDP25" s="111"/>
      <c r="IDQ25" s="22"/>
      <c r="IDR25" s="111"/>
      <c r="IDS25" s="22"/>
      <c r="IDT25" s="111"/>
      <c r="IDU25" s="22"/>
      <c r="IDV25" s="111"/>
      <c r="IDW25" s="22"/>
      <c r="IDX25" s="111"/>
      <c r="IDY25" s="22"/>
      <c r="IDZ25" s="111"/>
      <c r="IEA25" s="26"/>
      <c r="IEB25" s="111"/>
      <c r="IEC25" s="26"/>
      <c r="IED25" s="111"/>
      <c r="IEE25" s="26"/>
      <c r="IEF25" s="111"/>
      <c r="IEG25" s="26"/>
      <c r="IEH25" s="111"/>
      <c r="IEI25" s="26"/>
      <c r="IEJ25" s="111"/>
      <c r="IEK25" s="26"/>
      <c r="IEL25" s="111"/>
      <c r="IEM25" s="26"/>
      <c r="IEN25" s="111"/>
      <c r="IEO25" s="26"/>
      <c r="IEP25" s="111"/>
      <c r="IEQ25" s="26"/>
      <c r="IER25" s="111"/>
      <c r="IES25" s="26"/>
      <c r="IET25" s="111"/>
      <c r="IEU25" s="26"/>
      <c r="IEV25" s="112"/>
      <c r="IEW25" s="26"/>
      <c r="IEX25" s="111"/>
      <c r="IEY25" s="26"/>
      <c r="IEZ25" s="111"/>
      <c r="IFA25" s="26"/>
      <c r="IFB25" s="111"/>
      <c r="IFC25" s="26"/>
      <c r="IFD25" s="111"/>
      <c r="IFE25" s="26"/>
      <c r="IFF25" s="111"/>
      <c r="IFG25" s="26"/>
      <c r="IFH25" s="111"/>
      <c r="IFI25" s="26"/>
      <c r="IFJ25" s="111"/>
      <c r="IFK25" s="19"/>
      <c r="IFL25" s="111"/>
      <c r="IFM25" s="26"/>
      <c r="IFN25" s="111"/>
      <c r="IFO25" s="26"/>
      <c r="IFP25" s="111"/>
      <c r="IFQ25" s="26"/>
      <c r="IFR25" s="111"/>
      <c r="IFS25" s="26"/>
      <c r="IFT25" s="111"/>
      <c r="IFU25" s="19"/>
      <c r="IFV25" s="111"/>
      <c r="IFW25" s="26"/>
      <c r="IFX25" s="111"/>
      <c r="IFY25" s="26"/>
      <c r="IFZ25" s="111"/>
      <c r="IGA25" s="26"/>
      <c r="IGB25" s="111"/>
      <c r="IGC25" s="19"/>
      <c r="IGD25" s="105"/>
      <c r="IGE25" s="105"/>
      <c r="IGF25" s="105"/>
      <c r="IGG25" s="29"/>
      <c r="IGH25" s="111"/>
      <c r="IGI25" s="29"/>
      <c r="IGJ25" s="111"/>
      <c r="IGK25" s="22"/>
      <c r="IGL25" s="111"/>
      <c r="IGM25" s="22"/>
      <c r="IGN25" s="111"/>
      <c r="IGO25" s="22"/>
      <c r="IGP25" s="111"/>
      <c r="IGQ25" s="22"/>
      <c r="IGR25" s="111"/>
      <c r="IGS25" s="22"/>
      <c r="IGT25" s="111"/>
      <c r="IGU25" s="22"/>
      <c r="IGV25" s="111"/>
      <c r="IGW25" s="22"/>
      <c r="IGX25" s="111"/>
      <c r="IGY25" s="26"/>
      <c r="IGZ25" s="111"/>
      <c r="IHA25" s="26"/>
      <c r="IHB25" s="111"/>
      <c r="IHC25" s="26"/>
      <c r="IHD25" s="111"/>
      <c r="IHE25" s="26"/>
      <c r="IHF25" s="111"/>
      <c r="IHG25" s="26"/>
      <c r="IHH25" s="111"/>
      <c r="IHI25" s="26"/>
      <c r="IHJ25" s="111"/>
      <c r="IHK25" s="26"/>
      <c r="IHL25" s="111"/>
      <c r="IHM25" s="26"/>
      <c r="IHN25" s="111"/>
      <c r="IHO25" s="26"/>
      <c r="IHP25" s="111"/>
      <c r="IHQ25" s="26"/>
      <c r="IHR25" s="111"/>
      <c r="IHS25" s="26"/>
      <c r="IHT25" s="112"/>
      <c r="IHU25" s="26"/>
      <c r="IHV25" s="111"/>
      <c r="IHW25" s="26"/>
      <c r="IHX25" s="111"/>
      <c r="IHY25" s="26"/>
      <c r="IHZ25" s="111"/>
      <c r="IIA25" s="26"/>
      <c r="IIB25" s="111"/>
      <c r="IIC25" s="26"/>
      <c r="IID25" s="111"/>
      <c r="IIE25" s="26"/>
      <c r="IIF25" s="111"/>
      <c r="IIG25" s="26"/>
      <c r="IIH25" s="111"/>
      <c r="III25" s="19"/>
      <c r="IIJ25" s="111"/>
      <c r="IIK25" s="26"/>
      <c r="IIL25" s="111"/>
      <c r="IIM25" s="26"/>
      <c r="IIN25" s="111"/>
      <c r="IIO25" s="26"/>
      <c r="IIP25" s="111"/>
      <c r="IIQ25" s="26"/>
      <c r="IIR25" s="111"/>
      <c r="IIS25" s="19"/>
      <c r="IIT25" s="111"/>
      <c r="IIU25" s="26"/>
      <c r="IIV25" s="111"/>
      <c r="IIW25" s="26"/>
      <c r="IIX25" s="111"/>
      <c r="IIY25" s="26"/>
      <c r="IIZ25" s="111"/>
      <c r="IJA25" s="19"/>
      <c r="IJB25" s="105"/>
      <c r="IJC25" s="105"/>
      <c r="IJD25" s="105"/>
      <c r="IJE25" s="29"/>
      <c r="IJF25" s="111"/>
      <c r="IJG25" s="29"/>
      <c r="IJH25" s="111"/>
      <c r="IJI25" s="22"/>
      <c r="IJJ25" s="111"/>
      <c r="IJK25" s="22"/>
      <c r="IJL25" s="111"/>
      <c r="IJM25" s="22"/>
      <c r="IJN25" s="111"/>
      <c r="IJO25" s="22"/>
      <c r="IJP25" s="111"/>
      <c r="IJQ25" s="22"/>
      <c r="IJR25" s="111"/>
      <c r="IJS25" s="22"/>
      <c r="IJT25" s="111"/>
      <c r="IJU25" s="22"/>
      <c r="IJV25" s="111"/>
      <c r="IJW25" s="26"/>
      <c r="IJX25" s="111"/>
      <c r="IJY25" s="26"/>
      <c r="IJZ25" s="111"/>
      <c r="IKA25" s="26"/>
      <c r="IKB25" s="111"/>
      <c r="IKC25" s="26"/>
      <c r="IKD25" s="111"/>
      <c r="IKE25" s="26"/>
      <c r="IKF25" s="111"/>
      <c r="IKG25" s="26"/>
      <c r="IKH25" s="111"/>
      <c r="IKI25" s="26"/>
      <c r="IKJ25" s="111"/>
      <c r="IKK25" s="26"/>
      <c r="IKL25" s="111"/>
      <c r="IKM25" s="26"/>
      <c r="IKN25" s="111"/>
      <c r="IKO25" s="26"/>
      <c r="IKP25" s="111"/>
      <c r="IKQ25" s="26"/>
      <c r="IKR25" s="112"/>
      <c r="IKS25" s="26"/>
      <c r="IKT25" s="111"/>
      <c r="IKU25" s="26"/>
      <c r="IKV25" s="111"/>
      <c r="IKW25" s="26"/>
      <c r="IKX25" s="111"/>
      <c r="IKY25" s="26"/>
      <c r="IKZ25" s="111"/>
      <c r="ILA25" s="26"/>
      <c r="ILB25" s="111"/>
      <c r="ILC25" s="26"/>
      <c r="ILD25" s="111"/>
      <c r="ILE25" s="26"/>
      <c r="ILF25" s="111"/>
      <c r="ILG25" s="19"/>
      <c r="ILH25" s="111"/>
      <c r="ILI25" s="26"/>
      <c r="ILJ25" s="111"/>
      <c r="ILK25" s="26"/>
      <c r="ILL25" s="111"/>
      <c r="ILM25" s="26"/>
      <c r="ILN25" s="111"/>
      <c r="ILO25" s="26"/>
      <c r="ILP25" s="111"/>
      <c r="ILQ25" s="19"/>
      <c r="ILR25" s="111"/>
      <c r="ILS25" s="26"/>
      <c r="ILT25" s="111"/>
      <c r="ILU25" s="26"/>
      <c r="ILV25" s="111"/>
      <c r="ILW25" s="26"/>
      <c r="ILX25" s="111"/>
      <c r="ILY25" s="19"/>
      <c r="ILZ25" s="105"/>
      <c r="IMA25" s="105"/>
      <c r="IMB25" s="105"/>
      <c r="IMC25" s="29"/>
      <c r="IMD25" s="111"/>
      <c r="IME25" s="29"/>
      <c r="IMF25" s="111"/>
      <c r="IMG25" s="22"/>
      <c r="IMH25" s="111"/>
      <c r="IMI25" s="22"/>
      <c r="IMJ25" s="111"/>
      <c r="IMK25" s="22"/>
      <c r="IML25" s="111"/>
      <c r="IMM25" s="22"/>
      <c r="IMN25" s="111"/>
      <c r="IMO25" s="22"/>
      <c r="IMP25" s="111"/>
      <c r="IMQ25" s="22"/>
      <c r="IMR25" s="111"/>
      <c r="IMS25" s="22"/>
      <c r="IMT25" s="111"/>
      <c r="IMU25" s="26"/>
      <c r="IMV25" s="111"/>
      <c r="IMW25" s="26"/>
      <c r="IMX25" s="111"/>
      <c r="IMY25" s="26"/>
      <c r="IMZ25" s="111"/>
      <c r="INA25" s="26"/>
      <c r="INB25" s="111"/>
      <c r="INC25" s="26"/>
      <c r="IND25" s="111"/>
      <c r="INE25" s="26"/>
      <c r="INF25" s="111"/>
      <c r="ING25" s="26"/>
      <c r="INH25" s="111"/>
      <c r="INI25" s="26"/>
      <c r="INJ25" s="111"/>
      <c r="INK25" s="26"/>
      <c r="INL25" s="111"/>
      <c r="INM25" s="26"/>
      <c r="INN25" s="111"/>
      <c r="INO25" s="26"/>
      <c r="INP25" s="112"/>
      <c r="INQ25" s="26"/>
      <c r="INR25" s="111"/>
      <c r="INS25" s="26"/>
      <c r="INT25" s="111"/>
      <c r="INU25" s="26"/>
      <c r="INV25" s="111"/>
      <c r="INW25" s="26"/>
      <c r="INX25" s="111"/>
      <c r="INY25" s="26"/>
      <c r="INZ25" s="111"/>
      <c r="IOA25" s="26"/>
      <c r="IOB25" s="111"/>
      <c r="IOC25" s="26"/>
      <c r="IOD25" s="111"/>
      <c r="IOE25" s="19"/>
      <c r="IOF25" s="111"/>
      <c r="IOG25" s="26"/>
      <c r="IOH25" s="111"/>
      <c r="IOI25" s="26"/>
      <c r="IOJ25" s="111"/>
      <c r="IOK25" s="26"/>
      <c r="IOL25" s="111"/>
      <c r="IOM25" s="26"/>
      <c r="ION25" s="111"/>
      <c r="IOO25" s="19"/>
      <c r="IOP25" s="111"/>
      <c r="IOQ25" s="26"/>
      <c r="IOR25" s="111"/>
      <c r="IOS25" s="26"/>
      <c r="IOT25" s="111"/>
      <c r="IOU25" s="26"/>
      <c r="IOV25" s="111"/>
      <c r="IOW25" s="19"/>
      <c r="IOX25" s="105"/>
      <c r="IOY25" s="105"/>
      <c r="IOZ25" s="105"/>
      <c r="IPA25" s="29"/>
      <c r="IPB25" s="111"/>
      <c r="IPC25" s="29"/>
      <c r="IPD25" s="111"/>
      <c r="IPE25" s="22"/>
      <c r="IPF25" s="111"/>
      <c r="IPG25" s="22"/>
      <c r="IPH25" s="111"/>
      <c r="IPI25" s="22"/>
      <c r="IPJ25" s="111"/>
      <c r="IPK25" s="22"/>
      <c r="IPL25" s="111"/>
      <c r="IPM25" s="22"/>
      <c r="IPN25" s="111"/>
      <c r="IPO25" s="22"/>
      <c r="IPP25" s="111"/>
      <c r="IPQ25" s="22"/>
      <c r="IPR25" s="111"/>
      <c r="IPS25" s="26"/>
      <c r="IPT25" s="111"/>
      <c r="IPU25" s="26"/>
      <c r="IPV25" s="111"/>
      <c r="IPW25" s="26"/>
      <c r="IPX25" s="111"/>
      <c r="IPY25" s="26"/>
      <c r="IPZ25" s="111"/>
      <c r="IQA25" s="26"/>
      <c r="IQB25" s="111"/>
      <c r="IQC25" s="26"/>
      <c r="IQD25" s="111"/>
      <c r="IQE25" s="26"/>
      <c r="IQF25" s="111"/>
      <c r="IQG25" s="26"/>
      <c r="IQH25" s="111"/>
      <c r="IQI25" s="26"/>
      <c r="IQJ25" s="111"/>
      <c r="IQK25" s="26"/>
      <c r="IQL25" s="111"/>
      <c r="IQM25" s="26"/>
      <c r="IQN25" s="112"/>
      <c r="IQO25" s="26"/>
      <c r="IQP25" s="111"/>
      <c r="IQQ25" s="26"/>
      <c r="IQR25" s="111"/>
      <c r="IQS25" s="26"/>
      <c r="IQT25" s="111"/>
      <c r="IQU25" s="26"/>
      <c r="IQV25" s="111"/>
      <c r="IQW25" s="26"/>
      <c r="IQX25" s="111"/>
      <c r="IQY25" s="26"/>
      <c r="IQZ25" s="111"/>
      <c r="IRA25" s="26"/>
      <c r="IRB25" s="111"/>
      <c r="IRC25" s="19"/>
      <c r="IRD25" s="111"/>
      <c r="IRE25" s="26"/>
      <c r="IRF25" s="111"/>
      <c r="IRG25" s="26"/>
      <c r="IRH25" s="111"/>
      <c r="IRI25" s="26"/>
      <c r="IRJ25" s="111"/>
      <c r="IRK25" s="26"/>
      <c r="IRL25" s="111"/>
      <c r="IRM25" s="19"/>
      <c r="IRN25" s="111"/>
      <c r="IRO25" s="26"/>
      <c r="IRP25" s="111"/>
      <c r="IRQ25" s="26"/>
      <c r="IRR25" s="111"/>
      <c r="IRS25" s="26"/>
      <c r="IRT25" s="111"/>
      <c r="IRU25" s="19"/>
      <c r="IRV25" s="105"/>
      <c r="IRW25" s="105"/>
      <c r="IRX25" s="105"/>
      <c r="IRY25" s="29"/>
      <c r="IRZ25" s="111"/>
      <c r="ISA25" s="29"/>
      <c r="ISB25" s="111"/>
      <c r="ISC25" s="22"/>
      <c r="ISD25" s="111"/>
      <c r="ISE25" s="22"/>
      <c r="ISF25" s="111"/>
      <c r="ISG25" s="22"/>
      <c r="ISH25" s="111"/>
      <c r="ISI25" s="22"/>
      <c r="ISJ25" s="111"/>
      <c r="ISK25" s="22"/>
      <c r="ISL25" s="111"/>
      <c r="ISM25" s="22"/>
      <c r="ISN25" s="111"/>
      <c r="ISO25" s="22"/>
      <c r="ISP25" s="111"/>
      <c r="ISQ25" s="26"/>
      <c r="ISR25" s="111"/>
      <c r="ISS25" s="26"/>
      <c r="IST25" s="111"/>
      <c r="ISU25" s="26"/>
      <c r="ISV25" s="111"/>
      <c r="ISW25" s="26"/>
      <c r="ISX25" s="111"/>
      <c r="ISY25" s="26"/>
      <c r="ISZ25" s="111"/>
      <c r="ITA25" s="26"/>
      <c r="ITB25" s="111"/>
      <c r="ITC25" s="26"/>
      <c r="ITD25" s="111"/>
      <c r="ITE25" s="26"/>
      <c r="ITF25" s="111"/>
      <c r="ITG25" s="26"/>
      <c r="ITH25" s="111"/>
      <c r="ITI25" s="26"/>
      <c r="ITJ25" s="111"/>
      <c r="ITK25" s="26"/>
      <c r="ITL25" s="112"/>
      <c r="ITM25" s="26"/>
      <c r="ITN25" s="111"/>
      <c r="ITO25" s="26"/>
      <c r="ITP25" s="111"/>
      <c r="ITQ25" s="26"/>
      <c r="ITR25" s="111"/>
      <c r="ITS25" s="26"/>
      <c r="ITT25" s="111"/>
      <c r="ITU25" s="26"/>
      <c r="ITV25" s="111"/>
      <c r="ITW25" s="26"/>
      <c r="ITX25" s="111"/>
      <c r="ITY25" s="26"/>
      <c r="ITZ25" s="111"/>
      <c r="IUA25" s="19"/>
      <c r="IUB25" s="111"/>
      <c r="IUC25" s="26"/>
      <c r="IUD25" s="111"/>
      <c r="IUE25" s="26"/>
      <c r="IUF25" s="111"/>
      <c r="IUG25" s="26"/>
      <c r="IUH25" s="111"/>
      <c r="IUI25" s="26"/>
      <c r="IUJ25" s="111"/>
      <c r="IUK25" s="19"/>
      <c r="IUL25" s="111"/>
      <c r="IUM25" s="26"/>
      <c r="IUN25" s="111"/>
      <c r="IUO25" s="26"/>
      <c r="IUP25" s="111"/>
      <c r="IUQ25" s="26"/>
      <c r="IUR25" s="111"/>
      <c r="IUS25" s="19"/>
      <c r="IUT25" s="105"/>
      <c r="IUU25" s="105"/>
      <c r="IUV25" s="105"/>
      <c r="IUW25" s="29"/>
      <c r="IUX25" s="111"/>
      <c r="IUY25" s="29"/>
      <c r="IUZ25" s="111"/>
      <c r="IVA25" s="22"/>
      <c r="IVB25" s="111"/>
      <c r="IVC25" s="22"/>
      <c r="IVD25" s="111"/>
      <c r="IVE25" s="22"/>
      <c r="IVF25" s="111"/>
      <c r="IVG25" s="22"/>
      <c r="IVH25" s="111"/>
      <c r="IVI25" s="22"/>
      <c r="IVJ25" s="111"/>
      <c r="IVK25" s="22"/>
      <c r="IVL25" s="111"/>
      <c r="IVM25" s="22"/>
      <c r="IVN25" s="111"/>
      <c r="IVO25" s="26"/>
      <c r="IVP25" s="111"/>
      <c r="IVQ25" s="26"/>
      <c r="IVR25" s="111"/>
      <c r="IVS25" s="26"/>
      <c r="IVT25" s="111"/>
      <c r="IVU25" s="26"/>
      <c r="IVV25" s="111"/>
      <c r="IVW25" s="26"/>
      <c r="IVX25" s="111"/>
      <c r="IVY25" s="26"/>
      <c r="IVZ25" s="111"/>
      <c r="IWA25" s="26"/>
      <c r="IWB25" s="111"/>
      <c r="IWC25" s="26"/>
      <c r="IWD25" s="111"/>
      <c r="IWE25" s="26"/>
      <c r="IWF25" s="111"/>
      <c r="IWG25" s="26"/>
      <c r="IWH25" s="111"/>
      <c r="IWI25" s="26"/>
      <c r="IWJ25" s="112"/>
      <c r="IWK25" s="26"/>
      <c r="IWL25" s="111"/>
      <c r="IWM25" s="26"/>
      <c r="IWN25" s="111"/>
      <c r="IWO25" s="26"/>
      <c r="IWP25" s="111"/>
      <c r="IWQ25" s="26"/>
      <c r="IWR25" s="111"/>
      <c r="IWS25" s="26"/>
      <c r="IWT25" s="111"/>
      <c r="IWU25" s="26"/>
      <c r="IWV25" s="111"/>
      <c r="IWW25" s="26"/>
      <c r="IWX25" s="111"/>
      <c r="IWY25" s="19"/>
      <c r="IWZ25" s="111"/>
      <c r="IXA25" s="26"/>
      <c r="IXB25" s="111"/>
      <c r="IXC25" s="26"/>
      <c r="IXD25" s="111"/>
      <c r="IXE25" s="26"/>
      <c r="IXF25" s="111"/>
      <c r="IXG25" s="26"/>
      <c r="IXH25" s="111"/>
      <c r="IXI25" s="19"/>
      <c r="IXJ25" s="111"/>
      <c r="IXK25" s="26"/>
      <c r="IXL25" s="111"/>
      <c r="IXM25" s="26"/>
      <c r="IXN25" s="111"/>
      <c r="IXO25" s="26"/>
      <c r="IXP25" s="111"/>
      <c r="IXQ25" s="19"/>
      <c r="IXR25" s="105"/>
      <c r="IXS25" s="105"/>
      <c r="IXT25" s="105"/>
      <c r="IXU25" s="29"/>
      <c r="IXV25" s="111"/>
      <c r="IXW25" s="29"/>
      <c r="IXX25" s="111"/>
      <c r="IXY25" s="22"/>
      <c r="IXZ25" s="111"/>
      <c r="IYA25" s="22"/>
      <c r="IYB25" s="111"/>
      <c r="IYC25" s="22"/>
      <c r="IYD25" s="111"/>
      <c r="IYE25" s="22"/>
      <c r="IYF25" s="111"/>
      <c r="IYG25" s="22"/>
      <c r="IYH25" s="111"/>
      <c r="IYI25" s="22"/>
      <c r="IYJ25" s="111"/>
      <c r="IYK25" s="22"/>
      <c r="IYL25" s="111"/>
      <c r="IYM25" s="26"/>
      <c r="IYN25" s="111"/>
      <c r="IYO25" s="26"/>
      <c r="IYP25" s="111"/>
      <c r="IYQ25" s="26"/>
      <c r="IYR25" s="111"/>
      <c r="IYS25" s="26"/>
      <c r="IYT25" s="111"/>
      <c r="IYU25" s="26"/>
      <c r="IYV25" s="111"/>
      <c r="IYW25" s="26"/>
      <c r="IYX25" s="111"/>
      <c r="IYY25" s="26"/>
      <c r="IYZ25" s="111"/>
      <c r="IZA25" s="26"/>
      <c r="IZB25" s="111"/>
      <c r="IZC25" s="26"/>
      <c r="IZD25" s="111"/>
      <c r="IZE25" s="26"/>
      <c r="IZF25" s="111"/>
      <c r="IZG25" s="26"/>
      <c r="IZH25" s="112"/>
      <c r="IZI25" s="26"/>
      <c r="IZJ25" s="111"/>
      <c r="IZK25" s="26"/>
      <c r="IZL25" s="111"/>
      <c r="IZM25" s="26"/>
      <c r="IZN25" s="111"/>
      <c r="IZO25" s="26"/>
      <c r="IZP25" s="111"/>
      <c r="IZQ25" s="26"/>
      <c r="IZR25" s="111"/>
      <c r="IZS25" s="26"/>
      <c r="IZT25" s="111"/>
      <c r="IZU25" s="26"/>
      <c r="IZV25" s="111"/>
      <c r="IZW25" s="19"/>
      <c r="IZX25" s="111"/>
      <c r="IZY25" s="26"/>
      <c r="IZZ25" s="111"/>
      <c r="JAA25" s="26"/>
      <c r="JAB25" s="111"/>
      <c r="JAC25" s="26"/>
      <c r="JAD25" s="111"/>
      <c r="JAE25" s="26"/>
      <c r="JAF25" s="111"/>
      <c r="JAG25" s="19"/>
      <c r="JAH25" s="111"/>
      <c r="JAI25" s="26"/>
      <c r="JAJ25" s="111"/>
      <c r="JAK25" s="26"/>
      <c r="JAL25" s="111"/>
      <c r="JAM25" s="26"/>
      <c r="JAN25" s="111"/>
      <c r="JAO25" s="19"/>
      <c r="JAP25" s="105"/>
      <c r="JAQ25" s="105"/>
      <c r="JAR25" s="105"/>
      <c r="JAS25" s="29"/>
      <c r="JAT25" s="111"/>
      <c r="JAU25" s="29"/>
      <c r="JAV25" s="111"/>
      <c r="JAW25" s="22"/>
      <c r="JAX25" s="111"/>
      <c r="JAY25" s="22"/>
      <c r="JAZ25" s="111"/>
      <c r="JBA25" s="22"/>
      <c r="JBB25" s="111"/>
      <c r="JBC25" s="22"/>
      <c r="JBD25" s="111"/>
      <c r="JBE25" s="22"/>
      <c r="JBF25" s="111"/>
      <c r="JBG25" s="22"/>
      <c r="JBH25" s="111"/>
      <c r="JBI25" s="22"/>
      <c r="JBJ25" s="111"/>
      <c r="JBK25" s="26"/>
      <c r="JBL25" s="111"/>
      <c r="JBM25" s="26"/>
      <c r="JBN25" s="111"/>
      <c r="JBO25" s="26"/>
      <c r="JBP25" s="111"/>
      <c r="JBQ25" s="26"/>
      <c r="JBR25" s="111"/>
      <c r="JBS25" s="26"/>
      <c r="JBT25" s="111"/>
      <c r="JBU25" s="26"/>
      <c r="JBV25" s="111"/>
      <c r="JBW25" s="26"/>
      <c r="JBX25" s="111"/>
      <c r="JBY25" s="26"/>
      <c r="JBZ25" s="111"/>
      <c r="JCA25" s="26"/>
      <c r="JCB25" s="111"/>
      <c r="JCC25" s="26"/>
      <c r="JCD25" s="111"/>
      <c r="JCE25" s="26"/>
      <c r="JCF25" s="112"/>
      <c r="JCG25" s="26"/>
      <c r="JCH25" s="111"/>
      <c r="JCI25" s="26"/>
      <c r="JCJ25" s="111"/>
      <c r="JCK25" s="26"/>
      <c r="JCL25" s="111"/>
      <c r="JCM25" s="26"/>
      <c r="JCN25" s="111"/>
      <c r="JCO25" s="26"/>
      <c r="JCP25" s="111"/>
      <c r="JCQ25" s="26"/>
      <c r="JCR25" s="111"/>
      <c r="JCS25" s="26"/>
      <c r="JCT25" s="111"/>
      <c r="JCU25" s="19"/>
      <c r="JCV25" s="111"/>
      <c r="JCW25" s="26"/>
      <c r="JCX25" s="111"/>
      <c r="JCY25" s="26"/>
      <c r="JCZ25" s="111"/>
      <c r="JDA25" s="26"/>
      <c r="JDB25" s="111"/>
      <c r="JDC25" s="26"/>
      <c r="JDD25" s="111"/>
      <c r="JDE25" s="19"/>
      <c r="JDF25" s="111"/>
      <c r="JDG25" s="26"/>
      <c r="JDH25" s="111"/>
      <c r="JDI25" s="26"/>
      <c r="JDJ25" s="111"/>
      <c r="JDK25" s="26"/>
      <c r="JDL25" s="111"/>
      <c r="JDM25" s="19"/>
      <c r="JDN25" s="105"/>
      <c r="JDO25" s="105"/>
      <c r="JDP25" s="105"/>
      <c r="JDQ25" s="29"/>
      <c r="JDR25" s="111"/>
      <c r="JDS25" s="29"/>
      <c r="JDT25" s="111"/>
      <c r="JDU25" s="22"/>
      <c r="JDV25" s="111"/>
      <c r="JDW25" s="22"/>
      <c r="JDX25" s="111"/>
      <c r="JDY25" s="22"/>
      <c r="JDZ25" s="111"/>
      <c r="JEA25" s="22"/>
      <c r="JEB25" s="111"/>
      <c r="JEC25" s="22"/>
      <c r="JED25" s="111"/>
      <c r="JEE25" s="22"/>
      <c r="JEF25" s="111"/>
      <c r="JEG25" s="22"/>
      <c r="JEH25" s="111"/>
      <c r="JEI25" s="26"/>
      <c r="JEJ25" s="111"/>
      <c r="JEK25" s="26"/>
      <c r="JEL25" s="111"/>
      <c r="JEM25" s="26"/>
      <c r="JEN25" s="111"/>
      <c r="JEO25" s="26"/>
      <c r="JEP25" s="111"/>
      <c r="JEQ25" s="26"/>
      <c r="JER25" s="111"/>
      <c r="JES25" s="26"/>
      <c r="JET25" s="111"/>
      <c r="JEU25" s="26"/>
      <c r="JEV25" s="111"/>
      <c r="JEW25" s="26"/>
      <c r="JEX25" s="111"/>
      <c r="JEY25" s="26"/>
      <c r="JEZ25" s="111"/>
      <c r="JFA25" s="26"/>
      <c r="JFB25" s="111"/>
      <c r="JFC25" s="26"/>
      <c r="JFD25" s="112"/>
      <c r="JFE25" s="26"/>
      <c r="JFF25" s="111"/>
      <c r="JFG25" s="26"/>
      <c r="JFH25" s="111"/>
      <c r="JFI25" s="26"/>
      <c r="JFJ25" s="111"/>
      <c r="JFK25" s="26"/>
      <c r="JFL25" s="111"/>
      <c r="JFM25" s="26"/>
      <c r="JFN25" s="111"/>
      <c r="JFO25" s="26"/>
      <c r="JFP25" s="111"/>
      <c r="JFQ25" s="26"/>
      <c r="JFR25" s="111"/>
      <c r="JFS25" s="19"/>
      <c r="JFT25" s="111"/>
      <c r="JFU25" s="26"/>
      <c r="JFV25" s="111"/>
      <c r="JFW25" s="26"/>
      <c r="JFX25" s="111"/>
      <c r="JFY25" s="26"/>
      <c r="JFZ25" s="111"/>
      <c r="JGA25" s="26"/>
      <c r="JGB25" s="111"/>
      <c r="JGC25" s="19"/>
      <c r="JGD25" s="111"/>
      <c r="JGE25" s="26"/>
      <c r="JGF25" s="111"/>
      <c r="JGG25" s="26"/>
      <c r="JGH25" s="111"/>
      <c r="JGI25" s="26"/>
      <c r="JGJ25" s="111"/>
      <c r="JGK25" s="19"/>
      <c r="JGL25" s="105"/>
      <c r="JGM25" s="105"/>
      <c r="JGN25" s="105"/>
      <c r="JGO25" s="29"/>
      <c r="JGP25" s="111"/>
      <c r="JGQ25" s="29"/>
      <c r="JGR25" s="111"/>
      <c r="JGS25" s="22"/>
      <c r="JGT25" s="111"/>
      <c r="JGU25" s="22"/>
      <c r="JGV25" s="111"/>
      <c r="JGW25" s="22"/>
      <c r="JGX25" s="111"/>
      <c r="JGY25" s="22"/>
      <c r="JGZ25" s="111"/>
      <c r="JHA25" s="22"/>
      <c r="JHB25" s="111"/>
      <c r="JHC25" s="22"/>
      <c r="JHD25" s="111"/>
      <c r="JHE25" s="22"/>
      <c r="JHF25" s="111"/>
      <c r="JHG25" s="26"/>
      <c r="JHH25" s="111"/>
      <c r="JHI25" s="26"/>
      <c r="JHJ25" s="111"/>
      <c r="JHK25" s="26"/>
      <c r="JHL25" s="111"/>
      <c r="JHM25" s="26"/>
      <c r="JHN25" s="111"/>
      <c r="JHO25" s="26"/>
      <c r="JHP25" s="111"/>
      <c r="JHQ25" s="26"/>
      <c r="JHR25" s="111"/>
      <c r="JHS25" s="26"/>
      <c r="JHT25" s="111"/>
      <c r="JHU25" s="26"/>
      <c r="JHV25" s="111"/>
      <c r="JHW25" s="26"/>
      <c r="JHX25" s="111"/>
      <c r="JHY25" s="26"/>
      <c r="JHZ25" s="111"/>
      <c r="JIA25" s="26"/>
      <c r="JIB25" s="112"/>
      <c r="JIC25" s="26"/>
      <c r="JID25" s="111"/>
      <c r="JIE25" s="26"/>
      <c r="JIF25" s="111"/>
      <c r="JIG25" s="26"/>
      <c r="JIH25" s="111"/>
      <c r="JII25" s="26"/>
      <c r="JIJ25" s="111"/>
      <c r="JIK25" s="26"/>
      <c r="JIL25" s="111"/>
      <c r="JIM25" s="26"/>
      <c r="JIN25" s="111"/>
      <c r="JIO25" s="26"/>
      <c r="JIP25" s="111"/>
      <c r="JIQ25" s="19"/>
      <c r="JIR25" s="111"/>
      <c r="JIS25" s="26"/>
      <c r="JIT25" s="111"/>
      <c r="JIU25" s="26"/>
      <c r="JIV25" s="111"/>
      <c r="JIW25" s="26"/>
      <c r="JIX25" s="111"/>
      <c r="JIY25" s="26"/>
      <c r="JIZ25" s="111"/>
      <c r="JJA25" s="19"/>
      <c r="JJB25" s="111"/>
      <c r="JJC25" s="26"/>
      <c r="JJD25" s="111"/>
      <c r="JJE25" s="26"/>
      <c r="JJF25" s="111"/>
      <c r="JJG25" s="26"/>
      <c r="JJH25" s="111"/>
      <c r="JJI25" s="19"/>
      <c r="JJJ25" s="105"/>
      <c r="JJK25" s="105"/>
      <c r="JJL25" s="105"/>
      <c r="JJM25" s="29"/>
      <c r="JJN25" s="111"/>
      <c r="JJO25" s="29"/>
      <c r="JJP25" s="111"/>
      <c r="JJQ25" s="22"/>
      <c r="JJR25" s="111"/>
      <c r="JJS25" s="22"/>
      <c r="JJT25" s="111"/>
      <c r="JJU25" s="22"/>
      <c r="JJV25" s="111"/>
      <c r="JJW25" s="22"/>
      <c r="JJX25" s="111"/>
      <c r="JJY25" s="22"/>
      <c r="JJZ25" s="111"/>
      <c r="JKA25" s="22"/>
      <c r="JKB25" s="111"/>
      <c r="JKC25" s="22"/>
      <c r="JKD25" s="111"/>
      <c r="JKE25" s="26"/>
      <c r="JKF25" s="111"/>
      <c r="JKG25" s="26"/>
      <c r="JKH25" s="111"/>
      <c r="JKI25" s="26"/>
      <c r="JKJ25" s="111"/>
      <c r="JKK25" s="26"/>
      <c r="JKL25" s="111"/>
      <c r="JKM25" s="26"/>
      <c r="JKN25" s="111"/>
      <c r="JKO25" s="26"/>
      <c r="JKP25" s="111"/>
      <c r="JKQ25" s="26"/>
      <c r="JKR25" s="111"/>
      <c r="JKS25" s="26"/>
      <c r="JKT25" s="111"/>
      <c r="JKU25" s="26"/>
      <c r="JKV25" s="111"/>
      <c r="JKW25" s="26"/>
      <c r="JKX25" s="111"/>
      <c r="JKY25" s="26"/>
      <c r="JKZ25" s="112"/>
      <c r="JLA25" s="26"/>
      <c r="JLB25" s="111"/>
      <c r="JLC25" s="26"/>
      <c r="JLD25" s="111"/>
      <c r="JLE25" s="26"/>
      <c r="JLF25" s="111"/>
      <c r="JLG25" s="26"/>
      <c r="JLH25" s="111"/>
      <c r="JLI25" s="26"/>
      <c r="JLJ25" s="111"/>
      <c r="JLK25" s="26"/>
      <c r="JLL25" s="111"/>
      <c r="JLM25" s="26"/>
      <c r="JLN25" s="111"/>
      <c r="JLO25" s="19"/>
      <c r="JLP25" s="111"/>
      <c r="JLQ25" s="26"/>
      <c r="JLR25" s="111"/>
      <c r="JLS25" s="26"/>
      <c r="JLT25" s="111"/>
      <c r="JLU25" s="26"/>
      <c r="JLV25" s="111"/>
      <c r="JLW25" s="26"/>
      <c r="JLX25" s="111"/>
      <c r="JLY25" s="19"/>
      <c r="JLZ25" s="111"/>
      <c r="JMA25" s="26"/>
      <c r="JMB25" s="111"/>
      <c r="JMC25" s="26"/>
      <c r="JMD25" s="111"/>
      <c r="JME25" s="26"/>
      <c r="JMF25" s="111"/>
      <c r="JMG25" s="19"/>
      <c r="JMH25" s="105"/>
      <c r="JMI25" s="105"/>
      <c r="JMJ25" s="105"/>
      <c r="JMK25" s="29"/>
      <c r="JML25" s="111"/>
      <c r="JMM25" s="29"/>
      <c r="JMN25" s="111"/>
      <c r="JMO25" s="22"/>
      <c r="JMP25" s="111"/>
      <c r="JMQ25" s="22"/>
      <c r="JMR25" s="111"/>
      <c r="JMS25" s="22"/>
      <c r="JMT25" s="111"/>
      <c r="JMU25" s="22"/>
      <c r="JMV25" s="111"/>
      <c r="JMW25" s="22"/>
      <c r="JMX25" s="111"/>
      <c r="JMY25" s="22"/>
      <c r="JMZ25" s="111"/>
      <c r="JNA25" s="22"/>
      <c r="JNB25" s="111"/>
      <c r="JNC25" s="26"/>
      <c r="JND25" s="111"/>
      <c r="JNE25" s="26"/>
      <c r="JNF25" s="111"/>
      <c r="JNG25" s="26"/>
      <c r="JNH25" s="111"/>
      <c r="JNI25" s="26"/>
      <c r="JNJ25" s="111"/>
      <c r="JNK25" s="26"/>
      <c r="JNL25" s="111"/>
      <c r="JNM25" s="26"/>
      <c r="JNN25" s="111"/>
      <c r="JNO25" s="26"/>
      <c r="JNP25" s="111"/>
      <c r="JNQ25" s="26"/>
      <c r="JNR25" s="111"/>
      <c r="JNS25" s="26"/>
      <c r="JNT25" s="111"/>
      <c r="JNU25" s="26"/>
      <c r="JNV25" s="111"/>
      <c r="JNW25" s="26"/>
      <c r="JNX25" s="112"/>
      <c r="JNY25" s="26"/>
      <c r="JNZ25" s="111"/>
      <c r="JOA25" s="26"/>
      <c r="JOB25" s="111"/>
      <c r="JOC25" s="26"/>
      <c r="JOD25" s="111"/>
      <c r="JOE25" s="26"/>
      <c r="JOF25" s="111"/>
      <c r="JOG25" s="26"/>
      <c r="JOH25" s="111"/>
      <c r="JOI25" s="26"/>
      <c r="JOJ25" s="111"/>
      <c r="JOK25" s="26"/>
      <c r="JOL25" s="111"/>
      <c r="JOM25" s="19"/>
      <c r="JON25" s="111"/>
      <c r="JOO25" s="26"/>
      <c r="JOP25" s="111"/>
      <c r="JOQ25" s="26"/>
      <c r="JOR25" s="111"/>
      <c r="JOS25" s="26"/>
      <c r="JOT25" s="111"/>
      <c r="JOU25" s="26"/>
      <c r="JOV25" s="111"/>
      <c r="JOW25" s="19"/>
      <c r="JOX25" s="111"/>
      <c r="JOY25" s="26"/>
      <c r="JOZ25" s="111"/>
      <c r="JPA25" s="26"/>
      <c r="JPB25" s="111"/>
      <c r="JPC25" s="26"/>
      <c r="JPD25" s="111"/>
      <c r="JPE25" s="19"/>
      <c r="JPF25" s="105"/>
      <c r="JPG25" s="105"/>
      <c r="JPH25" s="105"/>
      <c r="JPI25" s="29"/>
      <c r="JPJ25" s="111"/>
      <c r="JPK25" s="29"/>
      <c r="JPL25" s="111"/>
      <c r="JPM25" s="22"/>
      <c r="JPN25" s="111"/>
      <c r="JPO25" s="22"/>
      <c r="JPP25" s="111"/>
      <c r="JPQ25" s="22"/>
      <c r="JPR25" s="111"/>
      <c r="JPS25" s="22"/>
      <c r="JPT25" s="111"/>
      <c r="JPU25" s="22"/>
      <c r="JPV25" s="111"/>
      <c r="JPW25" s="22"/>
      <c r="JPX25" s="111"/>
      <c r="JPY25" s="22"/>
      <c r="JPZ25" s="111"/>
      <c r="JQA25" s="26"/>
      <c r="JQB25" s="111"/>
      <c r="JQC25" s="26"/>
      <c r="JQD25" s="111"/>
      <c r="JQE25" s="26"/>
      <c r="JQF25" s="111"/>
      <c r="JQG25" s="26"/>
      <c r="JQH25" s="111"/>
      <c r="JQI25" s="26"/>
      <c r="JQJ25" s="111"/>
      <c r="JQK25" s="26"/>
      <c r="JQL25" s="111"/>
      <c r="JQM25" s="26"/>
      <c r="JQN25" s="111"/>
      <c r="JQO25" s="26"/>
      <c r="JQP25" s="111"/>
      <c r="JQQ25" s="26"/>
      <c r="JQR25" s="111"/>
      <c r="JQS25" s="26"/>
      <c r="JQT25" s="111"/>
      <c r="JQU25" s="26"/>
      <c r="JQV25" s="112"/>
      <c r="JQW25" s="26"/>
      <c r="JQX25" s="111"/>
      <c r="JQY25" s="26"/>
      <c r="JQZ25" s="111"/>
      <c r="JRA25" s="26"/>
      <c r="JRB25" s="111"/>
      <c r="JRC25" s="26"/>
      <c r="JRD25" s="111"/>
      <c r="JRE25" s="26"/>
      <c r="JRF25" s="111"/>
      <c r="JRG25" s="26"/>
      <c r="JRH25" s="111"/>
      <c r="JRI25" s="26"/>
      <c r="JRJ25" s="111"/>
      <c r="JRK25" s="19"/>
      <c r="JRL25" s="111"/>
      <c r="JRM25" s="26"/>
      <c r="JRN25" s="111"/>
      <c r="JRO25" s="26"/>
      <c r="JRP25" s="111"/>
      <c r="JRQ25" s="26"/>
      <c r="JRR25" s="111"/>
      <c r="JRS25" s="26"/>
      <c r="JRT25" s="111"/>
      <c r="JRU25" s="19"/>
      <c r="JRV25" s="111"/>
      <c r="JRW25" s="26"/>
      <c r="JRX25" s="111"/>
      <c r="JRY25" s="26"/>
      <c r="JRZ25" s="111"/>
      <c r="JSA25" s="26"/>
      <c r="JSB25" s="111"/>
      <c r="JSC25" s="19"/>
      <c r="JSD25" s="105"/>
      <c r="JSE25" s="105"/>
      <c r="JSF25" s="105"/>
      <c r="JSG25" s="29"/>
      <c r="JSH25" s="111"/>
      <c r="JSI25" s="29"/>
      <c r="JSJ25" s="111"/>
      <c r="JSK25" s="22"/>
      <c r="JSL25" s="111"/>
      <c r="JSM25" s="22"/>
      <c r="JSN25" s="111"/>
      <c r="JSO25" s="22"/>
      <c r="JSP25" s="111"/>
      <c r="JSQ25" s="22"/>
      <c r="JSR25" s="111"/>
      <c r="JSS25" s="22"/>
      <c r="JST25" s="111"/>
      <c r="JSU25" s="22"/>
      <c r="JSV25" s="111"/>
      <c r="JSW25" s="22"/>
      <c r="JSX25" s="111"/>
      <c r="JSY25" s="26"/>
      <c r="JSZ25" s="111"/>
      <c r="JTA25" s="26"/>
      <c r="JTB25" s="111"/>
      <c r="JTC25" s="26"/>
      <c r="JTD25" s="111"/>
      <c r="JTE25" s="26"/>
      <c r="JTF25" s="111"/>
      <c r="JTG25" s="26"/>
      <c r="JTH25" s="111"/>
      <c r="JTI25" s="26"/>
      <c r="JTJ25" s="111"/>
      <c r="JTK25" s="26"/>
      <c r="JTL25" s="111"/>
      <c r="JTM25" s="26"/>
      <c r="JTN25" s="111"/>
      <c r="JTO25" s="26"/>
      <c r="JTP25" s="111"/>
      <c r="JTQ25" s="26"/>
      <c r="JTR25" s="111"/>
      <c r="JTS25" s="26"/>
      <c r="JTT25" s="112"/>
      <c r="JTU25" s="26"/>
      <c r="JTV25" s="111"/>
      <c r="JTW25" s="26"/>
      <c r="JTX25" s="111"/>
      <c r="JTY25" s="26"/>
      <c r="JTZ25" s="111"/>
      <c r="JUA25" s="26"/>
      <c r="JUB25" s="111"/>
      <c r="JUC25" s="26"/>
      <c r="JUD25" s="111"/>
      <c r="JUE25" s="26"/>
      <c r="JUF25" s="111"/>
      <c r="JUG25" s="26"/>
      <c r="JUH25" s="111"/>
      <c r="JUI25" s="19"/>
      <c r="JUJ25" s="111"/>
      <c r="JUK25" s="26"/>
      <c r="JUL25" s="111"/>
      <c r="JUM25" s="26"/>
      <c r="JUN25" s="111"/>
      <c r="JUO25" s="26"/>
      <c r="JUP25" s="111"/>
      <c r="JUQ25" s="26"/>
      <c r="JUR25" s="111"/>
      <c r="JUS25" s="19"/>
      <c r="JUT25" s="111"/>
      <c r="JUU25" s="26"/>
      <c r="JUV25" s="111"/>
      <c r="JUW25" s="26"/>
      <c r="JUX25" s="111"/>
      <c r="JUY25" s="26"/>
      <c r="JUZ25" s="111"/>
      <c r="JVA25" s="19"/>
      <c r="JVB25" s="105"/>
      <c r="JVC25" s="105"/>
      <c r="JVD25" s="105"/>
      <c r="JVE25" s="29"/>
      <c r="JVF25" s="111"/>
      <c r="JVG25" s="29"/>
      <c r="JVH25" s="111"/>
      <c r="JVI25" s="22"/>
      <c r="JVJ25" s="111"/>
      <c r="JVK25" s="22"/>
      <c r="JVL25" s="111"/>
      <c r="JVM25" s="22"/>
      <c r="JVN25" s="111"/>
      <c r="JVO25" s="22"/>
      <c r="JVP25" s="111"/>
      <c r="JVQ25" s="22"/>
      <c r="JVR25" s="111"/>
      <c r="JVS25" s="22"/>
      <c r="JVT25" s="111"/>
      <c r="JVU25" s="22"/>
      <c r="JVV25" s="111"/>
      <c r="JVW25" s="26"/>
      <c r="JVX25" s="111"/>
      <c r="JVY25" s="26"/>
      <c r="JVZ25" s="111"/>
      <c r="JWA25" s="26"/>
      <c r="JWB25" s="111"/>
      <c r="JWC25" s="26"/>
      <c r="JWD25" s="111"/>
      <c r="JWE25" s="26"/>
      <c r="JWF25" s="111"/>
      <c r="JWG25" s="26"/>
      <c r="JWH25" s="111"/>
      <c r="JWI25" s="26"/>
      <c r="JWJ25" s="111"/>
      <c r="JWK25" s="26"/>
      <c r="JWL25" s="111"/>
      <c r="JWM25" s="26"/>
      <c r="JWN25" s="111"/>
      <c r="JWO25" s="26"/>
      <c r="JWP25" s="111"/>
      <c r="JWQ25" s="26"/>
      <c r="JWR25" s="112"/>
      <c r="JWS25" s="26"/>
      <c r="JWT25" s="111"/>
      <c r="JWU25" s="26"/>
      <c r="JWV25" s="111"/>
      <c r="JWW25" s="26"/>
      <c r="JWX25" s="111"/>
      <c r="JWY25" s="26"/>
      <c r="JWZ25" s="111"/>
      <c r="JXA25" s="26"/>
      <c r="JXB25" s="111"/>
      <c r="JXC25" s="26"/>
      <c r="JXD25" s="111"/>
      <c r="JXE25" s="26"/>
      <c r="JXF25" s="111"/>
      <c r="JXG25" s="19"/>
      <c r="JXH25" s="111"/>
      <c r="JXI25" s="26"/>
      <c r="JXJ25" s="111"/>
      <c r="JXK25" s="26"/>
      <c r="JXL25" s="111"/>
      <c r="JXM25" s="26"/>
      <c r="JXN25" s="111"/>
      <c r="JXO25" s="26"/>
      <c r="JXP25" s="111"/>
      <c r="JXQ25" s="19"/>
      <c r="JXR25" s="111"/>
      <c r="JXS25" s="26"/>
      <c r="JXT25" s="111"/>
      <c r="JXU25" s="26"/>
      <c r="JXV25" s="111"/>
      <c r="JXW25" s="26"/>
      <c r="JXX25" s="111"/>
      <c r="JXY25" s="19"/>
      <c r="JXZ25" s="105"/>
      <c r="JYA25" s="105"/>
      <c r="JYB25" s="105"/>
      <c r="JYC25" s="29"/>
      <c r="JYD25" s="111"/>
      <c r="JYE25" s="29"/>
      <c r="JYF25" s="111"/>
      <c r="JYG25" s="22"/>
      <c r="JYH25" s="111"/>
      <c r="JYI25" s="22"/>
      <c r="JYJ25" s="111"/>
      <c r="JYK25" s="22"/>
      <c r="JYL25" s="111"/>
      <c r="JYM25" s="22"/>
      <c r="JYN25" s="111"/>
      <c r="JYO25" s="22"/>
      <c r="JYP25" s="111"/>
      <c r="JYQ25" s="22"/>
      <c r="JYR25" s="111"/>
      <c r="JYS25" s="22"/>
      <c r="JYT25" s="111"/>
      <c r="JYU25" s="26"/>
      <c r="JYV25" s="111"/>
      <c r="JYW25" s="26"/>
      <c r="JYX25" s="111"/>
      <c r="JYY25" s="26"/>
      <c r="JYZ25" s="111"/>
      <c r="JZA25" s="26"/>
      <c r="JZB25" s="111"/>
      <c r="JZC25" s="26"/>
      <c r="JZD25" s="111"/>
      <c r="JZE25" s="26"/>
      <c r="JZF25" s="111"/>
      <c r="JZG25" s="26"/>
      <c r="JZH25" s="111"/>
      <c r="JZI25" s="26"/>
      <c r="JZJ25" s="111"/>
      <c r="JZK25" s="26"/>
      <c r="JZL25" s="111"/>
      <c r="JZM25" s="26"/>
      <c r="JZN25" s="111"/>
      <c r="JZO25" s="26"/>
      <c r="JZP25" s="112"/>
      <c r="JZQ25" s="26"/>
      <c r="JZR25" s="111"/>
      <c r="JZS25" s="26"/>
      <c r="JZT25" s="111"/>
      <c r="JZU25" s="26"/>
      <c r="JZV25" s="111"/>
      <c r="JZW25" s="26"/>
      <c r="JZX25" s="111"/>
      <c r="JZY25" s="26"/>
      <c r="JZZ25" s="111"/>
      <c r="KAA25" s="26"/>
      <c r="KAB25" s="111"/>
      <c r="KAC25" s="26"/>
      <c r="KAD25" s="111"/>
      <c r="KAE25" s="19"/>
      <c r="KAF25" s="111"/>
      <c r="KAG25" s="26"/>
      <c r="KAH25" s="111"/>
      <c r="KAI25" s="26"/>
      <c r="KAJ25" s="111"/>
      <c r="KAK25" s="26"/>
      <c r="KAL25" s="111"/>
      <c r="KAM25" s="26"/>
      <c r="KAN25" s="111"/>
      <c r="KAO25" s="19"/>
      <c r="KAP25" s="111"/>
      <c r="KAQ25" s="26"/>
      <c r="KAR25" s="111"/>
      <c r="KAS25" s="26"/>
      <c r="KAT25" s="111"/>
      <c r="KAU25" s="26"/>
      <c r="KAV25" s="111"/>
      <c r="KAW25" s="19"/>
      <c r="KAX25" s="105"/>
      <c r="KAY25" s="105"/>
      <c r="KAZ25" s="105"/>
      <c r="KBA25" s="29"/>
      <c r="KBB25" s="111"/>
      <c r="KBC25" s="29"/>
      <c r="KBD25" s="111"/>
      <c r="KBE25" s="22"/>
      <c r="KBF25" s="111"/>
      <c r="KBG25" s="22"/>
      <c r="KBH25" s="111"/>
      <c r="KBI25" s="22"/>
      <c r="KBJ25" s="111"/>
      <c r="KBK25" s="22"/>
      <c r="KBL25" s="111"/>
      <c r="KBM25" s="22"/>
      <c r="KBN25" s="111"/>
      <c r="KBO25" s="22"/>
      <c r="KBP25" s="111"/>
      <c r="KBQ25" s="22"/>
      <c r="KBR25" s="111"/>
      <c r="KBS25" s="26"/>
      <c r="KBT25" s="111"/>
      <c r="KBU25" s="26"/>
      <c r="KBV25" s="111"/>
      <c r="KBW25" s="26"/>
      <c r="KBX25" s="111"/>
      <c r="KBY25" s="26"/>
      <c r="KBZ25" s="111"/>
      <c r="KCA25" s="26"/>
      <c r="KCB25" s="111"/>
      <c r="KCC25" s="26"/>
      <c r="KCD25" s="111"/>
      <c r="KCE25" s="26"/>
      <c r="KCF25" s="111"/>
      <c r="KCG25" s="26"/>
      <c r="KCH25" s="111"/>
      <c r="KCI25" s="26"/>
      <c r="KCJ25" s="111"/>
      <c r="KCK25" s="26"/>
      <c r="KCL25" s="111"/>
      <c r="KCM25" s="26"/>
      <c r="KCN25" s="112"/>
      <c r="KCO25" s="26"/>
      <c r="KCP25" s="111"/>
      <c r="KCQ25" s="26"/>
      <c r="KCR25" s="111"/>
      <c r="KCS25" s="26"/>
      <c r="KCT25" s="111"/>
      <c r="KCU25" s="26"/>
      <c r="KCV25" s="111"/>
      <c r="KCW25" s="26"/>
      <c r="KCX25" s="111"/>
      <c r="KCY25" s="26"/>
      <c r="KCZ25" s="111"/>
      <c r="KDA25" s="26"/>
      <c r="KDB25" s="111"/>
      <c r="KDC25" s="19"/>
      <c r="KDD25" s="111"/>
      <c r="KDE25" s="26"/>
      <c r="KDF25" s="111"/>
      <c r="KDG25" s="26"/>
      <c r="KDH25" s="111"/>
      <c r="KDI25" s="26"/>
      <c r="KDJ25" s="111"/>
      <c r="KDK25" s="26"/>
      <c r="KDL25" s="111"/>
      <c r="KDM25" s="19"/>
      <c r="KDN25" s="111"/>
      <c r="KDO25" s="26"/>
      <c r="KDP25" s="111"/>
      <c r="KDQ25" s="26"/>
      <c r="KDR25" s="111"/>
      <c r="KDS25" s="26"/>
      <c r="KDT25" s="111"/>
      <c r="KDU25" s="19"/>
      <c r="KDV25" s="105"/>
      <c r="KDW25" s="105"/>
      <c r="KDX25" s="105"/>
      <c r="KDY25" s="29"/>
      <c r="KDZ25" s="111"/>
      <c r="KEA25" s="29"/>
      <c r="KEB25" s="111"/>
      <c r="KEC25" s="22"/>
      <c r="KED25" s="111"/>
      <c r="KEE25" s="22"/>
      <c r="KEF25" s="111"/>
      <c r="KEG25" s="22"/>
      <c r="KEH25" s="111"/>
      <c r="KEI25" s="22"/>
      <c r="KEJ25" s="111"/>
      <c r="KEK25" s="22"/>
      <c r="KEL25" s="111"/>
      <c r="KEM25" s="22"/>
      <c r="KEN25" s="111"/>
      <c r="KEO25" s="22"/>
      <c r="KEP25" s="111"/>
      <c r="KEQ25" s="26"/>
      <c r="KER25" s="111"/>
      <c r="KES25" s="26"/>
      <c r="KET25" s="111"/>
      <c r="KEU25" s="26"/>
      <c r="KEV25" s="111"/>
      <c r="KEW25" s="26"/>
      <c r="KEX25" s="111"/>
      <c r="KEY25" s="26"/>
      <c r="KEZ25" s="111"/>
      <c r="KFA25" s="26"/>
      <c r="KFB25" s="111"/>
      <c r="KFC25" s="26"/>
      <c r="KFD25" s="111"/>
      <c r="KFE25" s="26"/>
      <c r="KFF25" s="111"/>
      <c r="KFG25" s="26"/>
      <c r="KFH25" s="111"/>
      <c r="KFI25" s="26"/>
      <c r="KFJ25" s="111"/>
      <c r="KFK25" s="26"/>
      <c r="KFL25" s="112"/>
      <c r="KFM25" s="26"/>
      <c r="KFN25" s="111"/>
      <c r="KFO25" s="26"/>
      <c r="KFP25" s="111"/>
      <c r="KFQ25" s="26"/>
      <c r="KFR25" s="111"/>
      <c r="KFS25" s="26"/>
      <c r="KFT25" s="111"/>
      <c r="KFU25" s="26"/>
      <c r="KFV25" s="111"/>
      <c r="KFW25" s="26"/>
      <c r="KFX25" s="111"/>
      <c r="KFY25" s="26"/>
      <c r="KFZ25" s="111"/>
      <c r="KGA25" s="19"/>
      <c r="KGB25" s="111"/>
      <c r="KGC25" s="26"/>
      <c r="KGD25" s="111"/>
      <c r="KGE25" s="26"/>
      <c r="KGF25" s="111"/>
      <c r="KGG25" s="26"/>
      <c r="KGH25" s="111"/>
      <c r="KGI25" s="26"/>
      <c r="KGJ25" s="111"/>
      <c r="KGK25" s="19"/>
      <c r="KGL25" s="111"/>
      <c r="KGM25" s="26"/>
      <c r="KGN25" s="111"/>
      <c r="KGO25" s="26"/>
      <c r="KGP25" s="111"/>
      <c r="KGQ25" s="26"/>
      <c r="KGR25" s="111"/>
      <c r="KGS25" s="19"/>
      <c r="KGT25" s="105"/>
      <c r="KGU25" s="105"/>
      <c r="KGV25" s="105"/>
      <c r="KGW25" s="29"/>
      <c r="KGX25" s="111"/>
      <c r="KGY25" s="29"/>
      <c r="KGZ25" s="111"/>
      <c r="KHA25" s="22"/>
      <c r="KHB25" s="111"/>
      <c r="KHC25" s="22"/>
      <c r="KHD25" s="111"/>
      <c r="KHE25" s="22"/>
      <c r="KHF25" s="111"/>
      <c r="KHG25" s="22"/>
      <c r="KHH25" s="111"/>
      <c r="KHI25" s="22"/>
      <c r="KHJ25" s="111"/>
      <c r="KHK25" s="22"/>
      <c r="KHL25" s="111"/>
      <c r="KHM25" s="22"/>
      <c r="KHN25" s="111"/>
      <c r="KHO25" s="26"/>
      <c r="KHP25" s="111"/>
      <c r="KHQ25" s="26"/>
      <c r="KHR25" s="111"/>
      <c r="KHS25" s="26"/>
      <c r="KHT25" s="111"/>
      <c r="KHU25" s="26"/>
      <c r="KHV25" s="111"/>
      <c r="KHW25" s="26"/>
      <c r="KHX25" s="111"/>
      <c r="KHY25" s="26"/>
      <c r="KHZ25" s="111"/>
      <c r="KIA25" s="26"/>
      <c r="KIB25" s="111"/>
      <c r="KIC25" s="26"/>
      <c r="KID25" s="111"/>
      <c r="KIE25" s="26"/>
      <c r="KIF25" s="111"/>
      <c r="KIG25" s="26"/>
      <c r="KIH25" s="111"/>
      <c r="KII25" s="26"/>
      <c r="KIJ25" s="112"/>
      <c r="KIK25" s="26"/>
      <c r="KIL25" s="111"/>
      <c r="KIM25" s="26"/>
      <c r="KIN25" s="111"/>
      <c r="KIO25" s="26"/>
      <c r="KIP25" s="111"/>
      <c r="KIQ25" s="26"/>
      <c r="KIR25" s="111"/>
      <c r="KIS25" s="26"/>
      <c r="KIT25" s="111"/>
      <c r="KIU25" s="26"/>
      <c r="KIV25" s="111"/>
      <c r="KIW25" s="26"/>
      <c r="KIX25" s="111"/>
      <c r="KIY25" s="19"/>
      <c r="KIZ25" s="111"/>
      <c r="KJA25" s="26"/>
      <c r="KJB25" s="111"/>
      <c r="KJC25" s="26"/>
      <c r="KJD25" s="111"/>
      <c r="KJE25" s="26"/>
      <c r="KJF25" s="111"/>
      <c r="KJG25" s="26"/>
      <c r="KJH25" s="111"/>
      <c r="KJI25" s="19"/>
      <c r="KJJ25" s="111"/>
      <c r="KJK25" s="26"/>
      <c r="KJL25" s="111"/>
      <c r="KJM25" s="26"/>
      <c r="KJN25" s="111"/>
      <c r="KJO25" s="26"/>
      <c r="KJP25" s="111"/>
      <c r="KJQ25" s="19"/>
      <c r="KJR25" s="105"/>
      <c r="KJS25" s="105"/>
      <c r="KJT25" s="105"/>
      <c r="KJU25" s="29"/>
      <c r="KJV25" s="111"/>
      <c r="KJW25" s="29"/>
      <c r="KJX25" s="111"/>
      <c r="KJY25" s="22"/>
      <c r="KJZ25" s="111"/>
      <c r="KKA25" s="22"/>
      <c r="KKB25" s="111"/>
      <c r="KKC25" s="22"/>
      <c r="KKD25" s="111"/>
      <c r="KKE25" s="22"/>
      <c r="KKF25" s="111"/>
      <c r="KKG25" s="22"/>
      <c r="KKH25" s="111"/>
      <c r="KKI25" s="22"/>
      <c r="KKJ25" s="111"/>
      <c r="KKK25" s="22"/>
      <c r="KKL25" s="111"/>
      <c r="KKM25" s="26"/>
      <c r="KKN25" s="111"/>
      <c r="KKO25" s="26"/>
      <c r="KKP25" s="111"/>
      <c r="KKQ25" s="26"/>
      <c r="KKR25" s="111"/>
      <c r="KKS25" s="26"/>
      <c r="KKT25" s="111"/>
      <c r="KKU25" s="26"/>
      <c r="KKV25" s="111"/>
      <c r="KKW25" s="26"/>
      <c r="KKX25" s="111"/>
      <c r="KKY25" s="26"/>
      <c r="KKZ25" s="111"/>
      <c r="KLA25" s="26"/>
      <c r="KLB25" s="111"/>
      <c r="KLC25" s="26"/>
      <c r="KLD25" s="111"/>
      <c r="KLE25" s="26"/>
      <c r="KLF25" s="111"/>
      <c r="KLG25" s="26"/>
      <c r="KLH25" s="112"/>
      <c r="KLI25" s="26"/>
      <c r="KLJ25" s="111"/>
      <c r="KLK25" s="26"/>
      <c r="KLL25" s="111"/>
      <c r="KLM25" s="26"/>
      <c r="KLN25" s="111"/>
      <c r="KLO25" s="26"/>
      <c r="KLP25" s="111"/>
      <c r="KLQ25" s="26"/>
      <c r="KLR25" s="111"/>
      <c r="KLS25" s="26"/>
      <c r="KLT25" s="111"/>
      <c r="KLU25" s="26"/>
      <c r="KLV25" s="111"/>
      <c r="KLW25" s="19"/>
      <c r="KLX25" s="111"/>
      <c r="KLY25" s="26"/>
      <c r="KLZ25" s="111"/>
      <c r="KMA25" s="26"/>
      <c r="KMB25" s="111"/>
      <c r="KMC25" s="26"/>
      <c r="KMD25" s="111"/>
      <c r="KME25" s="26"/>
      <c r="KMF25" s="111"/>
      <c r="KMG25" s="19"/>
      <c r="KMH25" s="111"/>
      <c r="KMI25" s="26"/>
      <c r="KMJ25" s="111"/>
      <c r="KMK25" s="26"/>
      <c r="KML25" s="111"/>
      <c r="KMM25" s="26"/>
      <c r="KMN25" s="111"/>
      <c r="KMO25" s="19"/>
      <c r="KMP25" s="105"/>
      <c r="KMQ25" s="105"/>
      <c r="KMR25" s="105"/>
      <c r="KMS25" s="29"/>
      <c r="KMT25" s="111"/>
      <c r="KMU25" s="29"/>
      <c r="KMV25" s="111"/>
      <c r="KMW25" s="22"/>
      <c r="KMX25" s="111"/>
      <c r="KMY25" s="22"/>
      <c r="KMZ25" s="111"/>
      <c r="KNA25" s="22"/>
      <c r="KNB25" s="111"/>
      <c r="KNC25" s="22"/>
      <c r="KND25" s="111"/>
      <c r="KNE25" s="22"/>
      <c r="KNF25" s="111"/>
      <c r="KNG25" s="22"/>
      <c r="KNH25" s="111"/>
      <c r="KNI25" s="22"/>
      <c r="KNJ25" s="111"/>
      <c r="KNK25" s="26"/>
      <c r="KNL25" s="111"/>
      <c r="KNM25" s="26"/>
      <c r="KNN25" s="111"/>
      <c r="KNO25" s="26"/>
      <c r="KNP25" s="111"/>
      <c r="KNQ25" s="26"/>
      <c r="KNR25" s="111"/>
      <c r="KNS25" s="26"/>
      <c r="KNT25" s="111"/>
      <c r="KNU25" s="26"/>
      <c r="KNV25" s="111"/>
      <c r="KNW25" s="26"/>
      <c r="KNX25" s="111"/>
      <c r="KNY25" s="26"/>
      <c r="KNZ25" s="111"/>
      <c r="KOA25" s="26"/>
      <c r="KOB25" s="111"/>
      <c r="KOC25" s="26"/>
      <c r="KOD25" s="111"/>
      <c r="KOE25" s="26"/>
      <c r="KOF25" s="112"/>
      <c r="KOG25" s="26"/>
      <c r="KOH25" s="111"/>
      <c r="KOI25" s="26"/>
      <c r="KOJ25" s="111"/>
      <c r="KOK25" s="26"/>
      <c r="KOL25" s="111"/>
      <c r="KOM25" s="26"/>
      <c r="KON25" s="111"/>
      <c r="KOO25" s="26"/>
      <c r="KOP25" s="111"/>
      <c r="KOQ25" s="26"/>
      <c r="KOR25" s="111"/>
      <c r="KOS25" s="26"/>
      <c r="KOT25" s="111"/>
      <c r="KOU25" s="19"/>
      <c r="KOV25" s="111"/>
      <c r="KOW25" s="26"/>
      <c r="KOX25" s="111"/>
      <c r="KOY25" s="26"/>
      <c r="KOZ25" s="111"/>
      <c r="KPA25" s="26"/>
      <c r="KPB25" s="111"/>
      <c r="KPC25" s="26"/>
      <c r="KPD25" s="111"/>
      <c r="KPE25" s="19"/>
      <c r="KPF25" s="111"/>
      <c r="KPG25" s="26"/>
      <c r="KPH25" s="111"/>
      <c r="KPI25" s="26"/>
      <c r="KPJ25" s="111"/>
      <c r="KPK25" s="26"/>
      <c r="KPL25" s="111"/>
      <c r="KPM25" s="19"/>
      <c r="KPN25" s="105"/>
      <c r="KPO25" s="105"/>
      <c r="KPP25" s="105"/>
      <c r="KPQ25" s="29"/>
      <c r="KPR25" s="111"/>
      <c r="KPS25" s="29"/>
      <c r="KPT25" s="111"/>
      <c r="KPU25" s="22"/>
      <c r="KPV25" s="111"/>
      <c r="KPW25" s="22"/>
      <c r="KPX25" s="111"/>
      <c r="KPY25" s="22"/>
      <c r="KPZ25" s="111"/>
      <c r="KQA25" s="22"/>
      <c r="KQB25" s="111"/>
      <c r="KQC25" s="22"/>
      <c r="KQD25" s="111"/>
      <c r="KQE25" s="22"/>
      <c r="KQF25" s="111"/>
      <c r="KQG25" s="22"/>
      <c r="KQH25" s="111"/>
      <c r="KQI25" s="26"/>
      <c r="KQJ25" s="111"/>
      <c r="KQK25" s="26"/>
      <c r="KQL25" s="111"/>
      <c r="KQM25" s="26"/>
      <c r="KQN25" s="111"/>
      <c r="KQO25" s="26"/>
      <c r="KQP25" s="111"/>
      <c r="KQQ25" s="26"/>
      <c r="KQR25" s="111"/>
      <c r="KQS25" s="26"/>
      <c r="KQT25" s="111"/>
      <c r="KQU25" s="26"/>
      <c r="KQV25" s="111"/>
      <c r="KQW25" s="26"/>
      <c r="KQX25" s="111"/>
      <c r="KQY25" s="26"/>
      <c r="KQZ25" s="111"/>
      <c r="KRA25" s="26"/>
      <c r="KRB25" s="111"/>
      <c r="KRC25" s="26"/>
      <c r="KRD25" s="112"/>
      <c r="KRE25" s="26"/>
      <c r="KRF25" s="111"/>
      <c r="KRG25" s="26"/>
      <c r="KRH25" s="111"/>
      <c r="KRI25" s="26"/>
      <c r="KRJ25" s="111"/>
      <c r="KRK25" s="26"/>
      <c r="KRL25" s="111"/>
      <c r="KRM25" s="26"/>
      <c r="KRN25" s="111"/>
      <c r="KRO25" s="26"/>
      <c r="KRP25" s="111"/>
      <c r="KRQ25" s="26"/>
      <c r="KRR25" s="111"/>
      <c r="KRS25" s="19"/>
      <c r="KRT25" s="111"/>
      <c r="KRU25" s="26"/>
      <c r="KRV25" s="111"/>
      <c r="KRW25" s="26"/>
      <c r="KRX25" s="111"/>
      <c r="KRY25" s="26"/>
      <c r="KRZ25" s="111"/>
      <c r="KSA25" s="26"/>
      <c r="KSB25" s="111"/>
      <c r="KSC25" s="19"/>
      <c r="KSD25" s="111"/>
      <c r="KSE25" s="26"/>
      <c r="KSF25" s="111"/>
      <c r="KSG25" s="26"/>
      <c r="KSH25" s="111"/>
      <c r="KSI25" s="26"/>
      <c r="KSJ25" s="111"/>
      <c r="KSK25" s="19"/>
      <c r="KSL25" s="105"/>
      <c r="KSM25" s="105"/>
      <c r="KSN25" s="105"/>
      <c r="KSO25" s="29"/>
      <c r="KSP25" s="111"/>
      <c r="KSQ25" s="29"/>
      <c r="KSR25" s="111"/>
      <c r="KSS25" s="22"/>
      <c r="KST25" s="111"/>
      <c r="KSU25" s="22"/>
      <c r="KSV25" s="111"/>
      <c r="KSW25" s="22"/>
      <c r="KSX25" s="111"/>
      <c r="KSY25" s="22"/>
      <c r="KSZ25" s="111"/>
      <c r="KTA25" s="22"/>
      <c r="KTB25" s="111"/>
      <c r="KTC25" s="22"/>
      <c r="KTD25" s="111"/>
      <c r="KTE25" s="22"/>
      <c r="KTF25" s="111"/>
      <c r="KTG25" s="26"/>
      <c r="KTH25" s="111"/>
      <c r="KTI25" s="26"/>
      <c r="KTJ25" s="111"/>
      <c r="KTK25" s="26"/>
      <c r="KTL25" s="111"/>
      <c r="KTM25" s="26"/>
      <c r="KTN25" s="111"/>
      <c r="KTO25" s="26"/>
      <c r="KTP25" s="111"/>
      <c r="KTQ25" s="26"/>
      <c r="KTR25" s="111"/>
      <c r="KTS25" s="26"/>
      <c r="KTT25" s="111"/>
      <c r="KTU25" s="26"/>
      <c r="KTV25" s="111"/>
      <c r="KTW25" s="26"/>
      <c r="KTX25" s="111"/>
      <c r="KTY25" s="26"/>
      <c r="KTZ25" s="111"/>
      <c r="KUA25" s="26"/>
      <c r="KUB25" s="112"/>
      <c r="KUC25" s="26"/>
      <c r="KUD25" s="111"/>
      <c r="KUE25" s="26"/>
      <c r="KUF25" s="111"/>
      <c r="KUG25" s="26"/>
      <c r="KUH25" s="111"/>
      <c r="KUI25" s="26"/>
      <c r="KUJ25" s="111"/>
      <c r="KUK25" s="26"/>
      <c r="KUL25" s="111"/>
      <c r="KUM25" s="26"/>
      <c r="KUN25" s="111"/>
      <c r="KUO25" s="26"/>
      <c r="KUP25" s="111"/>
      <c r="KUQ25" s="19"/>
      <c r="KUR25" s="111"/>
      <c r="KUS25" s="26"/>
      <c r="KUT25" s="111"/>
      <c r="KUU25" s="26"/>
      <c r="KUV25" s="111"/>
      <c r="KUW25" s="26"/>
      <c r="KUX25" s="111"/>
      <c r="KUY25" s="26"/>
      <c r="KUZ25" s="111"/>
      <c r="KVA25" s="19"/>
      <c r="KVB25" s="111"/>
      <c r="KVC25" s="26"/>
      <c r="KVD25" s="111"/>
      <c r="KVE25" s="26"/>
      <c r="KVF25" s="111"/>
      <c r="KVG25" s="26"/>
      <c r="KVH25" s="111"/>
      <c r="KVI25" s="19"/>
      <c r="KVJ25" s="105"/>
      <c r="KVK25" s="105"/>
      <c r="KVL25" s="105"/>
      <c r="KVM25" s="29"/>
      <c r="KVN25" s="111"/>
      <c r="KVO25" s="29"/>
      <c r="KVP25" s="111"/>
      <c r="KVQ25" s="22"/>
      <c r="KVR25" s="111"/>
      <c r="KVS25" s="22"/>
      <c r="KVT25" s="111"/>
      <c r="KVU25" s="22"/>
      <c r="KVV25" s="111"/>
      <c r="KVW25" s="22"/>
      <c r="KVX25" s="111"/>
      <c r="KVY25" s="22"/>
      <c r="KVZ25" s="111"/>
      <c r="KWA25" s="22"/>
      <c r="KWB25" s="111"/>
      <c r="KWC25" s="22"/>
      <c r="KWD25" s="111"/>
      <c r="KWE25" s="26"/>
      <c r="KWF25" s="111"/>
      <c r="KWG25" s="26"/>
      <c r="KWH25" s="111"/>
      <c r="KWI25" s="26"/>
      <c r="KWJ25" s="111"/>
      <c r="KWK25" s="26"/>
      <c r="KWL25" s="111"/>
      <c r="KWM25" s="26"/>
      <c r="KWN25" s="111"/>
      <c r="KWO25" s="26"/>
      <c r="KWP25" s="111"/>
      <c r="KWQ25" s="26"/>
      <c r="KWR25" s="111"/>
      <c r="KWS25" s="26"/>
      <c r="KWT25" s="111"/>
      <c r="KWU25" s="26"/>
      <c r="KWV25" s="111"/>
      <c r="KWW25" s="26"/>
      <c r="KWX25" s="111"/>
      <c r="KWY25" s="26"/>
      <c r="KWZ25" s="112"/>
      <c r="KXA25" s="26"/>
      <c r="KXB25" s="111"/>
      <c r="KXC25" s="26"/>
      <c r="KXD25" s="111"/>
      <c r="KXE25" s="26"/>
      <c r="KXF25" s="111"/>
      <c r="KXG25" s="26"/>
      <c r="KXH25" s="111"/>
      <c r="KXI25" s="26"/>
      <c r="KXJ25" s="111"/>
      <c r="KXK25" s="26"/>
      <c r="KXL25" s="111"/>
      <c r="KXM25" s="26"/>
      <c r="KXN25" s="111"/>
      <c r="KXO25" s="19"/>
      <c r="KXP25" s="111"/>
      <c r="KXQ25" s="26"/>
      <c r="KXR25" s="111"/>
      <c r="KXS25" s="26"/>
      <c r="KXT25" s="111"/>
      <c r="KXU25" s="26"/>
      <c r="KXV25" s="111"/>
      <c r="KXW25" s="26"/>
      <c r="KXX25" s="111"/>
      <c r="KXY25" s="19"/>
      <c r="KXZ25" s="111"/>
      <c r="KYA25" s="26"/>
      <c r="KYB25" s="111"/>
      <c r="KYC25" s="26"/>
      <c r="KYD25" s="111"/>
      <c r="KYE25" s="26"/>
      <c r="KYF25" s="111"/>
      <c r="KYG25" s="19"/>
      <c r="KYH25" s="105"/>
      <c r="KYI25" s="105"/>
      <c r="KYJ25" s="105"/>
      <c r="KYK25" s="29"/>
      <c r="KYL25" s="111"/>
      <c r="KYM25" s="29"/>
      <c r="KYN25" s="111"/>
      <c r="KYO25" s="22"/>
      <c r="KYP25" s="111"/>
      <c r="KYQ25" s="22"/>
      <c r="KYR25" s="111"/>
      <c r="KYS25" s="22"/>
      <c r="KYT25" s="111"/>
      <c r="KYU25" s="22"/>
      <c r="KYV25" s="111"/>
      <c r="KYW25" s="22"/>
      <c r="KYX25" s="111"/>
      <c r="KYY25" s="22"/>
      <c r="KYZ25" s="111"/>
      <c r="KZA25" s="22"/>
      <c r="KZB25" s="111"/>
      <c r="KZC25" s="26"/>
      <c r="KZD25" s="111"/>
      <c r="KZE25" s="26"/>
      <c r="KZF25" s="111"/>
      <c r="KZG25" s="26"/>
      <c r="KZH25" s="111"/>
      <c r="KZI25" s="26"/>
      <c r="KZJ25" s="111"/>
      <c r="KZK25" s="26"/>
      <c r="KZL25" s="111"/>
      <c r="KZM25" s="26"/>
      <c r="KZN25" s="111"/>
      <c r="KZO25" s="26"/>
      <c r="KZP25" s="111"/>
      <c r="KZQ25" s="26"/>
      <c r="KZR25" s="111"/>
      <c r="KZS25" s="26"/>
      <c r="KZT25" s="111"/>
      <c r="KZU25" s="26"/>
      <c r="KZV25" s="111"/>
      <c r="KZW25" s="26"/>
      <c r="KZX25" s="112"/>
      <c r="KZY25" s="26"/>
      <c r="KZZ25" s="111"/>
      <c r="LAA25" s="26"/>
      <c r="LAB25" s="111"/>
      <c r="LAC25" s="26"/>
      <c r="LAD25" s="111"/>
      <c r="LAE25" s="26"/>
      <c r="LAF25" s="111"/>
      <c r="LAG25" s="26"/>
      <c r="LAH25" s="111"/>
      <c r="LAI25" s="26"/>
      <c r="LAJ25" s="111"/>
      <c r="LAK25" s="26"/>
      <c r="LAL25" s="111"/>
      <c r="LAM25" s="19"/>
      <c r="LAN25" s="111"/>
      <c r="LAO25" s="26"/>
      <c r="LAP25" s="111"/>
      <c r="LAQ25" s="26"/>
      <c r="LAR25" s="111"/>
      <c r="LAS25" s="26"/>
      <c r="LAT25" s="111"/>
      <c r="LAU25" s="26"/>
      <c r="LAV25" s="111"/>
      <c r="LAW25" s="19"/>
      <c r="LAX25" s="111"/>
      <c r="LAY25" s="26"/>
      <c r="LAZ25" s="111"/>
      <c r="LBA25" s="26"/>
      <c r="LBB25" s="111"/>
      <c r="LBC25" s="26"/>
      <c r="LBD25" s="111"/>
      <c r="LBE25" s="19"/>
      <c r="LBF25" s="105"/>
      <c r="LBG25" s="105"/>
      <c r="LBH25" s="105"/>
      <c r="LBI25" s="29"/>
      <c r="LBJ25" s="111"/>
      <c r="LBK25" s="29"/>
      <c r="LBL25" s="111"/>
      <c r="LBM25" s="22"/>
      <c r="LBN25" s="111"/>
      <c r="LBO25" s="22"/>
      <c r="LBP25" s="111"/>
      <c r="LBQ25" s="22"/>
      <c r="LBR25" s="111"/>
      <c r="LBS25" s="22"/>
      <c r="LBT25" s="111"/>
      <c r="LBU25" s="22"/>
      <c r="LBV25" s="111"/>
      <c r="LBW25" s="22"/>
      <c r="LBX25" s="111"/>
      <c r="LBY25" s="22"/>
      <c r="LBZ25" s="111"/>
      <c r="LCA25" s="26"/>
      <c r="LCB25" s="111"/>
      <c r="LCC25" s="26"/>
      <c r="LCD25" s="111"/>
      <c r="LCE25" s="26"/>
      <c r="LCF25" s="111"/>
      <c r="LCG25" s="26"/>
      <c r="LCH25" s="111"/>
      <c r="LCI25" s="26"/>
      <c r="LCJ25" s="111"/>
      <c r="LCK25" s="26"/>
      <c r="LCL25" s="111"/>
      <c r="LCM25" s="26"/>
      <c r="LCN25" s="111"/>
      <c r="LCO25" s="26"/>
      <c r="LCP25" s="111"/>
      <c r="LCQ25" s="26"/>
      <c r="LCR25" s="111"/>
      <c r="LCS25" s="26"/>
      <c r="LCT25" s="111"/>
      <c r="LCU25" s="26"/>
      <c r="LCV25" s="112"/>
      <c r="LCW25" s="26"/>
      <c r="LCX25" s="111"/>
      <c r="LCY25" s="26"/>
      <c r="LCZ25" s="111"/>
      <c r="LDA25" s="26"/>
      <c r="LDB25" s="111"/>
      <c r="LDC25" s="26"/>
      <c r="LDD25" s="111"/>
      <c r="LDE25" s="26"/>
      <c r="LDF25" s="111"/>
      <c r="LDG25" s="26"/>
      <c r="LDH25" s="111"/>
      <c r="LDI25" s="26"/>
      <c r="LDJ25" s="111"/>
      <c r="LDK25" s="19"/>
      <c r="LDL25" s="111"/>
      <c r="LDM25" s="26"/>
      <c r="LDN25" s="111"/>
      <c r="LDO25" s="26"/>
      <c r="LDP25" s="111"/>
      <c r="LDQ25" s="26"/>
      <c r="LDR25" s="111"/>
      <c r="LDS25" s="26"/>
      <c r="LDT25" s="111"/>
      <c r="LDU25" s="19"/>
      <c r="LDV25" s="111"/>
      <c r="LDW25" s="26"/>
      <c r="LDX25" s="111"/>
      <c r="LDY25" s="26"/>
      <c r="LDZ25" s="111"/>
      <c r="LEA25" s="26"/>
      <c r="LEB25" s="111"/>
      <c r="LEC25" s="19"/>
      <c r="LED25" s="105"/>
      <c r="LEE25" s="105"/>
      <c r="LEF25" s="105"/>
      <c r="LEG25" s="29"/>
      <c r="LEH25" s="111"/>
      <c r="LEI25" s="29"/>
      <c r="LEJ25" s="111"/>
      <c r="LEK25" s="22"/>
      <c r="LEL25" s="111"/>
      <c r="LEM25" s="22"/>
      <c r="LEN25" s="111"/>
      <c r="LEO25" s="22"/>
      <c r="LEP25" s="111"/>
      <c r="LEQ25" s="22"/>
      <c r="LER25" s="111"/>
      <c r="LES25" s="22"/>
      <c r="LET25" s="111"/>
      <c r="LEU25" s="22"/>
      <c r="LEV25" s="111"/>
      <c r="LEW25" s="22"/>
      <c r="LEX25" s="111"/>
      <c r="LEY25" s="26"/>
      <c r="LEZ25" s="111"/>
      <c r="LFA25" s="26"/>
      <c r="LFB25" s="111"/>
      <c r="LFC25" s="26"/>
      <c r="LFD25" s="111"/>
      <c r="LFE25" s="26"/>
      <c r="LFF25" s="111"/>
      <c r="LFG25" s="26"/>
      <c r="LFH25" s="111"/>
      <c r="LFI25" s="26"/>
      <c r="LFJ25" s="111"/>
      <c r="LFK25" s="26"/>
      <c r="LFL25" s="111"/>
      <c r="LFM25" s="26"/>
      <c r="LFN25" s="111"/>
      <c r="LFO25" s="26"/>
      <c r="LFP25" s="111"/>
      <c r="LFQ25" s="26"/>
      <c r="LFR25" s="111"/>
      <c r="LFS25" s="26"/>
      <c r="LFT25" s="112"/>
      <c r="LFU25" s="26"/>
      <c r="LFV25" s="111"/>
      <c r="LFW25" s="26"/>
      <c r="LFX25" s="111"/>
      <c r="LFY25" s="26"/>
      <c r="LFZ25" s="111"/>
      <c r="LGA25" s="26"/>
      <c r="LGB25" s="111"/>
      <c r="LGC25" s="26"/>
      <c r="LGD25" s="111"/>
      <c r="LGE25" s="26"/>
      <c r="LGF25" s="111"/>
      <c r="LGG25" s="26"/>
      <c r="LGH25" s="111"/>
      <c r="LGI25" s="19"/>
      <c r="LGJ25" s="111"/>
      <c r="LGK25" s="26"/>
      <c r="LGL25" s="111"/>
      <c r="LGM25" s="26"/>
      <c r="LGN25" s="111"/>
      <c r="LGO25" s="26"/>
      <c r="LGP25" s="111"/>
      <c r="LGQ25" s="26"/>
      <c r="LGR25" s="111"/>
      <c r="LGS25" s="19"/>
      <c r="LGT25" s="111"/>
      <c r="LGU25" s="26"/>
      <c r="LGV25" s="111"/>
      <c r="LGW25" s="26"/>
      <c r="LGX25" s="111"/>
      <c r="LGY25" s="26"/>
      <c r="LGZ25" s="111"/>
      <c r="LHA25" s="19"/>
      <c r="LHB25" s="105"/>
      <c r="LHC25" s="105"/>
      <c r="LHD25" s="105"/>
      <c r="LHE25" s="29"/>
      <c r="LHF25" s="111"/>
      <c r="LHG25" s="29"/>
      <c r="LHH25" s="111"/>
      <c r="LHI25" s="22"/>
      <c r="LHJ25" s="111"/>
      <c r="LHK25" s="22"/>
      <c r="LHL25" s="111"/>
      <c r="LHM25" s="22"/>
      <c r="LHN25" s="111"/>
      <c r="LHO25" s="22"/>
      <c r="LHP25" s="111"/>
      <c r="LHQ25" s="22"/>
      <c r="LHR25" s="111"/>
      <c r="LHS25" s="22"/>
      <c r="LHT25" s="111"/>
      <c r="LHU25" s="22"/>
      <c r="LHV25" s="111"/>
      <c r="LHW25" s="26"/>
      <c r="LHX25" s="111"/>
      <c r="LHY25" s="26"/>
      <c r="LHZ25" s="111"/>
      <c r="LIA25" s="26"/>
      <c r="LIB25" s="111"/>
      <c r="LIC25" s="26"/>
      <c r="LID25" s="111"/>
      <c r="LIE25" s="26"/>
      <c r="LIF25" s="111"/>
      <c r="LIG25" s="26"/>
      <c r="LIH25" s="111"/>
      <c r="LII25" s="26"/>
      <c r="LIJ25" s="111"/>
      <c r="LIK25" s="26"/>
      <c r="LIL25" s="111"/>
      <c r="LIM25" s="26"/>
      <c r="LIN25" s="111"/>
      <c r="LIO25" s="26"/>
      <c r="LIP25" s="111"/>
      <c r="LIQ25" s="26"/>
      <c r="LIR25" s="112"/>
      <c r="LIS25" s="26"/>
      <c r="LIT25" s="111"/>
      <c r="LIU25" s="26"/>
      <c r="LIV25" s="111"/>
      <c r="LIW25" s="26"/>
      <c r="LIX25" s="111"/>
      <c r="LIY25" s="26"/>
      <c r="LIZ25" s="111"/>
      <c r="LJA25" s="26"/>
      <c r="LJB25" s="111"/>
      <c r="LJC25" s="26"/>
      <c r="LJD25" s="111"/>
      <c r="LJE25" s="26"/>
      <c r="LJF25" s="111"/>
      <c r="LJG25" s="19"/>
      <c r="LJH25" s="111"/>
      <c r="LJI25" s="26"/>
      <c r="LJJ25" s="111"/>
      <c r="LJK25" s="26"/>
      <c r="LJL25" s="111"/>
      <c r="LJM25" s="26"/>
      <c r="LJN25" s="111"/>
      <c r="LJO25" s="26"/>
      <c r="LJP25" s="111"/>
      <c r="LJQ25" s="19"/>
      <c r="LJR25" s="111"/>
      <c r="LJS25" s="26"/>
      <c r="LJT25" s="111"/>
      <c r="LJU25" s="26"/>
      <c r="LJV25" s="111"/>
      <c r="LJW25" s="26"/>
      <c r="LJX25" s="111"/>
      <c r="LJY25" s="19"/>
      <c r="LJZ25" s="105"/>
      <c r="LKA25" s="105"/>
      <c r="LKB25" s="105"/>
      <c r="LKC25" s="29"/>
      <c r="LKD25" s="111"/>
      <c r="LKE25" s="29"/>
      <c r="LKF25" s="111"/>
      <c r="LKG25" s="22"/>
      <c r="LKH25" s="111"/>
      <c r="LKI25" s="22"/>
      <c r="LKJ25" s="111"/>
      <c r="LKK25" s="22"/>
      <c r="LKL25" s="111"/>
      <c r="LKM25" s="22"/>
      <c r="LKN25" s="111"/>
      <c r="LKO25" s="22"/>
      <c r="LKP25" s="111"/>
      <c r="LKQ25" s="22"/>
      <c r="LKR25" s="111"/>
      <c r="LKS25" s="22"/>
      <c r="LKT25" s="111"/>
      <c r="LKU25" s="26"/>
      <c r="LKV25" s="111"/>
      <c r="LKW25" s="26"/>
      <c r="LKX25" s="111"/>
      <c r="LKY25" s="26"/>
      <c r="LKZ25" s="111"/>
      <c r="LLA25" s="26"/>
      <c r="LLB25" s="111"/>
      <c r="LLC25" s="26"/>
      <c r="LLD25" s="111"/>
      <c r="LLE25" s="26"/>
      <c r="LLF25" s="111"/>
      <c r="LLG25" s="26"/>
      <c r="LLH25" s="111"/>
      <c r="LLI25" s="26"/>
      <c r="LLJ25" s="111"/>
      <c r="LLK25" s="26"/>
      <c r="LLL25" s="111"/>
      <c r="LLM25" s="26"/>
      <c r="LLN25" s="111"/>
      <c r="LLO25" s="26"/>
      <c r="LLP25" s="112"/>
      <c r="LLQ25" s="26"/>
      <c r="LLR25" s="111"/>
      <c r="LLS25" s="26"/>
      <c r="LLT25" s="111"/>
      <c r="LLU25" s="26"/>
      <c r="LLV25" s="111"/>
      <c r="LLW25" s="26"/>
      <c r="LLX25" s="111"/>
      <c r="LLY25" s="26"/>
      <c r="LLZ25" s="111"/>
      <c r="LMA25" s="26"/>
      <c r="LMB25" s="111"/>
      <c r="LMC25" s="26"/>
      <c r="LMD25" s="111"/>
      <c r="LME25" s="19"/>
      <c r="LMF25" s="111"/>
      <c r="LMG25" s="26"/>
      <c r="LMH25" s="111"/>
      <c r="LMI25" s="26"/>
      <c r="LMJ25" s="111"/>
      <c r="LMK25" s="26"/>
      <c r="LML25" s="111"/>
      <c r="LMM25" s="26"/>
      <c r="LMN25" s="111"/>
      <c r="LMO25" s="19"/>
      <c r="LMP25" s="111"/>
      <c r="LMQ25" s="26"/>
      <c r="LMR25" s="111"/>
      <c r="LMS25" s="26"/>
      <c r="LMT25" s="111"/>
      <c r="LMU25" s="26"/>
      <c r="LMV25" s="111"/>
      <c r="LMW25" s="19"/>
      <c r="LMX25" s="105"/>
      <c r="LMY25" s="105"/>
      <c r="LMZ25" s="105"/>
      <c r="LNA25" s="29"/>
      <c r="LNB25" s="111"/>
      <c r="LNC25" s="29"/>
      <c r="LND25" s="111"/>
      <c r="LNE25" s="22"/>
      <c r="LNF25" s="111"/>
      <c r="LNG25" s="22"/>
      <c r="LNH25" s="111"/>
      <c r="LNI25" s="22"/>
      <c r="LNJ25" s="111"/>
      <c r="LNK25" s="22"/>
      <c r="LNL25" s="111"/>
      <c r="LNM25" s="22"/>
      <c r="LNN25" s="111"/>
      <c r="LNO25" s="22"/>
      <c r="LNP25" s="111"/>
      <c r="LNQ25" s="22"/>
      <c r="LNR25" s="111"/>
      <c r="LNS25" s="26"/>
      <c r="LNT25" s="111"/>
      <c r="LNU25" s="26"/>
      <c r="LNV25" s="111"/>
      <c r="LNW25" s="26"/>
      <c r="LNX25" s="111"/>
      <c r="LNY25" s="26"/>
      <c r="LNZ25" s="111"/>
      <c r="LOA25" s="26"/>
      <c r="LOB25" s="111"/>
      <c r="LOC25" s="26"/>
      <c r="LOD25" s="111"/>
      <c r="LOE25" s="26"/>
      <c r="LOF25" s="111"/>
      <c r="LOG25" s="26"/>
      <c r="LOH25" s="111"/>
      <c r="LOI25" s="26"/>
      <c r="LOJ25" s="111"/>
      <c r="LOK25" s="26"/>
      <c r="LOL25" s="111"/>
      <c r="LOM25" s="26"/>
      <c r="LON25" s="112"/>
      <c r="LOO25" s="26"/>
      <c r="LOP25" s="111"/>
      <c r="LOQ25" s="26"/>
      <c r="LOR25" s="111"/>
      <c r="LOS25" s="26"/>
      <c r="LOT25" s="111"/>
      <c r="LOU25" s="26"/>
      <c r="LOV25" s="111"/>
      <c r="LOW25" s="26"/>
      <c r="LOX25" s="111"/>
      <c r="LOY25" s="26"/>
      <c r="LOZ25" s="111"/>
      <c r="LPA25" s="26"/>
      <c r="LPB25" s="111"/>
      <c r="LPC25" s="19"/>
      <c r="LPD25" s="111"/>
      <c r="LPE25" s="26"/>
      <c r="LPF25" s="111"/>
      <c r="LPG25" s="26"/>
      <c r="LPH25" s="111"/>
      <c r="LPI25" s="26"/>
      <c r="LPJ25" s="111"/>
      <c r="LPK25" s="26"/>
      <c r="LPL25" s="111"/>
      <c r="LPM25" s="19"/>
      <c r="LPN25" s="111"/>
      <c r="LPO25" s="26"/>
      <c r="LPP25" s="111"/>
      <c r="LPQ25" s="26"/>
      <c r="LPR25" s="111"/>
      <c r="LPS25" s="26"/>
      <c r="LPT25" s="111"/>
      <c r="LPU25" s="19"/>
      <c r="LPV25" s="105"/>
      <c r="LPW25" s="105"/>
      <c r="LPX25" s="105"/>
      <c r="LPY25" s="29"/>
      <c r="LPZ25" s="111"/>
      <c r="LQA25" s="29"/>
      <c r="LQB25" s="111"/>
      <c r="LQC25" s="22"/>
      <c r="LQD25" s="111"/>
      <c r="LQE25" s="22"/>
      <c r="LQF25" s="111"/>
      <c r="LQG25" s="22"/>
      <c r="LQH25" s="111"/>
      <c r="LQI25" s="22"/>
      <c r="LQJ25" s="111"/>
      <c r="LQK25" s="22"/>
      <c r="LQL25" s="111"/>
      <c r="LQM25" s="22"/>
      <c r="LQN25" s="111"/>
      <c r="LQO25" s="22"/>
      <c r="LQP25" s="111"/>
      <c r="LQQ25" s="26"/>
      <c r="LQR25" s="111"/>
      <c r="LQS25" s="26"/>
      <c r="LQT25" s="111"/>
      <c r="LQU25" s="26"/>
      <c r="LQV25" s="111"/>
      <c r="LQW25" s="26"/>
      <c r="LQX25" s="111"/>
      <c r="LQY25" s="26"/>
      <c r="LQZ25" s="111"/>
      <c r="LRA25" s="26"/>
      <c r="LRB25" s="111"/>
      <c r="LRC25" s="26"/>
      <c r="LRD25" s="111"/>
      <c r="LRE25" s="26"/>
      <c r="LRF25" s="111"/>
      <c r="LRG25" s="26"/>
      <c r="LRH25" s="111"/>
      <c r="LRI25" s="26"/>
      <c r="LRJ25" s="111"/>
      <c r="LRK25" s="26"/>
      <c r="LRL25" s="112"/>
      <c r="LRM25" s="26"/>
      <c r="LRN25" s="111"/>
      <c r="LRO25" s="26"/>
      <c r="LRP25" s="111"/>
      <c r="LRQ25" s="26"/>
      <c r="LRR25" s="111"/>
      <c r="LRS25" s="26"/>
      <c r="LRT25" s="111"/>
      <c r="LRU25" s="26"/>
      <c r="LRV25" s="111"/>
      <c r="LRW25" s="26"/>
      <c r="LRX25" s="111"/>
      <c r="LRY25" s="26"/>
      <c r="LRZ25" s="111"/>
      <c r="LSA25" s="19"/>
      <c r="LSB25" s="111"/>
      <c r="LSC25" s="26"/>
      <c r="LSD25" s="111"/>
      <c r="LSE25" s="26"/>
      <c r="LSF25" s="111"/>
      <c r="LSG25" s="26"/>
      <c r="LSH25" s="111"/>
      <c r="LSI25" s="26"/>
      <c r="LSJ25" s="111"/>
      <c r="LSK25" s="19"/>
      <c r="LSL25" s="111"/>
      <c r="LSM25" s="26"/>
      <c r="LSN25" s="111"/>
      <c r="LSO25" s="26"/>
      <c r="LSP25" s="111"/>
      <c r="LSQ25" s="26"/>
      <c r="LSR25" s="111"/>
      <c r="LSS25" s="19"/>
      <c r="LST25" s="105"/>
      <c r="LSU25" s="105"/>
      <c r="LSV25" s="105"/>
      <c r="LSW25" s="29"/>
      <c r="LSX25" s="111"/>
      <c r="LSY25" s="29"/>
      <c r="LSZ25" s="111"/>
      <c r="LTA25" s="22"/>
      <c r="LTB25" s="111"/>
      <c r="LTC25" s="22"/>
      <c r="LTD25" s="111"/>
      <c r="LTE25" s="22"/>
      <c r="LTF25" s="111"/>
      <c r="LTG25" s="22"/>
      <c r="LTH25" s="111"/>
      <c r="LTI25" s="22"/>
      <c r="LTJ25" s="111"/>
      <c r="LTK25" s="22"/>
      <c r="LTL25" s="111"/>
      <c r="LTM25" s="22"/>
      <c r="LTN25" s="111"/>
      <c r="LTO25" s="26"/>
      <c r="LTP25" s="111"/>
      <c r="LTQ25" s="26"/>
      <c r="LTR25" s="111"/>
      <c r="LTS25" s="26"/>
      <c r="LTT25" s="111"/>
      <c r="LTU25" s="26"/>
      <c r="LTV25" s="111"/>
      <c r="LTW25" s="26"/>
      <c r="LTX25" s="111"/>
      <c r="LTY25" s="26"/>
      <c r="LTZ25" s="111"/>
      <c r="LUA25" s="26"/>
      <c r="LUB25" s="111"/>
      <c r="LUC25" s="26"/>
      <c r="LUD25" s="111"/>
      <c r="LUE25" s="26"/>
      <c r="LUF25" s="111"/>
      <c r="LUG25" s="26"/>
      <c r="LUH25" s="111"/>
      <c r="LUI25" s="26"/>
      <c r="LUJ25" s="112"/>
      <c r="LUK25" s="26"/>
      <c r="LUL25" s="111"/>
      <c r="LUM25" s="26"/>
      <c r="LUN25" s="111"/>
      <c r="LUO25" s="26"/>
      <c r="LUP25" s="111"/>
      <c r="LUQ25" s="26"/>
      <c r="LUR25" s="111"/>
      <c r="LUS25" s="26"/>
      <c r="LUT25" s="111"/>
      <c r="LUU25" s="26"/>
      <c r="LUV25" s="111"/>
      <c r="LUW25" s="26"/>
      <c r="LUX25" s="111"/>
      <c r="LUY25" s="19"/>
      <c r="LUZ25" s="111"/>
      <c r="LVA25" s="26"/>
      <c r="LVB25" s="111"/>
      <c r="LVC25" s="26"/>
      <c r="LVD25" s="111"/>
      <c r="LVE25" s="26"/>
      <c r="LVF25" s="111"/>
      <c r="LVG25" s="26"/>
      <c r="LVH25" s="111"/>
      <c r="LVI25" s="19"/>
      <c r="LVJ25" s="111"/>
      <c r="LVK25" s="26"/>
      <c r="LVL25" s="111"/>
      <c r="LVM25" s="26"/>
      <c r="LVN25" s="111"/>
      <c r="LVO25" s="26"/>
      <c r="LVP25" s="111"/>
      <c r="LVQ25" s="19"/>
      <c r="LVR25" s="105"/>
      <c r="LVS25" s="105"/>
      <c r="LVT25" s="105"/>
      <c r="LVU25" s="29"/>
      <c r="LVV25" s="111"/>
      <c r="LVW25" s="29"/>
      <c r="LVX25" s="111"/>
      <c r="LVY25" s="22"/>
      <c r="LVZ25" s="111"/>
      <c r="LWA25" s="22"/>
      <c r="LWB25" s="111"/>
      <c r="LWC25" s="22"/>
      <c r="LWD25" s="111"/>
      <c r="LWE25" s="22"/>
      <c r="LWF25" s="111"/>
      <c r="LWG25" s="22"/>
      <c r="LWH25" s="111"/>
      <c r="LWI25" s="22"/>
      <c r="LWJ25" s="111"/>
      <c r="LWK25" s="22"/>
      <c r="LWL25" s="111"/>
      <c r="LWM25" s="26"/>
      <c r="LWN25" s="111"/>
      <c r="LWO25" s="26"/>
      <c r="LWP25" s="111"/>
      <c r="LWQ25" s="26"/>
      <c r="LWR25" s="111"/>
      <c r="LWS25" s="26"/>
      <c r="LWT25" s="111"/>
      <c r="LWU25" s="26"/>
      <c r="LWV25" s="111"/>
      <c r="LWW25" s="26"/>
      <c r="LWX25" s="111"/>
      <c r="LWY25" s="26"/>
      <c r="LWZ25" s="111"/>
      <c r="LXA25" s="26"/>
      <c r="LXB25" s="111"/>
      <c r="LXC25" s="26"/>
      <c r="LXD25" s="111"/>
      <c r="LXE25" s="26"/>
      <c r="LXF25" s="111"/>
      <c r="LXG25" s="26"/>
      <c r="LXH25" s="112"/>
      <c r="LXI25" s="26"/>
      <c r="LXJ25" s="111"/>
      <c r="LXK25" s="26"/>
      <c r="LXL25" s="111"/>
      <c r="LXM25" s="26"/>
      <c r="LXN25" s="111"/>
      <c r="LXO25" s="26"/>
      <c r="LXP25" s="111"/>
      <c r="LXQ25" s="26"/>
      <c r="LXR25" s="111"/>
      <c r="LXS25" s="26"/>
      <c r="LXT25" s="111"/>
      <c r="LXU25" s="26"/>
      <c r="LXV25" s="111"/>
      <c r="LXW25" s="19"/>
      <c r="LXX25" s="111"/>
      <c r="LXY25" s="26"/>
      <c r="LXZ25" s="111"/>
      <c r="LYA25" s="26"/>
      <c r="LYB25" s="111"/>
      <c r="LYC25" s="26"/>
      <c r="LYD25" s="111"/>
      <c r="LYE25" s="26"/>
      <c r="LYF25" s="111"/>
      <c r="LYG25" s="19"/>
      <c r="LYH25" s="111"/>
      <c r="LYI25" s="26"/>
      <c r="LYJ25" s="111"/>
      <c r="LYK25" s="26"/>
      <c r="LYL25" s="111"/>
      <c r="LYM25" s="26"/>
      <c r="LYN25" s="111"/>
      <c r="LYO25" s="19"/>
      <c r="LYP25" s="105"/>
      <c r="LYQ25" s="105"/>
      <c r="LYR25" s="105"/>
      <c r="LYS25" s="29"/>
      <c r="LYT25" s="111"/>
      <c r="LYU25" s="29"/>
      <c r="LYV25" s="111"/>
      <c r="LYW25" s="22"/>
      <c r="LYX25" s="111"/>
      <c r="LYY25" s="22"/>
      <c r="LYZ25" s="111"/>
      <c r="LZA25" s="22"/>
      <c r="LZB25" s="111"/>
      <c r="LZC25" s="22"/>
      <c r="LZD25" s="111"/>
      <c r="LZE25" s="22"/>
      <c r="LZF25" s="111"/>
      <c r="LZG25" s="22"/>
      <c r="LZH25" s="111"/>
      <c r="LZI25" s="22"/>
      <c r="LZJ25" s="111"/>
      <c r="LZK25" s="26"/>
      <c r="LZL25" s="111"/>
      <c r="LZM25" s="26"/>
      <c r="LZN25" s="111"/>
      <c r="LZO25" s="26"/>
      <c r="LZP25" s="111"/>
      <c r="LZQ25" s="26"/>
      <c r="LZR25" s="111"/>
      <c r="LZS25" s="26"/>
      <c r="LZT25" s="111"/>
      <c r="LZU25" s="26"/>
      <c r="LZV25" s="111"/>
      <c r="LZW25" s="26"/>
      <c r="LZX25" s="111"/>
      <c r="LZY25" s="26"/>
      <c r="LZZ25" s="111"/>
      <c r="MAA25" s="26"/>
      <c r="MAB25" s="111"/>
      <c r="MAC25" s="26"/>
      <c r="MAD25" s="111"/>
      <c r="MAE25" s="26"/>
      <c r="MAF25" s="112"/>
      <c r="MAG25" s="26"/>
      <c r="MAH25" s="111"/>
      <c r="MAI25" s="26"/>
      <c r="MAJ25" s="111"/>
      <c r="MAK25" s="26"/>
      <c r="MAL25" s="111"/>
      <c r="MAM25" s="26"/>
      <c r="MAN25" s="111"/>
      <c r="MAO25" s="26"/>
      <c r="MAP25" s="111"/>
      <c r="MAQ25" s="26"/>
      <c r="MAR25" s="111"/>
      <c r="MAS25" s="26"/>
      <c r="MAT25" s="111"/>
      <c r="MAU25" s="19"/>
      <c r="MAV25" s="111"/>
      <c r="MAW25" s="26"/>
      <c r="MAX25" s="111"/>
      <c r="MAY25" s="26"/>
      <c r="MAZ25" s="111"/>
      <c r="MBA25" s="26"/>
      <c r="MBB25" s="111"/>
      <c r="MBC25" s="26"/>
      <c r="MBD25" s="111"/>
      <c r="MBE25" s="19"/>
      <c r="MBF25" s="111"/>
      <c r="MBG25" s="26"/>
      <c r="MBH25" s="111"/>
      <c r="MBI25" s="26"/>
      <c r="MBJ25" s="111"/>
      <c r="MBK25" s="26"/>
      <c r="MBL25" s="111"/>
      <c r="MBM25" s="19"/>
      <c r="MBN25" s="105"/>
      <c r="MBO25" s="105"/>
      <c r="MBP25" s="105"/>
      <c r="MBQ25" s="29"/>
      <c r="MBR25" s="111"/>
      <c r="MBS25" s="29"/>
      <c r="MBT25" s="111"/>
      <c r="MBU25" s="22"/>
      <c r="MBV25" s="111"/>
      <c r="MBW25" s="22"/>
      <c r="MBX25" s="111"/>
      <c r="MBY25" s="22"/>
      <c r="MBZ25" s="111"/>
      <c r="MCA25" s="22"/>
      <c r="MCB25" s="111"/>
      <c r="MCC25" s="22"/>
      <c r="MCD25" s="111"/>
      <c r="MCE25" s="22"/>
      <c r="MCF25" s="111"/>
      <c r="MCG25" s="22"/>
      <c r="MCH25" s="111"/>
      <c r="MCI25" s="26"/>
      <c r="MCJ25" s="111"/>
      <c r="MCK25" s="26"/>
      <c r="MCL25" s="111"/>
      <c r="MCM25" s="26"/>
      <c r="MCN25" s="111"/>
      <c r="MCO25" s="26"/>
      <c r="MCP25" s="111"/>
      <c r="MCQ25" s="26"/>
      <c r="MCR25" s="111"/>
      <c r="MCS25" s="26"/>
      <c r="MCT25" s="111"/>
      <c r="MCU25" s="26"/>
      <c r="MCV25" s="111"/>
      <c r="MCW25" s="26"/>
      <c r="MCX25" s="111"/>
      <c r="MCY25" s="26"/>
      <c r="MCZ25" s="111"/>
      <c r="MDA25" s="26"/>
      <c r="MDB25" s="111"/>
      <c r="MDC25" s="26"/>
      <c r="MDD25" s="112"/>
      <c r="MDE25" s="26"/>
      <c r="MDF25" s="111"/>
      <c r="MDG25" s="26"/>
      <c r="MDH25" s="111"/>
      <c r="MDI25" s="26"/>
      <c r="MDJ25" s="111"/>
      <c r="MDK25" s="26"/>
      <c r="MDL25" s="111"/>
      <c r="MDM25" s="26"/>
      <c r="MDN25" s="111"/>
      <c r="MDO25" s="26"/>
      <c r="MDP25" s="111"/>
      <c r="MDQ25" s="26"/>
      <c r="MDR25" s="111"/>
      <c r="MDS25" s="19"/>
      <c r="MDT25" s="111"/>
      <c r="MDU25" s="26"/>
      <c r="MDV25" s="111"/>
      <c r="MDW25" s="26"/>
      <c r="MDX25" s="111"/>
      <c r="MDY25" s="26"/>
      <c r="MDZ25" s="111"/>
      <c r="MEA25" s="26"/>
      <c r="MEB25" s="111"/>
      <c r="MEC25" s="19"/>
      <c r="MED25" s="111"/>
      <c r="MEE25" s="26"/>
      <c r="MEF25" s="111"/>
      <c r="MEG25" s="26"/>
      <c r="MEH25" s="111"/>
      <c r="MEI25" s="26"/>
      <c r="MEJ25" s="111"/>
      <c r="MEK25" s="19"/>
      <c r="MEL25" s="105"/>
      <c r="MEM25" s="105"/>
      <c r="MEN25" s="105"/>
      <c r="MEO25" s="29"/>
      <c r="MEP25" s="111"/>
      <c r="MEQ25" s="29"/>
      <c r="MER25" s="111"/>
      <c r="MES25" s="22"/>
      <c r="MET25" s="111"/>
      <c r="MEU25" s="22"/>
      <c r="MEV25" s="111"/>
      <c r="MEW25" s="22"/>
      <c r="MEX25" s="111"/>
      <c r="MEY25" s="22"/>
      <c r="MEZ25" s="111"/>
      <c r="MFA25" s="22"/>
      <c r="MFB25" s="111"/>
      <c r="MFC25" s="22"/>
      <c r="MFD25" s="111"/>
      <c r="MFE25" s="22"/>
      <c r="MFF25" s="111"/>
      <c r="MFG25" s="26"/>
      <c r="MFH25" s="111"/>
      <c r="MFI25" s="26"/>
      <c r="MFJ25" s="111"/>
      <c r="MFK25" s="26"/>
      <c r="MFL25" s="111"/>
      <c r="MFM25" s="26"/>
      <c r="MFN25" s="111"/>
      <c r="MFO25" s="26"/>
      <c r="MFP25" s="111"/>
      <c r="MFQ25" s="26"/>
      <c r="MFR25" s="111"/>
      <c r="MFS25" s="26"/>
      <c r="MFT25" s="111"/>
      <c r="MFU25" s="26"/>
      <c r="MFV25" s="111"/>
      <c r="MFW25" s="26"/>
      <c r="MFX25" s="111"/>
      <c r="MFY25" s="26"/>
      <c r="MFZ25" s="111"/>
      <c r="MGA25" s="26"/>
      <c r="MGB25" s="112"/>
      <c r="MGC25" s="26"/>
      <c r="MGD25" s="111"/>
      <c r="MGE25" s="26"/>
      <c r="MGF25" s="111"/>
      <c r="MGG25" s="26"/>
      <c r="MGH25" s="111"/>
      <c r="MGI25" s="26"/>
      <c r="MGJ25" s="111"/>
      <c r="MGK25" s="26"/>
      <c r="MGL25" s="111"/>
      <c r="MGM25" s="26"/>
      <c r="MGN25" s="111"/>
      <c r="MGO25" s="26"/>
      <c r="MGP25" s="111"/>
      <c r="MGQ25" s="19"/>
      <c r="MGR25" s="111"/>
      <c r="MGS25" s="26"/>
      <c r="MGT25" s="111"/>
      <c r="MGU25" s="26"/>
      <c r="MGV25" s="111"/>
      <c r="MGW25" s="26"/>
      <c r="MGX25" s="111"/>
      <c r="MGY25" s="26"/>
      <c r="MGZ25" s="111"/>
      <c r="MHA25" s="19"/>
      <c r="MHB25" s="111"/>
      <c r="MHC25" s="26"/>
      <c r="MHD25" s="111"/>
      <c r="MHE25" s="26"/>
      <c r="MHF25" s="111"/>
      <c r="MHG25" s="26"/>
      <c r="MHH25" s="111"/>
      <c r="MHI25" s="19"/>
      <c r="MHJ25" s="105"/>
      <c r="MHK25" s="105"/>
      <c r="MHL25" s="105"/>
      <c r="MHM25" s="29"/>
      <c r="MHN25" s="111"/>
      <c r="MHO25" s="29"/>
      <c r="MHP25" s="111"/>
      <c r="MHQ25" s="22"/>
      <c r="MHR25" s="111"/>
      <c r="MHS25" s="22"/>
      <c r="MHT25" s="111"/>
      <c r="MHU25" s="22"/>
      <c r="MHV25" s="111"/>
      <c r="MHW25" s="22"/>
      <c r="MHX25" s="111"/>
      <c r="MHY25" s="22"/>
      <c r="MHZ25" s="111"/>
      <c r="MIA25" s="22"/>
      <c r="MIB25" s="111"/>
      <c r="MIC25" s="22"/>
      <c r="MID25" s="111"/>
      <c r="MIE25" s="26"/>
      <c r="MIF25" s="111"/>
      <c r="MIG25" s="26"/>
      <c r="MIH25" s="111"/>
      <c r="MII25" s="26"/>
      <c r="MIJ25" s="111"/>
      <c r="MIK25" s="26"/>
      <c r="MIL25" s="111"/>
      <c r="MIM25" s="26"/>
      <c r="MIN25" s="111"/>
      <c r="MIO25" s="26"/>
      <c r="MIP25" s="111"/>
      <c r="MIQ25" s="26"/>
      <c r="MIR25" s="111"/>
      <c r="MIS25" s="26"/>
      <c r="MIT25" s="111"/>
      <c r="MIU25" s="26"/>
      <c r="MIV25" s="111"/>
      <c r="MIW25" s="26"/>
      <c r="MIX25" s="111"/>
      <c r="MIY25" s="26"/>
      <c r="MIZ25" s="112"/>
      <c r="MJA25" s="26"/>
      <c r="MJB25" s="111"/>
      <c r="MJC25" s="26"/>
      <c r="MJD25" s="111"/>
      <c r="MJE25" s="26"/>
      <c r="MJF25" s="111"/>
      <c r="MJG25" s="26"/>
      <c r="MJH25" s="111"/>
      <c r="MJI25" s="26"/>
      <c r="MJJ25" s="111"/>
      <c r="MJK25" s="26"/>
      <c r="MJL25" s="111"/>
      <c r="MJM25" s="26"/>
      <c r="MJN25" s="111"/>
      <c r="MJO25" s="19"/>
      <c r="MJP25" s="111"/>
      <c r="MJQ25" s="26"/>
      <c r="MJR25" s="111"/>
      <c r="MJS25" s="26"/>
      <c r="MJT25" s="111"/>
      <c r="MJU25" s="26"/>
      <c r="MJV25" s="111"/>
      <c r="MJW25" s="26"/>
      <c r="MJX25" s="111"/>
      <c r="MJY25" s="19"/>
      <c r="MJZ25" s="111"/>
      <c r="MKA25" s="26"/>
      <c r="MKB25" s="111"/>
      <c r="MKC25" s="26"/>
      <c r="MKD25" s="111"/>
      <c r="MKE25" s="26"/>
      <c r="MKF25" s="111"/>
      <c r="MKG25" s="19"/>
      <c r="MKH25" s="105"/>
      <c r="MKI25" s="105"/>
      <c r="MKJ25" s="105"/>
      <c r="MKK25" s="29"/>
      <c r="MKL25" s="111"/>
      <c r="MKM25" s="29"/>
      <c r="MKN25" s="111"/>
      <c r="MKO25" s="22"/>
      <c r="MKP25" s="111"/>
      <c r="MKQ25" s="22"/>
      <c r="MKR25" s="111"/>
      <c r="MKS25" s="22"/>
      <c r="MKT25" s="111"/>
      <c r="MKU25" s="22"/>
      <c r="MKV25" s="111"/>
      <c r="MKW25" s="22"/>
      <c r="MKX25" s="111"/>
      <c r="MKY25" s="22"/>
      <c r="MKZ25" s="111"/>
      <c r="MLA25" s="22"/>
      <c r="MLB25" s="111"/>
      <c r="MLC25" s="26"/>
      <c r="MLD25" s="111"/>
      <c r="MLE25" s="26"/>
      <c r="MLF25" s="111"/>
      <c r="MLG25" s="26"/>
      <c r="MLH25" s="111"/>
      <c r="MLI25" s="26"/>
      <c r="MLJ25" s="111"/>
      <c r="MLK25" s="26"/>
      <c r="MLL25" s="111"/>
      <c r="MLM25" s="26"/>
      <c r="MLN25" s="111"/>
      <c r="MLO25" s="26"/>
      <c r="MLP25" s="111"/>
      <c r="MLQ25" s="26"/>
      <c r="MLR25" s="111"/>
      <c r="MLS25" s="26"/>
      <c r="MLT25" s="111"/>
      <c r="MLU25" s="26"/>
      <c r="MLV25" s="111"/>
      <c r="MLW25" s="26"/>
      <c r="MLX25" s="112"/>
      <c r="MLY25" s="26"/>
      <c r="MLZ25" s="111"/>
      <c r="MMA25" s="26"/>
      <c r="MMB25" s="111"/>
      <c r="MMC25" s="26"/>
      <c r="MMD25" s="111"/>
      <c r="MME25" s="26"/>
      <c r="MMF25" s="111"/>
      <c r="MMG25" s="26"/>
      <c r="MMH25" s="111"/>
      <c r="MMI25" s="26"/>
      <c r="MMJ25" s="111"/>
      <c r="MMK25" s="26"/>
      <c r="MML25" s="111"/>
      <c r="MMM25" s="19"/>
      <c r="MMN25" s="111"/>
      <c r="MMO25" s="26"/>
      <c r="MMP25" s="111"/>
      <c r="MMQ25" s="26"/>
      <c r="MMR25" s="111"/>
      <c r="MMS25" s="26"/>
      <c r="MMT25" s="111"/>
      <c r="MMU25" s="26"/>
      <c r="MMV25" s="111"/>
      <c r="MMW25" s="19"/>
      <c r="MMX25" s="111"/>
      <c r="MMY25" s="26"/>
      <c r="MMZ25" s="111"/>
      <c r="MNA25" s="26"/>
      <c r="MNB25" s="111"/>
      <c r="MNC25" s="26"/>
      <c r="MND25" s="111"/>
      <c r="MNE25" s="19"/>
      <c r="MNF25" s="105"/>
      <c r="MNG25" s="105"/>
      <c r="MNH25" s="105"/>
      <c r="MNI25" s="29"/>
      <c r="MNJ25" s="111"/>
      <c r="MNK25" s="29"/>
      <c r="MNL25" s="111"/>
      <c r="MNM25" s="22"/>
      <c r="MNN25" s="111"/>
      <c r="MNO25" s="22"/>
      <c r="MNP25" s="111"/>
      <c r="MNQ25" s="22"/>
      <c r="MNR25" s="111"/>
      <c r="MNS25" s="22"/>
      <c r="MNT25" s="111"/>
      <c r="MNU25" s="22"/>
      <c r="MNV25" s="111"/>
      <c r="MNW25" s="22"/>
      <c r="MNX25" s="111"/>
      <c r="MNY25" s="22"/>
      <c r="MNZ25" s="111"/>
      <c r="MOA25" s="26"/>
      <c r="MOB25" s="111"/>
      <c r="MOC25" s="26"/>
      <c r="MOD25" s="111"/>
      <c r="MOE25" s="26"/>
      <c r="MOF25" s="111"/>
      <c r="MOG25" s="26"/>
      <c r="MOH25" s="111"/>
      <c r="MOI25" s="26"/>
      <c r="MOJ25" s="111"/>
      <c r="MOK25" s="26"/>
      <c r="MOL25" s="111"/>
      <c r="MOM25" s="26"/>
      <c r="MON25" s="111"/>
      <c r="MOO25" s="26"/>
      <c r="MOP25" s="111"/>
      <c r="MOQ25" s="26"/>
      <c r="MOR25" s="111"/>
      <c r="MOS25" s="26"/>
      <c r="MOT25" s="111"/>
      <c r="MOU25" s="26"/>
      <c r="MOV25" s="112"/>
      <c r="MOW25" s="26"/>
      <c r="MOX25" s="111"/>
      <c r="MOY25" s="26"/>
      <c r="MOZ25" s="111"/>
      <c r="MPA25" s="26"/>
      <c r="MPB25" s="111"/>
      <c r="MPC25" s="26"/>
      <c r="MPD25" s="111"/>
      <c r="MPE25" s="26"/>
      <c r="MPF25" s="111"/>
      <c r="MPG25" s="26"/>
      <c r="MPH25" s="111"/>
      <c r="MPI25" s="26"/>
      <c r="MPJ25" s="111"/>
      <c r="MPK25" s="19"/>
      <c r="MPL25" s="111"/>
      <c r="MPM25" s="26"/>
      <c r="MPN25" s="111"/>
      <c r="MPO25" s="26"/>
      <c r="MPP25" s="111"/>
      <c r="MPQ25" s="26"/>
      <c r="MPR25" s="111"/>
      <c r="MPS25" s="26"/>
      <c r="MPT25" s="111"/>
      <c r="MPU25" s="19"/>
      <c r="MPV25" s="111"/>
      <c r="MPW25" s="26"/>
      <c r="MPX25" s="111"/>
      <c r="MPY25" s="26"/>
      <c r="MPZ25" s="111"/>
      <c r="MQA25" s="26"/>
      <c r="MQB25" s="111"/>
      <c r="MQC25" s="19"/>
      <c r="MQD25" s="105"/>
      <c r="MQE25" s="105"/>
      <c r="MQF25" s="105"/>
      <c r="MQG25" s="29"/>
      <c r="MQH25" s="111"/>
      <c r="MQI25" s="29"/>
      <c r="MQJ25" s="111"/>
      <c r="MQK25" s="22"/>
      <c r="MQL25" s="111"/>
      <c r="MQM25" s="22"/>
      <c r="MQN25" s="111"/>
      <c r="MQO25" s="22"/>
      <c r="MQP25" s="111"/>
      <c r="MQQ25" s="22"/>
      <c r="MQR25" s="111"/>
      <c r="MQS25" s="22"/>
      <c r="MQT25" s="111"/>
      <c r="MQU25" s="22"/>
      <c r="MQV25" s="111"/>
      <c r="MQW25" s="22"/>
      <c r="MQX25" s="111"/>
      <c r="MQY25" s="26"/>
      <c r="MQZ25" s="111"/>
      <c r="MRA25" s="26"/>
      <c r="MRB25" s="111"/>
      <c r="MRC25" s="26"/>
      <c r="MRD25" s="111"/>
      <c r="MRE25" s="26"/>
      <c r="MRF25" s="111"/>
      <c r="MRG25" s="26"/>
      <c r="MRH25" s="111"/>
      <c r="MRI25" s="26"/>
      <c r="MRJ25" s="111"/>
      <c r="MRK25" s="26"/>
      <c r="MRL25" s="111"/>
      <c r="MRM25" s="26"/>
      <c r="MRN25" s="111"/>
      <c r="MRO25" s="26"/>
      <c r="MRP25" s="111"/>
      <c r="MRQ25" s="26"/>
      <c r="MRR25" s="111"/>
      <c r="MRS25" s="26"/>
      <c r="MRT25" s="112"/>
      <c r="MRU25" s="26"/>
      <c r="MRV25" s="111"/>
      <c r="MRW25" s="26"/>
      <c r="MRX25" s="111"/>
      <c r="MRY25" s="26"/>
      <c r="MRZ25" s="111"/>
      <c r="MSA25" s="26"/>
      <c r="MSB25" s="111"/>
      <c r="MSC25" s="26"/>
      <c r="MSD25" s="111"/>
      <c r="MSE25" s="26"/>
      <c r="MSF25" s="111"/>
      <c r="MSG25" s="26"/>
      <c r="MSH25" s="111"/>
      <c r="MSI25" s="19"/>
      <c r="MSJ25" s="111"/>
      <c r="MSK25" s="26"/>
      <c r="MSL25" s="111"/>
      <c r="MSM25" s="26"/>
      <c r="MSN25" s="111"/>
      <c r="MSO25" s="26"/>
      <c r="MSP25" s="111"/>
      <c r="MSQ25" s="26"/>
      <c r="MSR25" s="111"/>
      <c r="MSS25" s="19"/>
      <c r="MST25" s="111"/>
      <c r="MSU25" s="26"/>
      <c r="MSV25" s="111"/>
      <c r="MSW25" s="26"/>
      <c r="MSX25" s="111"/>
      <c r="MSY25" s="26"/>
      <c r="MSZ25" s="111"/>
      <c r="MTA25" s="19"/>
      <c r="MTB25" s="105"/>
      <c r="MTC25" s="105"/>
      <c r="MTD25" s="105"/>
      <c r="MTE25" s="29"/>
      <c r="MTF25" s="111"/>
      <c r="MTG25" s="29"/>
      <c r="MTH25" s="111"/>
      <c r="MTI25" s="22"/>
      <c r="MTJ25" s="111"/>
      <c r="MTK25" s="22"/>
      <c r="MTL25" s="111"/>
      <c r="MTM25" s="22"/>
      <c r="MTN25" s="111"/>
      <c r="MTO25" s="22"/>
      <c r="MTP25" s="111"/>
      <c r="MTQ25" s="22"/>
      <c r="MTR25" s="111"/>
      <c r="MTS25" s="22"/>
      <c r="MTT25" s="111"/>
      <c r="MTU25" s="22"/>
      <c r="MTV25" s="111"/>
      <c r="MTW25" s="26"/>
      <c r="MTX25" s="111"/>
      <c r="MTY25" s="26"/>
      <c r="MTZ25" s="111"/>
      <c r="MUA25" s="26"/>
      <c r="MUB25" s="111"/>
      <c r="MUC25" s="26"/>
      <c r="MUD25" s="111"/>
      <c r="MUE25" s="26"/>
      <c r="MUF25" s="111"/>
      <c r="MUG25" s="26"/>
      <c r="MUH25" s="111"/>
      <c r="MUI25" s="26"/>
      <c r="MUJ25" s="111"/>
      <c r="MUK25" s="26"/>
      <c r="MUL25" s="111"/>
      <c r="MUM25" s="26"/>
      <c r="MUN25" s="111"/>
      <c r="MUO25" s="26"/>
      <c r="MUP25" s="111"/>
      <c r="MUQ25" s="26"/>
      <c r="MUR25" s="112"/>
      <c r="MUS25" s="26"/>
      <c r="MUT25" s="111"/>
      <c r="MUU25" s="26"/>
      <c r="MUV25" s="111"/>
      <c r="MUW25" s="26"/>
      <c r="MUX25" s="111"/>
      <c r="MUY25" s="26"/>
      <c r="MUZ25" s="111"/>
      <c r="MVA25" s="26"/>
      <c r="MVB25" s="111"/>
      <c r="MVC25" s="26"/>
      <c r="MVD25" s="111"/>
      <c r="MVE25" s="26"/>
      <c r="MVF25" s="111"/>
      <c r="MVG25" s="19"/>
      <c r="MVH25" s="111"/>
      <c r="MVI25" s="26"/>
      <c r="MVJ25" s="111"/>
      <c r="MVK25" s="26"/>
      <c r="MVL25" s="111"/>
      <c r="MVM25" s="26"/>
      <c r="MVN25" s="111"/>
      <c r="MVO25" s="26"/>
      <c r="MVP25" s="111"/>
      <c r="MVQ25" s="19"/>
      <c r="MVR25" s="111"/>
      <c r="MVS25" s="26"/>
      <c r="MVT25" s="111"/>
      <c r="MVU25" s="26"/>
      <c r="MVV25" s="111"/>
      <c r="MVW25" s="26"/>
      <c r="MVX25" s="111"/>
      <c r="MVY25" s="19"/>
      <c r="MVZ25" s="105"/>
      <c r="MWA25" s="105"/>
      <c r="MWB25" s="105"/>
      <c r="MWC25" s="29"/>
      <c r="MWD25" s="111"/>
      <c r="MWE25" s="29"/>
      <c r="MWF25" s="111"/>
      <c r="MWG25" s="22"/>
      <c r="MWH25" s="111"/>
      <c r="MWI25" s="22"/>
      <c r="MWJ25" s="111"/>
      <c r="MWK25" s="22"/>
      <c r="MWL25" s="111"/>
      <c r="MWM25" s="22"/>
      <c r="MWN25" s="111"/>
      <c r="MWO25" s="22"/>
      <c r="MWP25" s="111"/>
      <c r="MWQ25" s="22"/>
      <c r="MWR25" s="111"/>
      <c r="MWS25" s="22"/>
      <c r="MWT25" s="111"/>
      <c r="MWU25" s="26"/>
      <c r="MWV25" s="111"/>
      <c r="MWW25" s="26"/>
      <c r="MWX25" s="111"/>
      <c r="MWY25" s="26"/>
      <c r="MWZ25" s="111"/>
      <c r="MXA25" s="26"/>
      <c r="MXB25" s="111"/>
      <c r="MXC25" s="26"/>
      <c r="MXD25" s="111"/>
      <c r="MXE25" s="26"/>
      <c r="MXF25" s="111"/>
      <c r="MXG25" s="26"/>
      <c r="MXH25" s="111"/>
      <c r="MXI25" s="26"/>
      <c r="MXJ25" s="111"/>
      <c r="MXK25" s="26"/>
      <c r="MXL25" s="111"/>
      <c r="MXM25" s="26"/>
      <c r="MXN25" s="111"/>
      <c r="MXO25" s="26"/>
      <c r="MXP25" s="112"/>
      <c r="MXQ25" s="26"/>
      <c r="MXR25" s="111"/>
      <c r="MXS25" s="26"/>
      <c r="MXT25" s="111"/>
      <c r="MXU25" s="26"/>
      <c r="MXV25" s="111"/>
      <c r="MXW25" s="26"/>
      <c r="MXX25" s="111"/>
      <c r="MXY25" s="26"/>
      <c r="MXZ25" s="111"/>
      <c r="MYA25" s="26"/>
      <c r="MYB25" s="111"/>
      <c r="MYC25" s="26"/>
      <c r="MYD25" s="111"/>
      <c r="MYE25" s="19"/>
      <c r="MYF25" s="111"/>
      <c r="MYG25" s="26"/>
      <c r="MYH25" s="111"/>
      <c r="MYI25" s="26"/>
      <c r="MYJ25" s="111"/>
      <c r="MYK25" s="26"/>
      <c r="MYL25" s="111"/>
      <c r="MYM25" s="26"/>
      <c r="MYN25" s="111"/>
      <c r="MYO25" s="19"/>
      <c r="MYP25" s="111"/>
      <c r="MYQ25" s="26"/>
      <c r="MYR25" s="111"/>
      <c r="MYS25" s="26"/>
      <c r="MYT25" s="111"/>
      <c r="MYU25" s="26"/>
      <c r="MYV25" s="111"/>
      <c r="MYW25" s="19"/>
      <c r="MYX25" s="105"/>
      <c r="MYY25" s="105"/>
      <c r="MYZ25" s="105"/>
      <c r="MZA25" s="29"/>
      <c r="MZB25" s="111"/>
      <c r="MZC25" s="29"/>
      <c r="MZD25" s="111"/>
      <c r="MZE25" s="22"/>
      <c r="MZF25" s="111"/>
      <c r="MZG25" s="22"/>
      <c r="MZH25" s="111"/>
      <c r="MZI25" s="22"/>
      <c r="MZJ25" s="111"/>
      <c r="MZK25" s="22"/>
      <c r="MZL25" s="111"/>
      <c r="MZM25" s="22"/>
      <c r="MZN25" s="111"/>
      <c r="MZO25" s="22"/>
      <c r="MZP25" s="111"/>
      <c r="MZQ25" s="22"/>
      <c r="MZR25" s="111"/>
      <c r="MZS25" s="26"/>
      <c r="MZT25" s="111"/>
      <c r="MZU25" s="26"/>
      <c r="MZV25" s="111"/>
      <c r="MZW25" s="26"/>
      <c r="MZX25" s="111"/>
      <c r="MZY25" s="26"/>
      <c r="MZZ25" s="111"/>
      <c r="NAA25" s="26"/>
      <c r="NAB25" s="111"/>
      <c r="NAC25" s="26"/>
      <c r="NAD25" s="111"/>
      <c r="NAE25" s="26"/>
      <c r="NAF25" s="111"/>
      <c r="NAG25" s="26"/>
      <c r="NAH25" s="111"/>
      <c r="NAI25" s="26"/>
      <c r="NAJ25" s="111"/>
      <c r="NAK25" s="26"/>
      <c r="NAL25" s="111"/>
      <c r="NAM25" s="26"/>
      <c r="NAN25" s="112"/>
      <c r="NAO25" s="26"/>
      <c r="NAP25" s="111"/>
      <c r="NAQ25" s="26"/>
      <c r="NAR25" s="111"/>
      <c r="NAS25" s="26"/>
      <c r="NAT25" s="111"/>
      <c r="NAU25" s="26"/>
      <c r="NAV25" s="111"/>
      <c r="NAW25" s="26"/>
      <c r="NAX25" s="111"/>
      <c r="NAY25" s="26"/>
      <c r="NAZ25" s="111"/>
      <c r="NBA25" s="26"/>
      <c r="NBB25" s="111"/>
      <c r="NBC25" s="19"/>
      <c r="NBD25" s="111"/>
      <c r="NBE25" s="26"/>
      <c r="NBF25" s="111"/>
      <c r="NBG25" s="26"/>
      <c r="NBH25" s="111"/>
      <c r="NBI25" s="26"/>
      <c r="NBJ25" s="111"/>
      <c r="NBK25" s="26"/>
      <c r="NBL25" s="111"/>
      <c r="NBM25" s="19"/>
      <c r="NBN25" s="111"/>
      <c r="NBO25" s="26"/>
      <c r="NBP25" s="111"/>
      <c r="NBQ25" s="26"/>
      <c r="NBR25" s="111"/>
      <c r="NBS25" s="26"/>
      <c r="NBT25" s="111"/>
      <c r="NBU25" s="19"/>
      <c r="NBV25" s="105"/>
      <c r="NBW25" s="105"/>
      <c r="NBX25" s="105"/>
      <c r="NBY25" s="29"/>
      <c r="NBZ25" s="111"/>
      <c r="NCA25" s="29"/>
      <c r="NCB25" s="111"/>
      <c r="NCC25" s="22"/>
      <c r="NCD25" s="111"/>
      <c r="NCE25" s="22"/>
      <c r="NCF25" s="111"/>
      <c r="NCG25" s="22"/>
      <c r="NCH25" s="111"/>
      <c r="NCI25" s="22"/>
      <c r="NCJ25" s="111"/>
      <c r="NCK25" s="22"/>
      <c r="NCL25" s="111"/>
      <c r="NCM25" s="22"/>
      <c r="NCN25" s="111"/>
      <c r="NCO25" s="22"/>
      <c r="NCP25" s="111"/>
      <c r="NCQ25" s="26"/>
      <c r="NCR25" s="111"/>
      <c r="NCS25" s="26"/>
      <c r="NCT25" s="111"/>
      <c r="NCU25" s="26"/>
      <c r="NCV25" s="111"/>
      <c r="NCW25" s="26"/>
      <c r="NCX25" s="111"/>
      <c r="NCY25" s="26"/>
      <c r="NCZ25" s="111"/>
      <c r="NDA25" s="26"/>
      <c r="NDB25" s="111"/>
      <c r="NDC25" s="26"/>
      <c r="NDD25" s="111"/>
      <c r="NDE25" s="26"/>
      <c r="NDF25" s="111"/>
      <c r="NDG25" s="26"/>
      <c r="NDH25" s="111"/>
      <c r="NDI25" s="26"/>
      <c r="NDJ25" s="111"/>
      <c r="NDK25" s="26"/>
      <c r="NDL25" s="112"/>
      <c r="NDM25" s="26"/>
      <c r="NDN25" s="111"/>
      <c r="NDO25" s="26"/>
      <c r="NDP25" s="111"/>
      <c r="NDQ25" s="26"/>
      <c r="NDR25" s="111"/>
      <c r="NDS25" s="26"/>
      <c r="NDT25" s="111"/>
      <c r="NDU25" s="26"/>
      <c r="NDV25" s="111"/>
      <c r="NDW25" s="26"/>
      <c r="NDX25" s="111"/>
      <c r="NDY25" s="26"/>
      <c r="NDZ25" s="111"/>
      <c r="NEA25" s="19"/>
      <c r="NEB25" s="111"/>
      <c r="NEC25" s="26"/>
      <c r="NED25" s="111"/>
      <c r="NEE25" s="26"/>
      <c r="NEF25" s="111"/>
      <c r="NEG25" s="26"/>
      <c r="NEH25" s="111"/>
      <c r="NEI25" s="26"/>
      <c r="NEJ25" s="111"/>
      <c r="NEK25" s="19"/>
      <c r="NEL25" s="111"/>
      <c r="NEM25" s="26"/>
      <c r="NEN25" s="111"/>
      <c r="NEO25" s="26"/>
      <c r="NEP25" s="111"/>
      <c r="NEQ25" s="26"/>
      <c r="NER25" s="111"/>
      <c r="NES25" s="19"/>
      <c r="NET25" s="105"/>
      <c r="NEU25" s="105"/>
      <c r="NEV25" s="105"/>
      <c r="NEW25" s="29"/>
      <c r="NEX25" s="111"/>
      <c r="NEY25" s="29"/>
      <c r="NEZ25" s="111"/>
      <c r="NFA25" s="22"/>
      <c r="NFB25" s="111"/>
      <c r="NFC25" s="22"/>
      <c r="NFD25" s="111"/>
      <c r="NFE25" s="22"/>
      <c r="NFF25" s="111"/>
      <c r="NFG25" s="22"/>
      <c r="NFH25" s="111"/>
      <c r="NFI25" s="22"/>
      <c r="NFJ25" s="111"/>
      <c r="NFK25" s="22"/>
      <c r="NFL25" s="111"/>
      <c r="NFM25" s="22"/>
      <c r="NFN25" s="111"/>
      <c r="NFO25" s="26"/>
      <c r="NFP25" s="111"/>
      <c r="NFQ25" s="26"/>
      <c r="NFR25" s="111"/>
      <c r="NFS25" s="26"/>
      <c r="NFT25" s="111"/>
      <c r="NFU25" s="26"/>
      <c r="NFV25" s="111"/>
      <c r="NFW25" s="26"/>
      <c r="NFX25" s="111"/>
      <c r="NFY25" s="26"/>
      <c r="NFZ25" s="111"/>
      <c r="NGA25" s="26"/>
      <c r="NGB25" s="111"/>
      <c r="NGC25" s="26"/>
      <c r="NGD25" s="111"/>
      <c r="NGE25" s="26"/>
      <c r="NGF25" s="111"/>
      <c r="NGG25" s="26"/>
      <c r="NGH25" s="111"/>
      <c r="NGI25" s="26"/>
      <c r="NGJ25" s="112"/>
      <c r="NGK25" s="26"/>
      <c r="NGL25" s="111"/>
      <c r="NGM25" s="26"/>
      <c r="NGN25" s="111"/>
      <c r="NGO25" s="26"/>
      <c r="NGP25" s="111"/>
      <c r="NGQ25" s="26"/>
      <c r="NGR25" s="111"/>
      <c r="NGS25" s="26"/>
      <c r="NGT25" s="111"/>
      <c r="NGU25" s="26"/>
      <c r="NGV25" s="111"/>
      <c r="NGW25" s="26"/>
      <c r="NGX25" s="111"/>
      <c r="NGY25" s="19"/>
      <c r="NGZ25" s="111"/>
      <c r="NHA25" s="26"/>
      <c r="NHB25" s="111"/>
      <c r="NHC25" s="26"/>
      <c r="NHD25" s="111"/>
      <c r="NHE25" s="26"/>
      <c r="NHF25" s="111"/>
      <c r="NHG25" s="26"/>
      <c r="NHH25" s="111"/>
      <c r="NHI25" s="19"/>
      <c r="NHJ25" s="111"/>
      <c r="NHK25" s="26"/>
      <c r="NHL25" s="111"/>
      <c r="NHM25" s="26"/>
      <c r="NHN25" s="111"/>
      <c r="NHO25" s="26"/>
      <c r="NHP25" s="111"/>
      <c r="NHQ25" s="19"/>
      <c r="NHR25" s="105"/>
      <c r="NHS25" s="105"/>
      <c r="NHT25" s="105"/>
      <c r="NHU25" s="29"/>
      <c r="NHV25" s="111"/>
      <c r="NHW25" s="29"/>
      <c r="NHX25" s="111"/>
      <c r="NHY25" s="22"/>
      <c r="NHZ25" s="111"/>
      <c r="NIA25" s="22"/>
      <c r="NIB25" s="111"/>
      <c r="NIC25" s="22"/>
      <c r="NID25" s="111"/>
      <c r="NIE25" s="22"/>
      <c r="NIF25" s="111"/>
      <c r="NIG25" s="22"/>
      <c r="NIH25" s="111"/>
      <c r="NII25" s="22"/>
      <c r="NIJ25" s="111"/>
      <c r="NIK25" s="22"/>
      <c r="NIL25" s="111"/>
      <c r="NIM25" s="26"/>
      <c r="NIN25" s="111"/>
      <c r="NIO25" s="26"/>
      <c r="NIP25" s="111"/>
      <c r="NIQ25" s="26"/>
      <c r="NIR25" s="111"/>
      <c r="NIS25" s="26"/>
      <c r="NIT25" s="111"/>
      <c r="NIU25" s="26"/>
      <c r="NIV25" s="111"/>
      <c r="NIW25" s="26"/>
      <c r="NIX25" s="111"/>
      <c r="NIY25" s="26"/>
      <c r="NIZ25" s="111"/>
      <c r="NJA25" s="26"/>
      <c r="NJB25" s="111"/>
      <c r="NJC25" s="26"/>
      <c r="NJD25" s="111"/>
      <c r="NJE25" s="26"/>
      <c r="NJF25" s="111"/>
      <c r="NJG25" s="26"/>
      <c r="NJH25" s="112"/>
      <c r="NJI25" s="26"/>
      <c r="NJJ25" s="111"/>
      <c r="NJK25" s="26"/>
      <c r="NJL25" s="111"/>
      <c r="NJM25" s="26"/>
      <c r="NJN25" s="111"/>
      <c r="NJO25" s="26"/>
      <c r="NJP25" s="111"/>
      <c r="NJQ25" s="26"/>
      <c r="NJR25" s="111"/>
      <c r="NJS25" s="26"/>
      <c r="NJT25" s="111"/>
      <c r="NJU25" s="26"/>
      <c r="NJV25" s="111"/>
      <c r="NJW25" s="19"/>
      <c r="NJX25" s="111"/>
      <c r="NJY25" s="26"/>
      <c r="NJZ25" s="111"/>
      <c r="NKA25" s="26"/>
      <c r="NKB25" s="111"/>
      <c r="NKC25" s="26"/>
      <c r="NKD25" s="111"/>
      <c r="NKE25" s="26"/>
      <c r="NKF25" s="111"/>
      <c r="NKG25" s="19"/>
      <c r="NKH25" s="111"/>
      <c r="NKI25" s="26"/>
      <c r="NKJ25" s="111"/>
      <c r="NKK25" s="26"/>
      <c r="NKL25" s="111"/>
      <c r="NKM25" s="26"/>
      <c r="NKN25" s="111"/>
      <c r="NKO25" s="19"/>
      <c r="NKP25" s="105"/>
      <c r="NKQ25" s="105"/>
      <c r="NKR25" s="105"/>
      <c r="NKS25" s="29"/>
      <c r="NKT25" s="111"/>
      <c r="NKU25" s="29"/>
      <c r="NKV25" s="111"/>
      <c r="NKW25" s="22"/>
      <c r="NKX25" s="111"/>
      <c r="NKY25" s="22"/>
      <c r="NKZ25" s="111"/>
      <c r="NLA25" s="22"/>
      <c r="NLB25" s="111"/>
      <c r="NLC25" s="22"/>
      <c r="NLD25" s="111"/>
      <c r="NLE25" s="22"/>
      <c r="NLF25" s="111"/>
      <c r="NLG25" s="22"/>
      <c r="NLH25" s="111"/>
      <c r="NLI25" s="22"/>
      <c r="NLJ25" s="111"/>
      <c r="NLK25" s="26"/>
      <c r="NLL25" s="111"/>
      <c r="NLM25" s="26"/>
      <c r="NLN25" s="111"/>
      <c r="NLO25" s="26"/>
      <c r="NLP25" s="111"/>
      <c r="NLQ25" s="26"/>
      <c r="NLR25" s="111"/>
      <c r="NLS25" s="26"/>
      <c r="NLT25" s="111"/>
      <c r="NLU25" s="26"/>
      <c r="NLV25" s="111"/>
      <c r="NLW25" s="26"/>
      <c r="NLX25" s="111"/>
      <c r="NLY25" s="26"/>
      <c r="NLZ25" s="111"/>
      <c r="NMA25" s="26"/>
      <c r="NMB25" s="111"/>
      <c r="NMC25" s="26"/>
      <c r="NMD25" s="111"/>
      <c r="NME25" s="26"/>
      <c r="NMF25" s="112"/>
      <c r="NMG25" s="26"/>
      <c r="NMH25" s="111"/>
      <c r="NMI25" s="26"/>
      <c r="NMJ25" s="111"/>
      <c r="NMK25" s="26"/>
      <c r="NML25" s="111"/>
      <c r="NMM25" s="26"/>
      <c r="NMN25" s="111"/>
      <c r="NMO25" s="26"/>
      <c r="NMP25" s="111"/>
      <c r="NMQ25" s="26"/>
      <c r="NMR25" s="111"/>
      <c r="NMS25" s="26"/>
      <c r="NMT25" s="111"/>
      <c r="NMU25" s="19"/>
      <c r="NMV25" s="111"/>
      <c r="NMW25" s="26"/>
      <c r="NMX25" s="111"/>
      <c r="NMY25" s="26"/>
      <c r="NMZ25" s="111"/>
      <c r="NNA25" s="26"/>
      <c r="NNB25" s="111"/>
      <c r="NNC25" s="26"/>
      <c r="NND25" s="111"/>
      <c r="NNE25" s="19"/>
      <c r="NNF25" s="111"/>
      <c r="NNG25" s="26"/>
      <c r="NNH25" s="111"/>
      <c r="NNI25" s="26"/>
      <c r="NNJ25" s="111"/>
      <c r="NNK25" s="26"/>
      <c r="NNL25" s="111"/>
      <c r="NNM25" s="19"/>
      <c r="NNN25" s="105"/>
      <c r="NNO25" s="105"/>
      <c r="NNP25" s="105"/>
      <c r="NNQ25" s="29"/>
      <c r="NNR25" s="111"/>
      <c r="NNS25" s="29"/>
      <c r="NNT25" s="111"/>
      <c r="NNU25" s="22"/>
      <c r="NNV25" s="111"/>
      <c r="NNW25" s="22"/>
      <c r="NNX25" s="111"/>
      <c r="NNY25" s="22"/>
      <c r="NNZ25" s="111"/>
      <c r="NOA25" s="22"/>
      <c r="NOB25" s="111"/>
      <c r="NOC25" s="22"/>
      <c r="NOD25" s="111"/>
      <c r="NOE25" s="22"/>
      <c r="NOF25" s="111"/>
      <c r="NOG25" s="22"/>
      <c r="NOH25" s="111"/>
      <c r="NOI25" s="26"/>
      <c r="NOJ25" s="111"/>
      <c r="NOK25" s="26"/>
      <c r="NOL25" s="111"/>
      <c r="NOM25" s="26"/>
      <c r="NON25" s="111"/>
      <c r="NOO25" s="26"/>
      <c r="NOP25" s="111"/>
      <c r="NOQ25" s="26"/>
      <c r="NOR25" s="111"/>
      <c r="NOS25" s="26"/>
      <c r="NOT25" s="111"/>
      <c r="NOU25" s="26"/>
      <c r="NOV25" s="111"/>
      <c r="NOW25" s="26"/>
      <c r="NOX25" s="111"/>
      <c r="NOY25" s="26"/>
      <c r="NOZ25" s="111"/>
      <c r="NPA25" s="26"/>
      <c r="NPB25" s="111"/>
      <c r="NPC25" s="26"/>
      <c r="NPD25" s="112"/>
      <c r="NPE25" s="26"/>
      <c r="NPF25" s="111"/>
      <c r="NPG25" s="26"/>
      <c r="NPH25" s="111"/>
      <c r="NPI25" s="26"/>
      <c r="NPJ25" s="111"/>
      <c r="NPK25" s="26"/>
      <c r="NPL25" s="111"/>
      <c r="NPM25" s="26"/>
      <c r="NPN25" s="111"/>
      <c r="NPO25" s="26"/>
      <c r="NPP25" s="111"/>
      <c r="NPQ25" s="26"/>
      <c r="NPR25" s="111"/>
      <c r="NPS25" s="19"/>
      <c r="NPT25" s="111"/>
      <c r="NPU25" s="26"/>
      <c r="NPV25" s="111"/>
      <c r="NPW25" s="26"/>
      <c r="NPX25" s="111"/>
      <c r="NPY25" s="26"/>
      <c r="NPZ25" s="111"/>
      <c r="NQA25" s="26"/>
      <c r="NQB25" s="111"/>
      <c r="NQC25" s="19"/>
      <c r="NQD25" s="111"/>
      <c r="NQE25" s="26"/>
      <c r="NQF25" s="111"/>
      <c r="NQG25" s="26"/>
      <c r="NQH25" s="111"/>
      <c r="NQI25" s="26"/>
      <c r="NQJ25" s="111"/>
      <c r="NQK25" s="19"/>
      <c r="NQL25" s="105"/>
      <c r="NQM25" s="105"/>
      <c r="NQN25" s="105"/>
      <c r="NQO25" s="29"/>
      <c r="NQP25" s="111"/>
      <c r="NQQ25" s="29"/>
      <c r="NQR25" s="111"/>
      <c r="NQS25" s="22"/>
      <c r="NQT25" s="111"/>
      <c r="NQU25" s="22"/>
      <c r="NQV25" s="111"/>
      <c r="NQW25" s="22"/>
      <c r="NQX25" s="111"/>
      <c r="NQY25" s="22"/>
      <c r="NQZ25" s="111"/>
      <c r="NRA25" s="22"/>
      <c r="NRB25" s="111"/>
      <c r="NRC25" s="22"/>
      <c r="NRD25" s="111"/>
      <c r="NRE25" s="22"/>
      <c r="NRF25" s="111"/>
      <c r="NRG25" s="26"/>
      <c r="NRH25" s="111"/>
      <c r="NRI25" s="26"/>
      <c r="NRJ25" s="111"/>
      <c r="NRK25" s="26"/>
      <c r="NRL25" s="111"/>
      <c r="NRM25" s="26"/>
      <c r="NRN25" s="111"/>
      <c r="NRO25" s="26"/>
      <c r="NRP25" s="111"/>
      <c r="NRQ25" s="26"/>
      <c r="NRR25" s="111"/>
      <c r="NRS25" s="26"/>
      <c r="NRT25" s="111"/>
      <c r="NRU25" s="26"/>
      <c r="NRV25" s="111"/>
      <c r="NRW25" s="26"/>
      <c r="NRX25" s="111"/>
      <c r="NRY25" s="26"/>
      <c r="NRZ25" s="111"/>
      <c r="NSA25" s="26"/>
      <c r="NSB25" s="112"/>
      <c r="NSC25" s="26"/>
      <c r="NSD25" s="111"/>
      <c r="NSE25" s="26"/>
      <c r="NSF25" s="111"/>
      <c r="NSG25" s="26"/>
      <c r="NSH25" s="111"/>
      <c r="NSI25" s="26"/>
      <c r="NSJ25" s="111"/>
      <c r="NSK25" s="26"/>
      <c r="NSL25" s="111"/>
      <c r="NSM25" s="26"/>
      <c r="NSN25" s="111"/>
      <c r="NSO25" s="26"/>
      <c r="NSP25" s="111"/>
      <c r="NSQ25" s="19"/>
      <c r="NSR25" s="111"/>
      <c r="NSS25" s="26"/>
      <c r="NST25" s="111"/>
      <c r="NSU25" s="26"/>
      <c r="NSV25" s="111"/>
      <c r="NSW25" s="26"/>
      <c r="NSX25" s="111"/>
      <c r="NSY25" s="26"/>
      <c r="NSZ25" s="111"/>
      <c r="NTA25" s="19"/>
      <c r="NTB25" s="111"/>
      <c r="NTC25" s="26"/>
      <c r="NTD25" s="111"/>
      <c r="NTE25" s="26"/>
      <c r="NTF25" s="111"/>
      <c r="NTG25" s="26"/>
      <c r="NTH25" s="111"/>
      <c r="NTI25" s="19"/>
      <c r="NTJ25" s="105"/>
      <c r="NTK25" s="105"/>
      <c r="NTL25" s="105"/>
      <c r="NTM25" s="29"/>
      <c r="NTN25" s="111"/>
      <c r="NTO25" s="29"/>
      <c r="NTP25" s="111"/>
      <c r="NTQ25" s="22"/>
      <c r="NTR25" s="111"/>
      <c r="NTS25" s="22"/>
      <c r="NTT25" s="111"/>
      <c r="NTU25" s="22"/>
      <c r="NTV25" s="111"/>
      <c r="NTW25" s="22"/>
      <c r="NTX25" s="111"/>
      <c r="NTY25" s="22"/>
      <c r="NTZ25" s="111"/>
      <c r="NUA25" s="22"/>
      <c r="NUB25" s="111"/>
      <c r="NUC25" s="22"/>
      <c r="NUD25" s="111"/>
      <c r="NUE25" s="26"/>
      <c r="NUF25" s="111"/>
      <c r="NUG25" s="26"/>
      <c r="NUH25" s="111"/>
      <c r="NUI25" s="26"/>
      <c r="NUJ25" s="111"/>
      <c r="NUK25" s="26"/>
      <c r="NUL25" s="111"/>
      <c r="NUM25" s="26"/>
      <c r="NUN25" s="111"/>
      <c r="NUO25" s="26"/>
      <c r="NUP25" s="111"/>
      <c r="NUQ25" s="26"/>
      <c r="NUR25" s="111"/>
      <c r="NUS25" s="26"/>
      <c r="NUT25" s="111"/>
      <c r="NUU25" s="26"/>
      <c r="NUV25" s="111"/>
      <c r="NUW25" s="26"/>
      <c r="NUX25" s="111"/>
      <c r="NUY25" s="26"/>
      <c r="NUZ25" s="112"/>
      <c r="NVA25" s="26"/>
      <c r="NVB25" s="111"/>
      <c r="NVC25" s="26"/>
      <c r="NVD25" s="111"/>
      <c r="NVE25" s="26"/>
      <c r="NVF25" s="111"/>
      <c r="NVG25" s="26"/>
      <c r="NVH25" s="111"/>
      <c r="NVI25" s="26"/>
      <c r="NVJ25" s="111"/>
      <c r="NVK25" s="26"/>
      <c r="NVL25" s="111"/>
      <c r="NVM25" s="26"/>
      <c r="NVN25" s="111"/>
      <c r="NVO25" s="19"/>
      <c r="NVP25" s="111"/>
      <c r="NVQ25" s="26"/>
      <c r="NVR25" s="111"/>
      <c r="NVS25" s="26"/>
      <c r="NVT25" s="111"/>
      <c r="NVU25" s="26"/>
      <c r="NVV25" s="111"/>
      <c r="NVW25" s="26"/>
      <c r="NVX25" s="111"/>
      <c r="NVY25" s="19"/>
      <c r="NVZ25" s="111"/>
      <c r="NWA25" s="26"/>
      <c r="NWB25" s="111"/>
      <c r="NWC25" s="26"/>
      <c r="NWD25" s="111"/>
      <c r="NWE25" s="26"/>
      <c r="NWF25" s="111"/>
      <c r="NWG25" s="19"/>
      <c r="NWH25" s="105"/>
      <c r="NWI25" s="105"/>
      <c r="NWJ25" s="105"/>
      <c r="NWK25" s="29"/>
      <c r="NWL25" s="111"/>
      <c r="NWM25" s="29"/>
      <c r="NWN25" s="111"/>
      <c r="NWO25" s="22"/>
      <c r="NWP25" s="111"/>
      <c r="NWQ25" s="22"/>
      <c r="NWR25" s="111"/>
      <c r="NWS25" s="22"/>
      <c r="NWT25" s="111"/>
      <c r="NWU25" s="22"/>
      <c r="NWV25" s="111"/>
      <c r="NWW25" s="22"/>
      <c r="NWX25" s="111"/>
      <c r="NWY25" s="22"/>
      <c r="NWZ25" s="111"/>
      <c r="NXA25" s="22"/>
      <c r="NXB25" s="111"/>
      <c r="NXC25" s="26"/>
      <c r="NXD25" s="111"/>
      <c r="NXE25" s="26"/>
      <c r="NXF25" s="111"/>
      <c r="NXG25" s="26"/>
      <c r="NXH25" s="111"/>
      <c r="NXI25" s="26"/>
      <c r="NXJ25" s="111"/>
      <c r="NXK25" s="26"/>
      <c r="NXL25" s="111"/>
      <c r="NXM25" s="26"/>
      <c r="NXN25" s="111"/>
      <c r="NXO25" s="26"/>
      <c r="NXP25" s="111"/>
      <c r="NXQ25" s="26"/>
      <c r="NXR25" s="111"/>
      <c r="NXS25" s="26"/>
      <c r="NXT25" s="111"/>
      <c r="NXU25" s="26"/>
      <c r="NXV25" s="111"/>
      <c r="NXW25" s="26"/>
      <c r="NXX25" s="112"/>
      <c r="NXY25" s="26"/>
      <c r="NXZ25" s="111"/>
      <c r="NYA25" s="26"/>
      <c r="NYB25" s="111"/>
      <c r="NYC25" s="26"/>
      <c r="NYD25" s="111"/>
      <c r="NYE25" s="26"/>
      <c r="NYF25" s="111"/>
      <c r="NYG25" s="26"/>
      <c r="NYH25" s="111"/>
      <c r="NYI25" s="26"/>
      <c r="NYJ25" s="111"/>
      <c r="NYK25" s="26"/>
      <c r="NYL25" s="111"/>
      <c r="NYM25" s="19"/>
      <c r="NYN25" s="111"/>
      <c r="NYO25" s="26"/>
      <c r="NYP25" s="111"/>
      <c r="NYQ25" s="26"/>
      <c r="NYR25" s="111"/>
      <c r="NYS25" s="26"/>
      <c r="NYT25" s="111"/>
      <c r="NYU25" s="26"/>
      <c r="NYV25" s="111"/>
      <c r="NYW25" s="19"/>
      <c r="NYX25" s="111"/>
      <c r="NYY25" s="26"/>
      <c r="NYZ25" s="111"/>
      <c r="NZA25" s="26"/>
      <c r="NZB25" s="111"/>
      <c r="NZC25" s="26"/>
      <c r="NZD25" s="111"/>
      <c r="NZE25" s="19"/>
      <c r="NZF25" s="105"/>
      <c r="NZG25" s="105"/>
      <c r="NZH25" s="105"/>
      <c r="NZI25" s="29"/>
      <c r="NZJ25" s="111"/>
      <c r="NZK25" s="29"/>
      <c r="NZL25" s="111"/>
      <c r="NZM25" s="22"/>
      <c r="NZN25" s="111"/>
      <c r="NZO25" s="22"/>
      <c r="NZP25" s="111"/>
      <c r="NZQ25" s="22"/>
      <c r="NZR25" s="111"/>
      <c r="NZS25" s="22"/>
      <c r="NZT25" s="111"/>
      <c r="NZU25" s="22"/>
      <c r="NZV25" s="111"/>
      <c r="NZW25" s="22"/>
      <c r="NZX25" s="111"/>
      <c r="NZY25" s="22"/>
      <c r="NZZ25" s="111"/>
      <c r="OAA25" s="26"/>
      <c r="OAB25" s="111"/>
      <c r="OAC25" s="26"/>
      <c r="OAD25" s="111"/>
      <c r="OAE25" s="26"/>
      <c r="OAF25" s="111"/>
      <c r="OAG25" s="26"/>
      <c r="OAH25" s="111"/>
      <c r="OAI25" s="26"/>
      <c r="OAJ25" s="111"/>
      <c r="OAK25" s="26"/>
      <c r="OAL25" s="111"/>
      <c r="OAM25" s="26"/>
      <c r="OAN25" s="111"/>
      <c r="OAO25" s="26"/>
      <c r="OAP25" s="111"/>
      <c r="OAQ25" s="26"/>
      <c r="OAR25" s="111"/>
      <c r="OAS25" s="26"/>
      <c r="OAT25" s="111"/>
      <c r="OAU25" s="26"/>
      <c r="OAV25" s="112"/>
      <c r="OAW25" s="26"/>
      <c r="OAX25" s="111"/>
      <c r="OAY25" s="26"/>
      <c r="OAZ25" s="111"/>
      <c r="OBA25" s="26"/>
      <c r="OBB25" s="111"/>
      <c r="OBC25" s="26"/>
      <c r="OBD25" s="111"/>
      <c r="OBE25" s="26"/>
      <c r="OBF25" s="111"/>
      <c r="OBG25" s="26"/>
      <c r="OBH25" s="111"/>
      <c r="OBI25" s="26"/>
      <c r="OBJ25" s="111"/>
      <c r="OBK25" s="19"/>
      <c r="OBL25" s="111"/>
      <c r="OBM25" s="26"/>
      <c r="OBN25" s="111"/>
      <c r="OBO25" s="26"/>
      <c r="OBP25" s="111"/>
      <c r="OBQ25" s="26"/>
      <c r="OBR25" s="111"/>
      <c r="OBS25" s="26"/>
      <c r="OBT25" s="111"/>
      <c r="OBU25" s="19"/>
      <c r="OBV25" s="111"/>
      <c r="OBW25" s="26"/>
      <c r="OBX25" s="111"/>
      <c r="OBY25" s="26"/>
      <c r="OBZ25" s="111"/>
      <c r="OCA25" s="26"/>
      <c r="OCB25" s="111"/>
      <c r="OCC25" s="19"/>
      <c r="OCD25" s="105"/>
      <c r="OCE25" s="105"/>
      <c r="OCF25" s="105"/>
      <c r="OCG25" s="29"/>
      <c r="OCH25" s="111"/>
      <c r="OCI25" s="29"/>
      <c r="OCJ25" s="111"/>
      <c r="OCK25" s="22"/>
      <c r="OCL25" s="111"/>
      <c r="OCM25" s="22"/>
      <c r="OCN25" s="111"/>
      <c r="OCO25" s="22"/>
      <c r="OCP25" s="111"/>
      <c r="OCQ25" s="22"/>
      <c r="OCR25" s="111"/>
      <c r="OCS25" s="22"/>
      <c r="OCT25" s="111"/>
      <c r="OCU25" s="22"/>
      <c r="OCV25" s="111"/>
      <c r="OCW25" s="22"/>
      <c r="OCX25" s="111"/>
      <c r="OCY25" s="26"/>
      <c r="OCZ25" s="111"/>
      <c r="ODA25" s="26"/>
      <c r="ODB25" s="111"/>
      <c r="ODC25" s="26"/>
      <c r="ODD25" s="111"/>
      <c r="ODE25" s="26"/>
      <c r="ODF25" s="111"/>
      <c r="ODG25" s="26"/>
      <c r="ODH25" s="111"/>
      <c r="ODI25" s="26"/>
      <c r="ODJ25" s="111"/>
      <c r="ODK25" s="26"/>
      <c r="ODL25" s="111"/>
      <c r="ODM25" s="26"/>
      <c r="ODN25" s="111"/>
      <c r="ODO25" s="26"/>
      <c r="ODP25" s="111"/>
      <c r="ODQ25" s="26"/>
      <c r="ODR25" s="111"/>
      <c r="ODS25" s="26"/>
      <c r="ODT25" s="112"/>
      <c r="ODU25" s="26"/>
      <c r="ODV25" s="111"/>
      <c r="ODW25" s="26"/>
      <c r="ODX25" s="111"/>
      <c r="ODY25" s="26"/>
      <c r="ODZ25" s="111"/>
      <c r="OEA25" s="26"/>
      <c r="OEB25" s="111"/>
      <c r="OEC25" s="26"/>
      <c r="OED25" s="111"/>
      <c r="OEE25" s="26"/>
      <c r="OEF25" s="111"/>
      <c r="OEG25" s="26"/>
      <c r="OEH25" s="111"/>
      <c r="OEI25" s="19"/>
      <c r="OEJ25" s="111"/>
      <c r="OEK25" s="26"/>
      <c r="OEL25" s="111"/>
      <c r="OEM25" s="26"/>
      <c r="OEN25" s="111"/>
      <c r="OEO25" s="26"/>
      <c r="OEP25" s="111"/>
      <c r="OEQ25" s="26"/>
      <c r="OER25" s="111"/>
      <c r="OES25" s="19"/>
      <c r="OET25" s="111"/>
      <c r="OEU25" s="26"/>
      <c r="OEV25" s="111"/>
      <c r="OEW25" s="26"/>
      <c r="OEX25" s="111"/>
      <c r="OEY25" s="26"/>
      <c r="OEZ25" s="111"/>
      <c r="OFA25" s="19"/>
      <c r="OFB25" s="105"/>
      <c r="OFC25" s="105"/>
      <c r="OFD25" s="105"/>
      <c r="OFE25" s="29"/>
      <c r="OFF25" s="111"/>
      <c r="OFG25" s="29"/>
      <c r="OFH25" s="111"/>
      <c r="OFI25" s="22"/>
      <c r="OFJ25" s="111"/>
      <c r="OFK25" s="22"/>
      <c r="OFL25" s="111"/>
      <c r="OFM25" s="22"/>
      <c r="OFN25" s="111"/>
      <c r="OFO25" s="22"/>
      <c r="OFP25" s="111"/>
      <c r="OFQ25" s="22"/>
      <c r="OFR25" s="111"/>
      <c r="OFS25" s="22"/>
      <c r="OFT25" s="111"/>
      <c r="OFU25" s="22"/>
      <c r="OFV25" s="111"/>
      <c r="OFW25" s="26"/>
      <c r="OFX25" s="111"/>
      <c r="OFY25" s="26"/>
      <c r="OFZ25" s="111"/>
      <c r="OGA25" s="26"/>
      <c r="OGB25" s="111"/>
      <c r="OGC25" s="26"/>
      <c r="OGD25" s="111"/>
      <c r="OGE25" s="26"/>
      <c r="OGF25" s="111"/>
      <c r="OGG25" s="26"/>
      <c r="OGH25" s="111"/>
      <c r="OGI25" s="26"/>
      <c r="OGJ25" s="111"/>
      <c r="OGK25" s="26"/>
      <c r="OGL25" s="111"/>
      <c r="OGM25" s="26"/>
      <c r="OGN25" s="111"/>
      <c r="OGO25" s="26"/>
      <c r="OGP25" s="111"/>
      <c r="OGQ25" s="26"/>
      <c r="OGR25" s="112"/>
      <c r="OGS25" s="26"/>
      <c r="OGT25" s="111"/>
      <c r="OGU25" s="26"/>
      <c r="OGV25" s="111"/>
      <c r="OGW25" s="26"/>
      <c r="OGX25" s="111"/>
      <c r="OGY25" s="26"/>
      <c r="OGZ25" s="111"/>
      <c r="OHA25" s="26"/>
      <c r="OHB25" s="111"/>
      <c r="OHC25" s="26"/>
      <c r="OHD25" s="111"/>
      <c r="OHE25" s="26"/>
      <c r="OHF25" s="111"/>
      <c r="OHG25" s="19"/>
      <c r="OHH25" s="111"/>
      <c r="OHI25" s="26"/>
      <c r="OHJ25" s="111"/>
      <c r="OHK25" s="26"/>
      <c r="OHL25" s="111"/>
      <c r="OHM25" s="26"/>
      <c r="OHN25" s="111"/>
      <c r="OHO25" s="26"/>
      <c r="OHP25" s="111"/>
      <c r="OHQ25" s="19"/>
      <c r="OHR25" s="111"/>
      <c r="OHS25" s="26"/>
      <c r="OHT25" s="111"/>
      <c r="OHU25" s="26"/>
      <c r="OHV25" s="111"/>
      <c r="OHW25" s="26"/>
      <c r="OHX25" s="111"/>
      <c r="OHY25" s="19"/>
      <c r="OHZ25" s="105"/>
      <c r="OIA25" s="105"/>
      <c r="OIB25" s="105"/>
      <c r="OIC25" s="29"/>
      <c r="OID25" s="111"/>
      <c r="OIE25" s="29"/>
      <c r="OIF25" s="111"/>
      <c r="OIG25" s="22"/>
      <c r="OIH25" s="111"/>
      <c r="OII25" s="22"/>
      <c r="OIJ25" s="111"/>
      <c r="OIK25" s="22"/>
      <c r="OIL25" s="111"/>
      <c r="OIM25" s="22"/>
      <c r="OIN25" s="111"/>
      <c r="OIO25" s="22"/>
      <c r="OIP25" s="111"/>
      <c r="OIQ25" s="22"/>
      <c r="OIR25" s="111"/>
      <c r="OIS25" s="22"/>
      <c r="OIT25" s="111"/>
      <c r="OIU25" s="26"/>
      <c r="OIV25" s="111"/>
      <c r="OIW25" s="26"/>
      <c r="OIX25" s="111"/>
      <c r="OIY25" s="26"/>
      <c r="OIZ25" s="111"/>
      <c r="OJA25" s="26"/>
      <c r="OJB25" s="111"/>
      <c r="OJC25" s="26"/>
      <c r="OJD25" s="111"/>
      <c r="OJE25" s="26"/>
      <c r="OJF25" s="111"/>
      <c r="OJG25" s="26"/>
      <c r="OJH25" s="111"/>
      <c r="OJI25" s="26"/>
      <c r="OJJ25" s="111"/>
      <c r="OJK25" s="26"/>
      <c r="OJL25" s="111"/>
      <c r="OJM25" s="26"/>
      <c r="OJN25" s="111"/>
      <c r="OJO25" s="26"/>
      <c r="OJP25" s="112"/>
      <c r="OJQ25" s="26"/>
      <c r="OJR25" s="111"/>
      <c r="OJS25" s="26"/>
      <c r="OJT25" s="111"/>
      <c r="OJU25" s="26"/>
      <c r="OJV25" s="111"/>
      <c r="OJW25" s="26"/>
      <c r="OJX25" s="111"/>
      <c r="OJY25" s="26"/>
      <c r="OJZ25" s="111"/>
      <c r="OKA25" s="26"/>
      <c r="OKB25" s="111"/>
      <c r="OKC25" s="26"/>
      <c r="OKD25" s="111"/>
      <c r="OKE25" s="19"/>
      <c r="OKF25" s="111"/>
      <c r="OKG25" s="26"/>
      <c r="OKH25" s="111"/>
      <c r="OKI25" s="26"/>
      <c r="OKJ25" s="111"/>
      <c r="OKK25" s="26"/>
      <c r="OKL25" s="111"/>
      <c r="OKM25" s="26"/>
      <c r="OKN25" s="111"/>
      <c r="OKO25" s="19"/>
      <c r="OKP25" s="111"/>
      <c r="OKQ25" s="26"/>
      <c r="OKR25" s="111"/>
      <c r="OKS25" s="26"/>
      <c r="OKT25" s="111"/>
      <c r="OKU25" s="26"/>
      <c r="OKV25" s="111"/>
      <c r="OKW25" s="19"/>
      <c r="OKX25" s="105"/>
      <c r="OKY25" s="105"/>
      <c r="OKZ25" s="105"/>
      <c r="OLA25" s="29"/>
      <c r="OLB25" s="111"/>
      <c r="OLC25" s="29"/>
      <c r="OLD25" s="111"/>
      <c r="OLE25" s="22"/>
      <c r="OLF25" s="111"/>
      <c r="OLG25" s="22"/>
      <c r="OLH25" s="111"/>
      <c r="OLI25" s="22"/>
      <c r="OLJ25" s="111"/>
      <c r="OLK25" s="22"/>
      <c r="OLL25" s="111"/>
      <c r="OLM25" s="22"/>
      <c r="OLN25" s="111"/>
      <c r="OLO25" s="22"/>
      <c r="OLP25" s="111"/>
      <c r="OLQ25" s="22"/>
      <c r="OLR25" s="111"/>
      <c r="OLS25" s="26"/>
      <c r="OLT25" s="111"/>
      <c r="OLU25" s="26"/>
      <c r="OLV25" s="111"/>
      <c r="OLW25" s="26"/>
      <c r="OLX25" s="111"/>
      <c r="OLY25" s="26"/>
      <c r="OLZ25" s="111"/>
      <c r="OMA25" s="26"/>
      <c r="OMB25" s="111"/>
      <c r="OMC25" s="26"/>
      <c r="OMD25" s="111"/>
      <c r="OME25" s="26"/>
      <c r="OMF25" s="111"/>
      <c r="OMG25" s="26"/>
      <c r="OMH25" s="111"/>
      <c r="OMI25" s="26"/>
      <c r="OMJ25" s="111"/>
      <c r="OMK25" s="26"/>
      <c r="OML25" s="111"/>
      <c r="OMM25" s="26"/>
      <c r="OMN25" s="112"/>
    </row>
    <row r="26" spans="1:10492" s="88" customFormat="1" ht="14.1" customHeight="1" x14ac:dyDescent="0.2">
      <c r="A26" s="106" t="s">
        <v>99</v>
      </c>
      <c r="B26" s="107"/>
      <c r="C26" s="30">
        <f>C25+C17</f>
        <v>-180</v>
      </c>
      <c r="D26" s="107"/>
      <c r="E26" s="30">
        <f>E25+E17</f>
        <v>-91</v>
      </c>
      <c r="F26" s="111"/>
      <c r="G26" s="30">
        <f>G25+G17</f>
        <v>105</v>
      </c>
      <c r="H26" s="111"/>
      <c r="I26" s="30">
        <f>I25+I17</f>
        <v>-75</v>
      </c>
      <c r="J26" s="111"/>
      <c r="K26" s="30">
        <f>K25+K17</f>
        <v>-45</v>
      </c>
      <c r="L26" s="111"/>
      <c r="M26" s="30">
        <f>M25+M17</f>
        <v>-76</v>
      </c>
      <c r="N26" s="108"/>
      <c r="O26" s="30">
        <f>O25+O17</f>
        <v>-125</v>
      </c>
      <c r="P26" s="108"/>
      <c r="Q26" s="30">
        <f>Q25+Q17</f>
        <v>78</v>
      </c>
      <c r="R26" s="64"/>
      <c r="S26" s="30">
        <f>S25+S17</f>
        <v>-51</v>
      </c>
      <c r="T26" s="64"/>
      <c r="U26" s="30">
        <f>U25+U17</f>
        <v>-60</v>
      </c>
      <c r="V26" s="64"/>
      <c r="W26" s="30">
        <f>W25+W17</f>
        <v>-92</v>
      </c>
      <c r="X26" s="64"/>
      <c r="Y26" s="30">
        <f>Y25+Y17</f>
        <v>-18</v>
      </c>
      <c r="Z26" s="64"/>
      <c r="AA26" s="30">
        <f>AA25+AA17</f>
        <v>35</v>
      </c>
      <c r="AB26" s="64"/>
      <c r="AC26" s="30">
        <f>AC25+AC17</f>
        <v>-21</v>
      </c>
      <c r="AD26" s="64"/>
      <c r="AE26" s="30">
        <v>-170</v>
      </c>
      <c r="AF26" s="109"/>
      <c r="AG26" s="30">
        <v>-287</v>
      </c>
      <c r="AH26" s="109"/>
      <c r="AI26" s="30">
        <v>-313</v>
      </c>
      <c r="AJ26" s="109"/>
      <c r="AK26" s="30">
        <v>-287</v>
      </c>
      <c r="AL26" s="109"/>
      <c r="AM26" s="30">
        <v>-239</v>
      </c>
      <c r="AN26" s="109"/>
      <c r="AO26" s="30">
        <f>AO25+AO17</f>
        <v>-102</v>
      </c>
      <c r="AP26" s="109"/>
      <c r="AQ26" s="30">
        <v>-48</v>
      </c>
      <c r="AR26" s="109"/>
      <c r="AS26" s="30">
        <v>-64</v>
      </c>
      <c r="AT26" s="109"/>
      <c r="AU26" s="30">
        <v>-54</v>
      </c>
      <c r="AV26" s="109"/>
      <c r="AW26" s="30">
        <v>-140</v>
      </c>
      <c r="AX26" s="109"/>
      <c r="AY26" s="30">
        <v>-132</v>
      </c>
      <c r="AZ26" s="109"/>
      <c r="BA26" s="30">
        <v>-91</v>
      </c>
      <c r="BB26" s="109"/>
      <c r="BC26" s="30">
        <v>-42</v>
      </c>
      <c r="BD26" s="109"/>
      <c r="BE26" s="30">
        <v>-222</v>
      </c>
      <c r="BF26" s="109"/>
      <c r="BG26" s="30">
        <v>-216</v>
      </c>
      <c r="BH26" s="109"/>
      <c r="BI26" s="30">
        <v>-195</v>
      </c>
      <c r="BJ26" s="109"/>
      <c r="BK26" s="30">
        <v>-33</v>
      </c>
      <c r="BL26" s="109"/>
      <c r="BM26" s="30">
        <v>-884</v>
      </c>
      <c r="BN26" s="111"/>
      <c r="BO26" s="109"/>
      <c r="BP26" s="111"/>
      <c r="BQ26" s="109"/>
      <c r="BR26" s="111"/>
      <c r="BS26" s="109"/>
      <c r="BT26" s="111"/>
      <c r="BU26" s="109"/>
      <c r="BV26" s="111"/>
      <c r="BW26" s="109"/>
      <c r="BX26" s="111"/>
      <c r="BY26" s="109"/>
      <c r="BZ26" s="111"/>
      <c r="CA26" s="109"/>
      <c r="CB26" s="112"/>
      <c r="CC26" s="109"/>
      <c r="CD26" s="111"/>
      <c r="CE26" s="109"/>
      <c r="CF26" s="111"/>
      <c r="CG26" s="109"/>
      <c r="CH26" s="111"/>
      <c r="CI26" s="109"/>
      <c r="CJ26" s="111"/>
      <c r="CK26" s="109"/>
      <c r="CL26" s="111"/>
      <c r="CM26" s="109"/>
      <c r="CN26" s="111"/>
      <c r="CO26" s="109"/>
      <c r="CP26" s="111"/>
      <c r="CQ26" s="110"/>
      <c r="CR26" s="111"/>
      <c r="CS26" s="109"/>
      <c r="CT26" s="111"/>
      <c r="CU26" s="109"/>
      <c r="CV26" s="111"/>
      <c r="CW26" s="109"/>
      <c r="CX26" s="111"/>
      <c r="CY26" s="109"/>
      <c r="CZ26" s="111"/>
      <c r="DA26" s="110"/>
      <c r="DB26" s="111"/>
      <c r="DC26" s="109"/>
      <c r="DD26" s="111"/>
      <c r="DE26" s="109"/>
      <c r="DF26" s="111"/>
      <c r="DG26" s="109"/>
      <c r="DH26" s="111"/>
      <c r="DI26" s="110"/>
      <c r="DJ26" s="107"/>
      <c r="DK26" s="107"/>
      <c r="DL26" s="107"/>
      <c r="DM26" s="108"/>
      <c r="DN26" s="111"/>
      <c r="DO26" s="108"/>
      <c r="DP26" s="111"/>
      <c r="DQ26" s="64"/>
      <c r="DR26" s="111"/>
      <c r="DS26" s="64"/>
      <c r="DT26" s="111"/>
      <c r="DU26" s="64"/>
      <c r="DV26" s="111"/>
      <c r="DW26" s="64"/>
      <c r="DX26" s="111"/>
      <c r="DY26" s="64"/>
      <c r="DZ26" s="111"/>
      <c r="EA26" s="64"/>
      <c r="EB26" s="111"/>
      <c r="EC26" s="64"/>
      <c r="ED26" s="111"/>
      <c r="EE26" s="109"/>
      <c r="EF26" s="111"/>
      <c r="EG26" s="109"/>
      <c r="EH26" s="111"/>
      <c r="EI26" s="109"/>
      <c r="EJ26" s="111"/>
      <c r="EK26" s="109"/>
      <c r="EL26" s="111"/>
      <c r="EM26" s="109"/>
      <c r="EN26" s="111"/>
      <c r="EO26" s="109"/>
      <c r="EP26" s="111"/>
      <c r="EQ26" s="109"/>
      <c r="ER26" s="111"/>
      <c r="ES26" s="109"/>
      <c r="ET26" s="111"/>
      <c r="EU26" s="109"/>
      <c r="EV26" s="111"/>
      <c r="EW26" s="109"/>
      <c r="EX26" s="111"/>
      <c r="EY26" s="109"/>
      <c r="EZ26" s="112"/>
      <c r="FA26" s="109"/>
      <c r="FB26" s="111"/>
      <c r="FC26" s="109"/>
      <c r="FD26" s="111"/>
      <c r="FE26" s="109"/>
      <c r="FF26" s="111"/>
      <c r="FG26" s="109"/>
      <c r="FH26" s="111"/>
      <c r="FI26" s="109"/>
      <c r="FJ26" s="111"/>
      <c r="FK26" s="109"/>
      <c r="FL26" s="111"/>
      <c r="FM26" s="109"/>
      <c r="FN26" s="111"/>
      <c r="FO26" s="110"/>
      <c r="FP26" s="111"/>
      <c r="FQ26" s="109"/>
      <c r="FR26" s="111"/>
      <c r="FS26" s="109"/>
      <c r="FT26" s="111"/>
      <c r="FU26" s="109"/>
      <c r="FV26" s="111"/>
      <c r="FW26" s="109"/>
      <c r="FX26" s="111"/>
      <c r="FY26" s="110"/>
      <c r="FZ26" s="111"/>
      <c r="GA26" s="109"/>
      <c r="GB26" s="111"/>
      <c r="GC26" s="109"/>
      <c r="GD26" s="111"/>
      <c r="GE26" s="109"/>
      <c r="GF26" s="111"/>
      <c r="GG26" s="110"/>
      <c r="GH26" s="107"/>
      <c r="GI26" s="107"/>
      <c r="GJ26" s="107"/>
      <c r="GK26" s="108"/>
      <c r="GL26" s="111"/>
      <c r="GM26" s="108"/>
      <c r="GN26" s="111"/>
      <c r="GO26" s="64"/>
      <c r="GP26" s="111"/>
      <c r="GQ26" s="64"/>
      <c r="GR26" s="111"/>
      <c r="GS26" s="64"/>
      <c r="GT26" s="111"/>
      <c r="GU26" s="64"/>
      <c r="GV26" s="111"/>
      <c r="GW26" s="64"/>
      <c r="GX26" s="111"/>
      <c r="GY26" s="64"/>
      <c r="GZ26" s="111"/>
      <c r="HA26" s="64"/>
      <c r="HB26" s="111"/>
      <c r="HC26" s="109"/>
      <c r="HD26" s="111"/>
      <c r="HE26" s="109"/>
      <c r="HF26" s="111"/>
      <c r="HG26" s="109"/>
      <c r="HH26" s="111"/>
      <c r="HI26" s="109"/>
      <c r="HJ26" s="111"/>
      <c r="HK26" s="109"/>
      <c r="HL26" s="111"/>
      <c r="HM26" s="109"/>
      <c r="HN26" s="111"/>
      <c r="HO26" s="109"/>
      <c r="HP26" s="111"/>
      <c r="HQ26" s="109"/>
      <c r="HR26" s="111"/>
      <c r="HS26" s="109"/>
      <c r="HT26" s="111"/>
      <c r="HU26" s="109"/>
      <c r="HV26" s="111"/>
      <c r="HW26" s="109"/>
      <c r="HX26" s="112"/>
      <c r="HY26" s="109"/>
      <c r="HZ26" s="111"/>
      <c r="IA26" s="109"/>
      <c r="IB26" s="111"/>
      <c r="IC26" s="109"/>
      <c r="ID26" s="111"/>
      <c r="IE26" s="109"/>
      <c r="IF26" s="111"/>
      <c r="IG26" s="109"/>
      <c r="IH26" s="111"/>
      <c r="II26" s="109"/>
      <c r="IJ26" s="111"/>
      <c r="IK26" s="109"/>
      <c r="IL26" s="111"/>
      <c r="IM26" s="110"/>
      <c r="IN26" s="111"/>
      <c r="IO26" s="109"/>
      <c r="IP26" s="111"/>
      <c r="IQ26" s="109"/>
      <c r="IR26" s="111"/>
      <c r="IS26" s="109"/>
      <c r="IT26" s="111"/>
      <c r="IU26" s="109"/>
      <c r="IV26" s="111"/>
      <c r="IW26" s="110"/>
      <c r="IX26" s="111"/>
      <c r="IY26" s="109"/>
      <c r="IZ26" s="111"/>
      <c r="JA26" s="109"/>
      <c r="JB26" s="111"/>
      <c r="JC26" s="109"/>
      <c r="JD26" s="111"/>
      <c r="JE26" s="110"/>
      <c r="JF26" s="107"/>
      <c r="JG26" s="107"/>
      <c r="JH26" s="107"/>
      <c r="JI26" s="108"/>
      <c r="JJ26" s="111"/>
      <c r="JK26" s="108"/>
      <c r="JL26" s="111"/>
      <c r="JM26" s="64"/>
      <c r="JN26" s="111"/>
      <c r="JO26" s="64"/>
      <c r="JP26" s="111"/>
      <c r="JQ26" s="64"/>
      <c r="JR26" s="111"/>
      <c r="JS26" s="64"/>
      <c r="JT26" s="111"/>
      <c r="JU26" s="64"/>
      <c r="JV26" s="111"/>
      <c r="JW26" s="64"/>
      <c r="JX26" s="111"/>
      <c r="JY26" s="64"/>
      <c r="JZ26" s="111"/>
      <c r="KA26" s="109"/>
      <c r="KB26" s="111"/>
      <c r="KC26" s="109"/>
      <c r="KD26" s="111"/>
      <c r="KE26" s="109"/>
      <c r="KF26" s="111"/>
      <c r="KG26" s="109"/>
      <c r="KH26" s="111"/>
      <c r="KI26" s="109"/>
      <c r="KJ26" s="111"/>
      <c r="KK26" s="109"/>
      <c r="KL26" s="111"/>
      <c r="KM26" s="109"/>
      <c r="KN26" s="111"/>
      <c r="KO26" s="109"/>
      <c r="KP26" s="111"/>
      <c r="KQ26" s="109"/>
      <c r="KR26" s="111"/>
      <c r="KS26" s="109"/>
      <c r="KT26" s="111"/>
      <c r="KU26" s="109"/>
      <c r="KV26" s="112"/>
      <c r="KW26" s="109"/>
      <c r="KX26" s="111"/>
      <c r="KY26" s="109"/>
      <c r="KZ26" s="111"/>
      <c r="LA26" s="109"/>
      <c r="LB26" s="111"/>
      <c r="LC26" s="109"/>
      <c r="LD26" s="111"/>
      <c r="LE26" s="109"/>
      <c r="LF26" s="111"/>
      <c r="LG26" s="109"/>
      <c r="LH26" s="111"/>
      <c r="LI26" s="109"/>
      <c r="LJ26" s="111"/>
      <c r="LK26" s="110"/>
      <c r="LL26" s="111"/>
      <c r="LM26" s="109"/>
      <c r="LN26" s="111"/>
      <c r="LO26" s="109"/>
      <c r="LP26" s="111"/>
      <c r="LQ26" s="109"/>
      <c r="LR26" s="111"/>
      <c r="LS26" s="109"/>
      <c r="LT26" s="111"/>
      <c r="LU26" s="110"/>
      <c r="LV26" s="111"/>
      <c r="LW26" s="109"/>
      <c r="LX26" s="111"/>
      <c r="LY26" s="109"/>
      <c r="LZ26" s="111"/>
      <c r="MA26" s="109"/>
      <c r="MB26" s="111"/>
      <c r="MC26" s="110"/>
      <c r="MD26" s="107"/>
      <c r="ME26" s="107"/>
      <c r="MF26" s="107"/>
      <c r="MG26" s="108"/>
      <c r="MH26" s="111"/>
      <c r="MI26" s="108"/>
      <c r="MJ26" s="111"/>
      <c r="MK26" s="64"/>
      <c r="ML26" s="111"/>
      <c r="MM26" s="64"/>
      <c r="MN26" s="111"/>
      <c r="MO26" s="64"/>
      <c r="MP26" s="111"/>
      <c r="MQ26" s="64"/>
      <c r="MR26" s="111"/>
      <c r="MS26" s="64"/>
      <c r="MT26" s="111"/>
      <c r="MU26" s="64"/>
      <c r="MV26" s="111"/>
      <c r="MW26" s="64"/>
      <c r="MX26" s="111"/>
      <c r="MY26" s="109"/>
      <c r="MZ26" s="111"/>
      <c r="NA26" s="109"/>
      <c r="NB26" s="111"/>
      <c r="NC26" s="109"/>
      <c r="ND26" s="111"/>
      <c r="NE26" s="109"/>
      <c r="NF26" s="111"/>
      <c r="NG26" s="109"/>
      <c r="NH26" s="111"/>
      <c r="NI26" s="109"/>
      <c r="NJ26" s="111"/>
      <c r="NK26" s="109"/>
      <c r="NL26" s="111"/>
      <c r="NM26" s="109"/>
      <c r="NN26" s="111"/>
      <c r="NO26" s="109"/>
      <c r="NP26" s="111"/>
      <c r="NQ26" s="109"/>
      <c r="NR26" s="111"/>
      <c r="NS26" s="109"/>
      <c r="NT26" s="112"/>
      <c r="NU26" s="109"/>
      <c r="NV26" s="111"/>
      <c r="NW26" s="109"/>
      <c r="NX26" s="111"/>
      <c r="NY26" s="109"/>
      <c r="NZ26" s="111"/>
      <c r="OA26" s="109"/>
      <c r="OB26" s="111"/>
      <c r="OC26" s="109"/>
      <c r="OD26" s="111"/>
      <c r="OE26" s="109"/>
      <c r="OF26" s="111"/>
      <c r="OG26" s="109"/>
      <c r="OH26" s="111"/>
      <c r="OI26" s="110"/>
      <c r="OJ26" s="111"/>
      <c r="OK26" s="109"/>
      <c r="OL26" s="111"/>
      <c r="OM26" s="109"/>
      <c r="ON26" s="111"/>
      <c r="OO26" s="109"/>
      <c r="OP26" s="111"/>
      <c r="OQ26" s="109"/>
      <c r="OR26" s="111"/>
      <c r="OS26" s="110"/>
      <c r="OT26" s="111"/>
      <c r="OU26" s="109"/>
      <c r="OV26" s="111"/>
      <c r="OW26" s="109"/>
      <c r="OX26" s="111"/>
      <c r="OY26" s="109"/>
      <c r="OZ26" s="111"/>
      <c r="PA26" s="110"/>
      <c r="PB26" s="107"/>
      <c r="PC26" s="107"/>
      <c r="PD26" s="107"/>
      <c r="PE26" s="108"/>
      <c r="PF26" s="111"/>
      <c r="PG26" s="108"/>
      <c r="PH26" s="111"/>
      <c r="PI26" s="64"/>
      <c r="PJ26" s="111"/>
      <c r="PK26" s="64"/>
      <c r="PL26" s="111"/>
      <c r="PM26" s="64"/>
      <c r="PN26" s="111"/>
      <c r="PO26" s="64"/>
      <c r="PP26" s="111"/>
      <c r="PQ26" s="64"/>
      <c r="PR26" s="111"/>
      <c r="PS26" s="64"/>
      <c r="PT26" s="111"/>
      <c r="PU26" s="64"/>
      <c r="PV26" s="111"/>
      <c r="PW26" s="109"/>
      <c r="PX26" s="111"/>
      <c r="PY26" s="109"/>
      <c r="PZ26" s="111"/>
      <c r="QA26" s="109"/>
      <c r="QB26" s="111"/>
      <c r="QC26" s="109"/>
      <c r="QD26" s="111"/>
      <c r="QE26" s="109"/>
      <c r="QF26" s="111"/>
      <c r="QG26" s="109"/>
      <c r="QH26" s="111"/>
      <c r="QI26" s="109"/>
      <c r="QJ26" s="111"/>
      <c r="QK26" s="109"/>
      <c r="QL26" s="111"/>
      <c r="QM26" s="109"/>
      <c r="QN26" s="111"/>
      <c r="QO26" s="109"/>
      <c r="QP26" s="111"/>
      <c r="QQ26" s="109"/>
      <c r="QR26" s="112"/>
      <c r="QS26" s="109"/>
      <c r="QT26" s="111"/>
      <c r="QU26" s="109"/>
      <c r="QV26" s="111"/>
      <c r="QW26" s="109"/>
      <c r="QX26" s="111"/>
      <c r="QY26" s="109"/>
      <c r="QZ26" s="111"/>
      <c r="RA26" s="109"/>
      <c r="RB26" s="111"/>
      <c r="RC26" s="109"/>
      <c r="RD26" s="111"/>
      <c r="RE26" s="109"/>
      <c r="RF26" s="111"/>
      <c r="RG26" s="110"/>
      <c r="RH26" s="111"/>
      <c r="RI26" s="109"/>
      <c r="RJ26" s="111"/>
      <c r="RK26" s="109"/>
      <c r="RL26" s="111"/>
      <c r="RM26" s="109"/>
      <c r="RN26" s="111"/>
      <c r="RO26" s="109"/>
      <c r="RP26" s="111"/>
      <c r="RQ26" s="110"/>
      <c r="RR26" s="111"/>
      <c r="RS26" s="109"/>
      <c r="RT26" s="111"/>
      <c r="RU26" s="109"/>
      <c r="RV26" s="111"/>
      <c r="RW26" s="109"/>
      <c r="RX26" s="111"/>
      <c r="RY26" s="110"/>
      <c r="RZ26" s="107"/>
      <c r="SA26" s="107"/>
      <c r="SB26" s="107"/>
      <c r="SC26" s="108"/>
      <c r="SD26" s="111"/>
      <c r="SE26" s="108"/>
      <c r="SF26" s="111"/>
      <c r="SG26" s="64"/>
      <c r="SH26" s="111"/>
      <c r="SI26" s="64"/>
      <c r="SJ26" s="111"/>
      <c r="SK26" s="64"/>
      <c r="SL26" s="111"/>
      <c r="SM26" s="64"/>
      <c r="SN26" s="111"/>
      <c r="SO26" s="64"/>
      <c r="SP26" s="111"/>
      <c r="SQ26" s="64"/>
      <c r="SR26" s="111"/>
      <c r="SS26" s="64"/>
      <c r="ST26" s="111"/>
      <c r="SU26" s="109"/>
      <c r="SV26" s="111"/>
      <c r="SW26" s="109"/>
      <c r="SX26" s="111"/>
      <c r="SY26" s="109"/>
      <c r="SZ26" s="111"/>
      <c r="TA26" s="109"/>
      <c r="TB26" s="111"/>
      <c r="TC26" s="109"/>
      <c r="TD26" s="111"/>
      <c r="TE26" s="109"/>
      <c r="TF26" s="111"/>
      <c r="TG26" s="109"/>
      <c r="TH26" s="111"/>
      <c r="TI26" s="109"/>
      <c r="TJ26" s="111"/>
      <c r="TK26" s="109"/>
      <c r="TL26" s="111"/>
      <c r="TM26" s="109"/>
      <c r="TN26" s="111"/>
      <c r="TO26" s="109"/>
      <c r="TP26" s="112"/>
      <c r="TQ26" s="109"/>
      <c r="TR26" s="111"/>
      <c r="TS26" s="109"/>
      <c r="TT26" s="111"/>
      <c r="TU26" s="109"/>
      <c r="TV26" s="111"/>
      <c r="TW26" s="109"/>
      <c r="TX26" s="111"/>
      <c r="TY26" s="109"/>
      <c r="TZ26" s="111"/>
      <c r="UA26" s="109"/>
      <c r="UB26" s="111"/>
      <c r="UC26" s="109"/>
      <c r="UD26" s="111"/>
      <c r="UE26" s="110"/>
      <c r="UF26" s="111"/>
      <c r="UG26" s="109"/>
      <c r="UH26" s="111"/>
      <c r="UI26" s="109"/>
      <c r="UJ26" s="111"/>
      <c r="UK26" s="109"/>
      <c r="UL26" s="111"/>
      <c r="UM26" s="109"/>
      <c r="UN26" s="111"/>
      <c r="UO26" s="110"/>
      <c r="UP26" s="111"/>
      <c r="UQ26" s="109"/>
      <c r="UR26" s="111"/>
      <c r="US26" s="109"/>
      <c r="UT26" s="111"/>
      <c r="UU26" s="109"/>
      <c r="UV26" s="111"/>
      <c r="UW26" s="110"/>
      <c r="UX26" s="107"/>
      <c r="UY26" s="107"/>
      <c r="UZ26" s="107"/>
      <c r="VA26" s="108"/>
      <c r="VB26" s="111"/>
      <c r="VC26" s="108"/>
      <c r="VD26" s="111"/>
      <c r="VE26" s="64"/>
      <c r="VF26" s="111"/>
      <c r="VG26" s="64"/>
      <c r="VH26" s="111"/>
      <c r="VI26" s="64"/>
      <c r="VJ26" s="111"/>
      <c r="VK26" s="64"/>
      <c r="VL26" s="111"/>
      <c r="VM26" s="64"/>
      <c r="VN26" s="111"/>
      <c r="VO26" s="64"/>
      <c r="VP26" s="111"/>
      <c r="VQ26" s="64"/>
      <c r="VR26" s="111"/>
      <c r="VS26" s="109"/>
      <c r="VT26" s="111"/>
      <c r="VU26" s="109"/>
      <c r="VV26" s="111"/>
      <c r="VW26" s="109"/>
      <c r="VX26" s="111"/>
      <c r="VY26" s="109"/>
      <c r="VZ26" s="111"/>
      <c r="WA26" s="109"/>
      <c r="WB26" s="111"/>
      <c r="WC26" s="109"/>
      <c r="WD26" s="111"/>
      <c r="WE26" s="109"/>
      <c r="WF26" s="111"/>
      <c r="WG26" s="109"/>
      <c r="WH26" s="111"/>
      <c r="WI26" s="109"/>
      <c r="WJ26" s="111"/>
      <c r="WK26" s="109"/>
      <c r="WL26" s="111"/>
      <c r="WM26" s="109"/>
      <c r="WN26" s="112"/>
      <c r="WO26" s="109"/>
      <c r="WP26" s="111"/>
      <c r="WQ26" s="109"/>
      <c r="WR26" s="111"/>
      <c r="WS26" s="109"/>
      <c r="WT26" s="111"/>
      <c r="WU26" s="109"/>
      <c r="WV26" s="111"/>
      <c r="WW26" s="109"/>
      <c r="WX26" s="111"/>
      <c r="WY26" s="109"/>
      <c r="WZ26" s="111"/>
      <c r="XA26" s="109"/>
      <c r="XB26" s="111"/>
      <c r="XC26" s="110"/>
      <c r="XD26" s="111"/>
      <c r="XE26" s="109"/>
      <c r="XF26" s="111"/>
      <c r="XG26" s="109"/>
      <c r="XH26" s="111"/>
      <c r="XI26" s="109"/>
      <c r="XJ26" s="111"/>
      <c r="XK26" s="109"/>
      <c r="XL26" s="111"/>
      <c r="XM26" s="110"/>
      <c r="XN26" s="111"/>
      <c r="XO26" s="109"/>
      <c r="XP26" s="111"/>
      <c r="XQ26" s="109"/>
      <c r="XR26" s="111"/>
      <c r="XS26" s="109"/>
      <c r="XT26" s="111"/>
      <c r="XU26" s="110"/>
      <c r="XV26" s="107"/>
      <c r="XW26" s="107"/>
      <c r="XX26" s="107"/>
      <c r="XY26" s="108"/>
      <c r="XZ26" s="111"/>
      <c r="YA26" s="108"/>
      <c r="YB26" s="111"/>
      <c r="YC26" s="64"/>
      <c r="YD26" s="111"/>
      <c r="YE26" s="64"/>
      <c r="YF26" s="111"/>
      <c r="YG26" s="64"/>
      <c r="YH26" s="111"/>
      <c r="YI26" s="64"/>
      <c r="YJ26" s="111"/>
      <c r="YK26" s="64"/>
      <c r="YL26" s="111"/>
      <c r="YM26" s="64"/>
      <c r="YN26" s="111"/>
      <c r="YO26" s="64"/>
      <c r="YP26" s="111"/>
      <c r="YQ26" s="109"/>
      <c r="YR26" s="111"/>
      <c r="YS26" s="109"/>
      <c r="YT26" s="111"/>
      <c r="YU26" s="109"/>
      <c r="YV26" s="111"/>
      <c r="YW26" s="109"/>
      <c r="YX26" s="111"/>
      <c r="YY26" s="109"/>
      <c r="YZ26" s="111"/>
      <c r="ZA26" s="109"/>
      <c r="ZB26" s="111"/>
      <c r="ZC26" s="109"/>
      <c r="ZD26" s="111"/>
      <c r="ZE26" s="109"/>
      <c r="ZF26" s="111"/>
      <c r="ZG26" s="109"/>
      <c r="ZH26" s="111"/>
      <c r="ZI26" s="109"/>
      <c r="ZJ26" s="111"/>
      <c r="ZK26" s="109"/>
      <c r="ZL26" s="112"/>
      <c r="ZM26" s="109"/>
      <c r="ZN26" s="111"/>
      <c r="ZO26" s="109"/>
      <c r="ZP26" s="111"/>
      <c r="ZQ26" s="109"/>
      <c r="ZR26" s="111"/>
      <c r="ZS26" s="109"/>
      <c r="ZT26" s="111"/>
      <c r="ZU26" s="109"/>
      <c r="ZV26" s="111"/>
      <c r="ZW26" s="109"/>
      <c r="ZX26" s="111"/>
      <c r="ZY26" s="109"/>
      <c r="ZZ26" s="111"/>
      <c r="AAA26" s="110"/>
      <c r="AAB26" s="111"/>
      <c r="AAC26" s="109"/>
      <c r="AAD26" s="111"/>
      <c r="AAE26" s="109"/>
      <c r="AAF26" s="111"/>
      <c r="AAG26" s="109"/>
      <c r="AAH26" s="111"/>
      <c r="AAI26" s="109"/>
      <c r="AAJ26" s="111"/>
      <c r="AAK26" s="110"/>
      <c r="AAL26" s="111"/>
      <c r="AAM26" s="109"/>
      <c r="AAN26" s="111"/>
      <c r="AAO26" s="109"/>
      <c r="AAP26" s="111"/>
      <c r="AAQ26" s="109"/>
      <c r="AAR26" s="111"/>
      <c r="AAS26" s="110"/>
      <c r="AAT26" s="107"/>
      <c r="AAU26" s="107"/>
      <c r="AAV26" s="107"/>
      <c r="AAW26" s="108"/>
      <c r="AAX26" s="111"/>
      <c r="AAY26" s="108"/>
      <c r="AAZ26" s="111"/>
      <c r="ABA26" s="64"/>
      <c r="ABB26" s="111"/>
      <c r="ABC26" s="64"/>
      <c r="ABD26" s="111"/>
      <c r="ABE26" s="64"/>
      <c r="ABF26" s="111"/>
      <c r="ABG26" s="64"/>
      <c r="ABH26" s="111"/>
      <c r="ABI26" s="64"/>
      <c r="ABJ26" s="111"/>
      <c r="ABK26" s="64"/>
      <c r="ABL26" s="111"/>
      <c r="ABM26" s="64"/>
      <c r="ABN26" s="111"/>
      <c r="ABO26" s="109"/>
      <c r="ABP26" s="111"/>
      <c r="ABQ26" s="109"/>
      <c r="ABR26" s="111"/>
      <c r="ABS26" s="109"/>
      <c r="ABT26" s="111"/>
      <c r="ABU26" s="109"/>
      <c r="ABV26" s="111"/>
      <c r="ABW26" s="109"/>
      <c r="ABX26" s="111"/>
      <c r="ABY26" s="109"/>
      <c r="ABZ26" s="111"/>
      <c r="ACA26" s="109"/>
      <c r="ACB26" s="111"/>
      <c r="ACC26" s="109"/>
      <c r="ACD26" s="111"/>
      <c r="ACE26" s="109"/>
      <c r="ACF26" s="111"/>
      <c r="ACG26" s="109"/>
      <c r="ACH26" s="111"/>
      <c r="ACI26" s="109"/>
      <c r="ACJ26" s="112"/>
      <c r="ACK26" s="109"/>
      <c r="ACL26" s="111"/>
      <c r="ACM26" s="109"/>
      <c r="ACN26" s="111"/>
      <c r="ACO26" s="109"/>
      <c r="ACP26" s="111"/>
      <c r="ACQ26" s="109"/>
      <c r="ACR26" s="111"/>
      <c r="ACS26" s="109"/>
      <c r="ACT26" s="111"/>
      <c r="ACU26" s="109"/>
      <c r="ACV26" s="111"/>
      <c r="ACW26" s="109"/>
      <c r="ACX26" s="111"/>
      <c r="ACY26" s="110"/>
      <c r="ACZ26" s="111"/>
      <c r="ADA26" s="109"/>
      <c r="ADB26" s="111"/>
      <c r="ADC26" s="109"/>
      <c r="ADD26" s="111"/>
      <c r="ADE26" s="109"/>
      <c r="ADF26" s="111"/>
      <c r="ADG26" s="109"/>
      <c r="ADH26" s="111"/>
      <c r="ADI26" s="110"/>
      <c r="ADJ26" s="111"/>
      <c r="ADK26" s="109"/>
      <c r="ADL26" s="111"/>
      <c r="ADM26" s="109"/>
      <c r="ADN26" s="111"/>
      <c r="ADO26" s="109"/>
      <c r="ADP26" s="111"/>
      <c r="ADQ26" s="110"/>
      <c r="ADR26" s="107"/>
      <c r="ADS26" s="107"/>
      <c r="ADT26" s="107"/>
      <c r="ADU26" s="108"/>
      <c r="ADV26" s="111"/>
      <c r="ADW26" s="108"/>
      <c r="ADX26" s="111"/>
      <c r="ADY26" s="64"/>
      <c r="ADZ26" s="111"/>
      <c r="AEA26" s="64"/>
      <c r="AEB26" s="111"/>
      <c r="AEC26" s="64"/>
      <c r="AED26" s="111"/>
      <c r="AEE26" s="64"/>
      <c r="AEF26" s="111"/>
      <c r="AEG26" s="64"/>
      <c r="AEH26" s="111"/>
      <c r="AEI26" s="64"/>
      <c r="AEJ26" s="111"/>
      <c r="AEK26" s="64"/>
      <c r="AEL26" s="111"/>
      <c r="AEM26" s="109"/>
      <c r="AEN26" s="111"/>
      <c r="AEO26" s="109"/>
      <c r="AEP26" s="111"/>
      <c r="AEQ26" s="109"/>
      <c r="AER26" s="111"/>
      <c r="AES26" s="109"/>
      <c r="AET26" s="111"/>
      <c r="AEU26" s="109"/>
      <c r="AEV26" s="111"/>
      <c r="AEW26" s="109"/>
      <c r="AEX26" s="111"/>
      <c r="AEY26" s="109"/>
      <c r="AEZ26" s="111"/>
      <c r="AFA26" s="109"/>
      <c r="AFB26" s="111"/>
      <c r="AFC26" s="109"/>
      <c r="AFD26" s="111"/>
      <c r="AFE26" s="109"/>
      <c r="AFF26" s="111"/>
      <c r="AFG26" s="109"/>
      <c r="AFH26" s="112"/>
      <c r="AFI26" s="109"/>
      <c r="AFJ26" s="111"/>
      <c r="AFK26" s="109"/>
      <c r="AFL26" s="111"/>
      <c r="AFM26" s="109"/>
      <c r="AFN26" s="111"/>
      <c r="AFO26" s="109"/>
      <c r="AFP26" s="111"/>
      <c r="AFQ26" s="109"/>
      <c r="AFR26" s="111"/>
      <c r="AFS26" s="109"/>
      <c r="AFT26" s="111"/>
      <c r="AFU26" s="109"/>
      <c r="AFV26" s="111"/>
      <c r="AFW26" s="110"/>
      <c r="AFX26" s="111"/>
      <c r="AFY26" s="109"/>
      <c r="AFZ26" s="111"/>
      <c r="AGA26" s="109"/>
      <c r="AGB26" s="111"/>
      <c r="AGC26" s="109"/>
      <c r="AGD26" s="111"/>
      <c r="AGE26" s="109"/>
      <c r="AGF26" s="111"/>
      <c r="AGG26" s="110"/>
      <c r="AGH26" s="111"/>
      <c r="AGI26" s="109"/>
      <c r="AGJ26" s="111"/>
      <c r="AGK26" s="109"/>
      <c r="AGL26" s="111"/>
      <c r="AGM26" s="109"/>
      <c r="AGN26" s="111"/>
      <c r="AGO26" s="110"/>
      <c r="AGP26" s="107"/>
      <c r="AGQ26" s="107"/>
      <c r="AGR26" s="107"/>
      <c r="AGS26" s="108"/>
      <c r="AGT26" s="111"/>
      <c r="AGU26" s="108"/>
      <c r="AGV26" s="111"/>
      <c r="AGW26" s="64"/>
      <c r="AGX26" s="111"/>
      <c r="AGY26" s="64"/>
      <c r="AGZ26" s="111"/>
      <c r="AHA26" s="64"/>
      <c r="AHB26" s="111"/>
      <c r="AHC26" s="64"/>
      <c r="AHD26" s="111"/>
      <c r="AHE26" s="64"/>
      <c r="AHF26" s="111"/>
      <c r="AHG26" s="64"/>
      <c r="AHH26" s="111"/>
      <c r="AHI26" s="64"/>
      <c r="AHJ26" s="111"/>
      <c r="AHK26" s="109"/>
      <c r="AHL26" s="111"/>
      <c r="AHM26" s="109"/>
      <c r="AHN26" s="111"/>
      <c r="AHO26" s="109"/>
      <c r="AHP26" s="111"/>
      <c r="AHQ26" s="109"/>
      <c r="AHR26" s="111"/>
      <c r="AHS26" s="109"/>
      <c r="AHT26" s="111"/>
      <c r="AHU26" s="109"/>
      <c r="AHV26" s="111"/>
      <c r="AHW26" s="109"/>
      <c r="AHX26" s="111"/>
      <c r="AHY26" s="109"/>
      <c r="AHZ26" s="111"/>
      <c r="AIA26" s="109"/>
      <c r="AIB26" s="111"/>
      <c r="AIC26" s="109"/>
      <c r="AID26" s="111"/>
      <c r="AIE26" s="109"/>
      <c r="AIF26" s="112"/>
      <c r="AIG26" s="109"/>
      <c r="AIH26" s="111"/>
      <c r="AII26" s="109"/>
      <c r="AIJ26" s="111"/>
      <c r="AIK26" s="109"/>
      <c r="AIL26" s="111"/>
      <c r="AIM26" s="109"/>
      <c r="AIN26" s="111"/>
      <c r="AIO26" s="109"/>
      <c r="AIP26" s="111"/>
      <c r="AIQ26" s="109"/>
      <c r="AIR26" s="111"/>
      <c r="AIS26" s="109"/>
      <c r="AIT26" s="111"/>
      <c r="AIU26" s="110"/>
      <c r="AIV26" s="111"/>
      <c r="AIW26" s="109"/>
      <c r="AIX26" s="111"/>
      <c r="AIY26" s="109"/>
      <c r="AIZ26" s="111"/>
      <c r="AJA26" s="109"/>
      <c r="AJB26" s="111"/>
      <c r="AJC26" s="109"/>
      <c r="AJD26" s="111"/>
      <c r="AJE26" s="110"/>
      <c r="AJF26" s="111"/>
      <c r="AJG26" s="109"/>
      <c r="AJH26" s="111"/>
      <c r="AJI26" s="109"/>
      <c r="AJJ26" s="111"/>
      <c r="AJK26" s="109"/>
      <c r="AJL26" s="111"/>
      <c r="AJM26" s="110"/>
      <c r="AJN26" s="107"/>
      <c r="AJO26" s="107"/>
      <c r="AJP26" s="107"/>
      <c r="AJQ26" s="108"/>
      <c r="AJR26" s="111"/>
      <c r="AJS26" s="108"/>
      <c r="AJT26" s="111"/>
      <c r="AJU26" s="64"/>
      <c r="AJV26" s="111"/>
      <c r="AJW26" s="64"/>
      <c r="AJX26" s="111"/>
      <c r="AJY26" s="64"/>
      <c r="AJZ26" s="111"/>
      <c r="AKA26" s="64"/>
      <c r="AKB26" s="111"/>
      <c r="AKC26" s="64"/>
      <c r="AKD26" s="111"/>
      <c r="AKE26" s="64"/>
      <c r="AKF26" s="111"/>
      <c r="AKG26" s="64"/>
      <c r="AKH26" s="111"/>
      <c r="AKI26" s="109"/>
      <c r="AKJ26" s="111"/>
      <c r="AKK26" s="109"/>
      <c r="AKL26" s="111"/>
      <c r="AKM26" s="109"/>
      <c r="AKN26" s="111"/>
      <c r="AKO26" s="109"/>
      <c r="AKP26" s="111"/>
      <c r="AKQ26" s="109"/>
      <c r="AKR26" s="111"/>
      <c r="AKS26" s="109"/>
      <c r="AKT26" s="111"/>
      <c r="AKU26" s="109"/>
      <c r="AKV26" s="111"/>
      <c r="AKW26" s="109"/>
      <c r="AKX26" s="111"/>
      <c r="AKY26" s="109"/>
      <c r="AKZ26" s="111"/>
      <c r="ALA26" s="109"/>
      <c r="ALB26" s="111"/>
      <c r="ALC26" s="109"/>
      <c r="ALD26" s="112"/>
      <c r="ALE26" s="109"/>
      <c r="ALF26" s="111"/>
      <c r="ALG26" s="109"/>
      <c r="ALH26" s="111"/>
      <c r="ALI26" s="109"/>
      <c r="ALJ26" s="111"/>
      <c r="ALK26" s="109"/>
      <c r="ALL26" s="111"/>
      <c r="ALM26" s="109"/>
      <c r="ALN26" s="111"/>
      <c r="ALO26" s="109"/>
      <c r="ALP26" s="111"/>
      <c r="ALQ26" s="109"/>
      <c r="ALR26" s="111"/>
      <c r="ALS26" s="110"/>
      <c r="ALT26" s="111"/>
      <c r="ALU26" s="109"/>
      <c r="ALV26" s="111"/>
      <c r="ALW26" s="109"/>
      <c r="ALX26" s="111"/>
      <c r="ALY26" s="109"/>
      <c r="ALZ26" s="111"/>
      <c r="AMA26" s="109"/>
      <c r="AMB26" s="111"/>
      <c r="AMC26" s="110"/>
      <c r="AMD26" s="111"/>
      <c r="AME26" s="109"/>
      <c r="AMF26" s="111"/>
      <c r="AMG26" s="109"/>
      <c r="AMH26" s="111"/>
      <c r="AMI26" s="109"/>
      <c r="AMJ26" s="111"/>
      <c r="AMK26" s="110"/>
      <c r="AML26" s="107"/>
      <c r="AMM26" s="107"/>
      <c r="AMN26" s="107"/>
      <c r="AMO26" s="108"/>
      <c r="AMP26" s="111"/>
      <c r="AMQ26" s="108"/>
      <c r="AMR26" s="111"/>
      <c r="AMS26" s="64"/>
      <c r="AMT26" s="111"/>
      <c r="AMU26" s="64"/>
      <c r="AMV26" s="111"/>
      <c r="AMW26" s="64"/>
      <c r="AMX26" s="111"/>
      <c r="AMY26" s="64"/>
      <c r="AMZ26" s="111"/>
      <c r="ANA26" s="64"/>
      <c r="ANB26" s="111"/>
      <c r="ANC26" s="64"/>
      <c r="AND26" s="111"/>
      <c r="ANE26" s="64"/>
      <c r="ANF26" s="111"/>
      <c r="ANG26" s="109"/>
      <c r="ANH26" s="111"/>
      <c r="ANI26" s="109"/>
      <c r="ANJ26" s="111"/>
      <c r="ANK26" s="109"/>
      <c r="ANL26" s="111"/>
      <c r="ANM26" s="109"/>
      <c r="ANN26" s="111"/>
      <c r="ANO26" s="109"/>
      <c r="ANP26" s="111"/>
      <c r="ANQ26" s="109"/>
      <c r="ANR26" s="111"/>
      <c r="ANS26" s="109"/>
      <c r="ANT26" s="111"/>
      <c r="ANU26" s="109"/>
      <c r="ANV26" s="111"/>
      <c r="ANW26" s="109"/>
      <c r="ANX26" s="111"/>
      <c r="ANY26" s="109"/>
      <c r="ANZ26" s="111"/>
      <c r="AOA26" s="109"/>
      <c r="AOB26" s="112"/>
      <c r="AOC26" s="109"/>
      <c r="AOD26" s="111"/>
      <c r="AOE26" s="109"/>
      <c r="AOF26" s="111"/>
      <c r="AOG26" s="109"/>
      <c r="AOH26" s="111"/>
      <c r="AOI26" s="109"/>
      <c r="AOJ26" s="111"/>
      <c r="AOK26" s="109"/>
      <c r="AOL26" s="111"/>
      <c r="AOM26" s="109"/>
      <c r="AON26" s="111"/>
      <c r="AOO26" s="109"/>
      <c r="AOP26" s="111"/>
      <c r="AOQ26" s="110"/>
      <c r="AOR26" s="111"/>
      <c r="AOS26" s="109"/>
      <c r="AOT26" s="111"/>
      <c r="AOU26" s="109"/>
      <c r="AOV26" s="111"/>
      <c r="AOW26" s="109"/>
      <c r="AOX26" s="111"/>
      <c r="AOY26" s="109"/>
      <c r="AOZ26" s="111"/>
      <c r="APA26" s="110"/>
      <c r="APB26" s="111"/>
      <c r="APC26" s="109"/>
      <c r="APD26" s="111"/>
      <c r="APE26" s="109"/>
      <c r="APF26" s="111"/>
      <c r="APG26" s="109"/>
      <c r="APH26" s="111"/>
      <c r="API26" s="110"/>
      <c r="APJ26" s="107"/>
      <c r="APK26" s="107"/>
      <c r="APL26" s="107"/>
      <c r="APM26" s="108"/>
      <c r="APN26" s="111"/>
      <c r="APO26" s="108"/>
      <c r="APP26" s="111"/>
      <c r="APQ26" s="64"/>
      <c r="APR26" s="111"/>
      <c r="APS26" s="64"/>
      <c r="APT26" s="111"/>
      <c r="APU26" s="64"/>
      <c r="APV26" s="111"/>
      <c r="APW26" s="64"/>
      <c r="APX26" s="111"/>
      <c r="APY26" s="64"/>
      <c r="APZ26" s="111"/>
      <c r="AQA26" s="64"/>
      <c r="AQB26" s="111"/>
      <c r="AQC26" s="64"/>
      <c r="AQD26" s="111"/>
      <c r="AQE26" s="109"/>
      <c r="AQF26" s="111"/>
      <c r="AQG26" s="109"/>
      <c r="AQH26" s="111"/>
      <c r="AQI26" s="109"/>
      <c r="AQJ26" s="111"/>
      <c r="AQK26" s="109"/>
      <c r="AQL26" s="111"/>
      <c r="AQM26" s="109"/>
      <c r="AQN26" s="111"/>
      <c r="AQO26" s="109"/>
      <c r="AQP26" s="111"/>
      <c r="AQQ26" s="109"/>
      <c r="AQR26" s="111"/>
      <c r="AQS26" s="109"/>
      <c r="AQT26" s="111"/>
      <c r="AQU26" s="109"/>
      <c r="AQV26" s="111"/>
      <c r="AQW26" s="109"/>
      <c r="AQX26" s="111"/>
      <c r="AQY26" s="109"/>
      <c r="AQZ26" s="112"/>
      <c r="ARA26" s="109"/>
      <c r="ARB26" s="111"/>
      <c r="ARC26" s="109"/>
      <c r="ARD26" s="111"/>
      <c r="ARE26" s="109"/>
      <c r="ARF26" s="111"/>
      <c r="ARG26" s="109"/>
      <c r="ARH26" s="111"/>
      <c r="ARI26" s="109"/>
      <c r="ARJ26" s="111"/>
      <c r="ARK26" s="109"/>
      <c r="ARL26" s="111"/>
      <c r="ARM26" s="109"/>
      <c r="ARN26" s="111"/>
      <c r="ARO26" s="110"/>
      <c r="ARP26" s="111"/>
      <c r="ARQ26" s="109"/>
      <c r="ARR26" s="111"/>
      <c r="ARS26" s="109"/>
      <c r="ART26" s="111"/>
      <c r="ARU26" s="109"/>
      <c r="ARV26" s="111"/>
      <c r="ARW26" s="109"/>
      <c r="ARX26" s="111"/>
      <c r="ARY26" s="110"/>
      <c r="ARZ26" s="111"/>
      <c r="ASA26" s="109"/>
      <c r="ASB26" s="111"/>
      <c r="ASC26" s="109"/>
      <c r="ASD26" s="111"/>
      <c r="ASE26" s="109"/>
      <c r="ASF26" s="111"/>
      <c r="ASG26" s="110"/>
      <c r="ASH26" s="107"/>
      <c r="ASI26" s="107"/>
      <c r="ASJ26" s="107"/>
      <c r="ASK26" s="108"/>
      <c r="ASL26" s="111"/>
      <c r="ASM26" s="108"/>
      <c r="ASN26" s="111"/>
      <c r="ASO26" s="64"/>
      <c r="ASP26" s="111"/>
      <c r="ASQ26" s="64"/>
      <c r="ASR26" s="111"/>
      <c r="ASS26" s="64"/>
      <c r="AST26" s="111"/>
      <c r="ASU26" s="64"/>
      <c r="ASV26" s="111"/>
      <c r="ASW26" s="64"/>
      <c r="ASX26" s="111"/>
      <c r="ASY26" s="64"/>
      <c r="ASZ26" s="111"/>
      <c r="ATA26" s="64"/>
      <c r="ATB26" s="111"/>
      <c r="ATC26" s="109"/>
      <c r="ATD26" s="111"/>
      <c r="ATE26" s="109"/>
      <c r="ATF26" s="111"/>
      <c r="ATG26" s="109"/>
      <c r="ATH26" s="111"/>
      <c r="ATI26" s="109"/>
      <c r="ATJ26" s="111"/>
      <c r="ATK26" s="109"/>
      <c r="ATL26" s="111"/>
      <c r="ATM26" s="109"/>
      <c r="ATN26" s="111"/>
      <c r="ATO26" s="109"/>
      <c r="ATP26" s="111"/>
      <c r="ATQ26" s="109"/>
      <c r="ATR26" s="111"/>
      <c r="ATS26" s="109"/>
      <c r="ATT26" s="111"/>
      <c r="ATU26" s="109"/>
      <c r="ATV26" s="111"/>
      <c r="ATW26" s="109"/>
      <c r="ATX26" s="112"/>
      <c r="ATY26" s="109"/>
      <c r="ATZ26" s="111"/>
      <c r="AUA26" s="109"/>
      <c r="AUB26" s="111"/>
      <c r="AUC26" s="109"/>
      <c r="AUD26" s="111"/>
      <c r="AUE26" s="109"/>
      <c r="AUF26" s="111"/>
      <c r="AUG26" s="109"/>
      <c r="AUH26" s="111"/>
      <c r="AUI26" s="109"/>
      <c r="AUJ26" s="111"/>
      <c r="AUK26" s="109"/>
      <c r="AUL26" s="111"/>
      <c r="AUM26" s="110"/>
      <c r="AUN26" s="111"/>
      <c r="AUO26" s="109"/>
      <c r="AUP26" s="111"/>
      <c r="AUQ26" s="109"/>
      <c r="AUR26" s="111"/>
      <c r="AUS26" s="109"/>
      <c r="AUT26" s="111"/>
      <c r="AUU26" s="109"/>
      <c r="AUV26" s="111"/>
      <c r="AUW26" s="110"/>
      <c r="AUX26" s="111"/>
      <c r="AUY26" s="109"/>
      <c r="AUZ26" s="111"/>
      <c r="AVA26" s="109"/>
      <c r="AVB26" s="111"/>
      <c r="AVC26" s="109"/>
      <c r="AVD26" s="111"/>
      <c r="AVE26" s="110"/>
      <c r="AVF26" s="107"/>
      <c r="AVG26" s="107"/>
      <c r="AVH26" s="107"/>
      <c r="AVI26" s="108"/>
      <c r="AVJ26" s="111"/>
      <c r="AVK26" s="108"/>
      <c r="AVL26" s="111"/>
      <c r="AVM26" s="64"/>
      <c r="AVN26" s="111"/>
      <c r="AVO26" s="64"/>
      <c r="AVP26" s="111"/>
      <c r="AVQ26" s="64"/>
      <c r="AVR26" s="111"/>
      <c r="AVS26" s="64"/>
      <c r="AVT26" s="111"/>
      <c r="AVU26" s="64"/>
      <c r="AVV26" s="111"/>
      <c r="AVW26" s="64"/>
      <c r="AVX26" s="111"/>
      <c r="AVY26" s="64"/>
      <c r="AVZ26" s="111"/>
      <c r="AWA26" s="109"/>
      <c r="AWB26" s="111"/>
      <c r="AWC26" s="109"/>
      <c r="AWD26" s="111"/>
      <c r="AWE26" s="109"/>
      <c r="AWF26" s="111"/>
      <c r="AWG26" s="109"/>
      <c r="AWH26" s="111"/>
      <c r="AWI26" s="109"/>
      <c r="AWJ26" s="111"/>
      <c r="AWK26" s="109"/>
      <c r="AWL26" s="111"/>
      <c r="AWM26" s="109"/>
      <c r="AWN26" s="111"/>
      <c r="AWO26" s="109"/>
      <c r="AWP26" s="111"/>
      <c r="AWQ26" s="109"/>
      <c r="AWR26" s="111"/>
      <c r="AWS26" s="109"/>
      <c r="AWT26" s="111"/>
      <c r="AWU26" s="109"/>
      <c r="AWV26" s="112"/>
      <c r="AWW26" s="109"/>
      <c r="AWX26" s="111"/>
      <c r="AWY26" s="109"/>
      <c r="AWZ26" s="111"/>
      <c r="AXA26" s="109"/>
      <c r="AXB26" s="111"/>
      <c r="AXC26" s="109"/>
      <c r="AXD26" s="111"/>
      <c r="AXE26" s="109"/>
      <c r="AXF26" s="111"/>
      <c r="AXG26" s="109"/>
      <c r="AXH26" s="111"/>
      <c r="AXI26" s="109"/>
      <c r="AXJ26" s="111"/>
      <c r="AXK26" s="110"/>
      <c r="AXL26" s="111"/>
      <c r="AXM26" s="109"/>
      <c r="AXN26" s="111"/>
      <c r="AXO26" s="109"/>
      <c r="AXP26" s="111"/>
      <c r="AXQ26" s="109"/>
      <c r="AXR26" s="111"/>
      <c r="AXS26" s="109"/>
      <c r="AXT26" s="111"/>
      <c r="AXU26" s="110"/>
      <c r="AXV26" s="111"/>
      <c r="AXW26" s="109"/>
      <c r="AXX26" s="111"/>
      <c r="AXY26" s="109"/>
      <c r="AXZ26" s="111"/>
      <c r="AYA26" s="109"/>
      <c r="AYB26" s="111"/>
      <c r="AYC26" s="110"/>
      <c r="AYD26" s="107"/>
      <c r="AYE26" s="107"/>
      <c r="AYF26" s="107"/>
      <c r="AYG26" s="108"/>
      <c r="AYH26" s="111"/>
      <c r="AYI26" s="108"/>
      <c r="AYJ26" s="111"/>
      <c r="AYK26" s="64"/>
      <c r="AYL26" s="111"/>
      <c r="AYM26" s="64"/>
      <c r="AYN26" s="111"/>
      <c r="AYO26" s="64"/>
      <c r="AYP26" s="111"/>
      <c r="AYQ26" s="64"/>
      <c r="AYR26" s="111"/>
      <c r="AYS26" s="64"/>
      <c r="AYT26" s="111"/>
      <c r="AYU26" s="64"/>
      <c r="AYV26" s="111"/>
      <c r="AYW26" s="64"/>
      <c r="AYX26" s="111"/>
      <c r="AYY26" s="109"/>
      <c r="AYZ26" s="111"/>
      <c r="AZA26" s="109"/>
      <c r="AZB26" s="111"/>
      <c r="AZC26" s="109"/>
      <c r="AZD26" s="111"/>
      <c r="AZE26" s="109"/>
      <c r="AZF26" s="111"/>
      <c r="AZG26" s="109"/>
      <c r="AZH26" s="111"/>
      <c r="AZI26" s="109"/>
      <c r="AZJ26" s="111"/>
      <c r="AZK26" s="109"/>
      <c r="AZL26" s="111"/>
      <c r="AZM26" s="109"/>
      <c r="AZN26" s="111"/>
      <c r="AZO26" s="109"/>
      <c r="AZP26" s="111"/>
      <c r="AZQ26" s="109"/>
      <c r="AZR26" s="111"/>
      <c r="AZS26" s="109"/>
      <c r="AZT26" s="112"/>
      <c r="AZU26" s="109"/>
      <c r="AZV26" s="111"/>
      <c r="AZW26" s="109"/>
      <c r="AZX26" s="111"/>
      <c r="AZY26" s="109"/>
      <c r="AZZ26" s="111"/>
      <c r="BAA26" s="109"/>
      <c r="BAB26" s="111"/>
      <c r="BAC26" s="109"/>
      <c r="BAD26" s="111"/>
      <c r="BAE26" s="109"/>
      <c r="BAF26" s="111"/>
      <c r="BAG26" s="109"/>
      <c r="BAH26" s="111"/>
      <c r="BAI26" s="110"/>
      <c r="BAJ26" s="111"/>
      <c r="BAK26" s="109"/>
      <c r="BAL26" s="111"/>
      <c r="BAM26" s="109"/>
      <c r="BAN26" s="111"/>
      <c r="BAO26" s="109"/>
      <c r="BAP26" s="111"/>
      <c r="BAQ26" s="109"/>
      <c r="BAR26" s="111"/>
      <c r="BAS26" s="110"/>
      <c r="BAT26" s="111"/>
      <c r="BAU26" s="109"/>
      <c r="BAV26" s="111"/>
      <c r="BAW26" s="109"/>
      <c r="BAX26" s="111"/>
      <c r="BAY26" s="109"/>
      <c r="BAZ26" s="111"/>
      <c r="BBA26" s="110"/>
      <c r="BBB26" s="107"/>
      <c r="BBC26" s="107"/>
      <c r="BBD26" s="107"/>
      <c r="BBE26" s="108"/>
      <c r="BBF26" s="111"/>
      <c r="BBG26" s="108"/>
      <c r="BBH26" s="111"/>
      <c r="BBI26" s="64"/>
      <c r="BBJ26" s="111"/>
      <c r="BBK26" s="64"/>
      <c r="BBL26" s="111"/>
      <c r="BBM26" s="64"/>
      <c r="BBN26" s="111"/>
      <c r="BBO26" s="64"/>
      <c r="BBP26" s="111"/>
      <c r="BBQ26" s="64"/>
      <c r="BBR26" s="111"/>
      <c r="BBS26" s="64"/>
      <c r="BBT26" s="111"/>
      <c r="BBU26" s="64"/>
      <c r="BBV26" s="111"/>
      <c r="BBW26" s="109"/>
      <c r="BBX26" s="111"/>
      <c r="BBY26" s="109"/>
      <c r="BBZ26" s="111"/>
      <c r="BCA26" s="109"/>
      <c r="BCB26" s="111"/>
      <c r="BCC26" s="109"/>
      <c r="BCD26" s="111"/>
      <c r="BCE26" s="109"/>
      <c r="BCF26" s="111"/>
      <c r="BCG26" s="109"/>
      <c r="BCH26" s="111"/>
      <c r="BCI26" s="109"/>
      <c r="BCJ26" s="111"/>
      <c r="BCK26" s="109"/>
      <c r="BCL26" s="111"/>
      <c r="BCM26" s="109"/>
      <c r="BCN26" s="111"/>
      <c r="BCO26" s="109"/>
      <c r="BCP26" s="111"/>
      <c r="BCQ26" s="109"/>
      <c r="BCR26" s="112"/>
      <c r="BCS26" s="109"/>
      <c r="BCT26" s="111"/>
      <c r="BCU26" s="109"/>
      <c r="BCV26" s="111"/>
      <c r="BCW26" s="109"/>
      <c r="BCX26" s="111"/>
      <c r="BCY26" s="109"/>
      <c r="BCZ26" s="111"/>
      <c r="BDA26" s="109"/>
      <c r="BDB26" s="111"/>
      <c r="BDC26" s="109"/>
      <c r="BDD26" s="111"/>
      <c r="BDE26" s="109"/>
      <c r="BDF26" s="111"/>
      <c r="BDG26" s="110"/>
      <c r="BDH26" s="111"/>
      <c r="BDI26" s="109"/>
      <c r="BDJ26" s="111"/>
      <c r="BDK26" s="109"/>
      <c r="BDL26" s="111"/>
      <c r="BDM26" s="109"/>
      <c r="BDN26" s="111"/>
      <c r="BDO26" s="109"/>
      <c r="BDP26" s="111"/>
      <c r="BDQ26" s="110"/>
      <c r="BDR26" s="111"/>
      <c r="BDS26" s="109"/>
      <c r="BDT26" s="111"/>
      <c r="BDU26" s="109"/>
      <c r="BDV26" s="111"/>
      <c r="BDW26" s="109"/>
      <c r="BDX26" s="111"/>
      <c r="BDY26" s="110"/>
      <c r="BDZ26" s="107"/>
      <c r="BEA26" s="107"/>
      <c r="BEB26" s="107"/>
      <c r="BEC26" s="108"/>
      <c r="BED26" s="111"/>
      <c r="BEE26" s="108"/>
      <c r="BEF26" s="111"/>
      <c r="BEG26" s="64"/>
      <c r="BEH26" s="111"/>
      <c r="BEI26" s="64"/>
      <c r="BEJ26" s="111"/>
      <c r="BEK26" s="64"/>
      <c r="BEL26" s="111"/>
      <c r="BEM26" s="64"/>
      <c r="BEN26" s="111"/>
      <c r="BEO26" s="64"/>
      <c r="BEP26" s="111"/>
      <c r="BEQ26" s="64"/>
      <c r="BER26" s="111"/>
      <c r="BES26" s="64"/>
      <c r="BET26" s="111"/>
      <c r="BEU26" s="109"/>
      <c r="BEV26" s="111"/>
      <c r="BEW26" s="109"/>
      <c r="BEX26" s="111"/>
      <c r="BEY26" s="109"/>
      <c r="BEZ26" s="111"/>
      <c r="BFA26" s="109"/>
      <c r="BFB26" s="111"/>
      <c r="BFC26" s="109"/>
      <c r="BFD26" s="111"/>
      <c r="BFE26" s="109"/>
      <c r="BFF26" s="111"/>
      <c r="BFG26" s="109"/>
      <c r="BFH26" s="111"/>
      <c r="BFI26" s="109"/>
      <c r="BFJ26" s="111"/>
      <c r="BFK26" s="109"/>
      <c r="BFL26" s="111"/>
      <c r="BFM26" s="109"/>
      <c r="BFN26" s="111"/>
      <c r="BFO26" s="109"/>
      <c r="BFP26" s="112"/>
      <c r="BFQ26" s="109"/>
      <c r="BFR26" s="111"/>
      <c r="BFS26" s="109"/>
      <c r="BFT26" s="111"/>
      <c r="BFU26" s="109"/>
      <c r="BFV26" s="111"/>
      <c r="BFW26" s="109"/>
      <c r="BFX26" s="111"/>
      <c r="BFY26" s="109"/>
      <c r="BFZ26" s="111"/>
      <c r="BGA26" s="109"/>
      <c r="BGB26" s="111"/>
      <c r="BGC26" s="109"/>
      <c r="BGD26" s="111"/>
      <c r="BGE26" s="110"/>
      <c r="BGF26" s="111"/>
      <c r="BGG26" s="109"/>
      <c r="BGH26" s="111"/>
      <c r="BGI26" s="109"/>
      <c r="BGJ26" s="111"/>
      <c r="BGK26" s="109"/>
      <c r="BGL26" s="111"/>
      <c r="BGM26" s="109"/>
      <c r="BGN26" s="111"/>
      <c r="BGO26" s="110"/>
      <c r="BGP26" s="111"/>
      <c r="BGQ26" s="109"/>
      <c r="BGR26" s="111"/>
      <c r="BGS26" s="109"/>
      <c r="BGT26" s="111"/>
      <c r="BGU26" s="109"/>
      <c r="BGV26" s="111"/>
      <c r="BGW26" s="110"/>
      <c r="BGX26" s="107"/>
      <c r="BGY26" s="107"/>
      <c r="BGZ26" s="107"/>
      <c r="BHA26" s="108"/>
      <c r="BHB26" s="111"/>
      <c r="BHC26" s="108"/>
      <c r="BHD26" s="111"/>
      <c r="BHE26" s="64"/>
      <c r="BHF26" s="111"/>
      <c r="BHG26" s="64"/>
      <c r="BHH26" s="111"/>
      <c r="BHI26" s="64"/>
      <c r="BHJ26" s="111"/>
      <c r="BHK26" s="64"/>
      <c r="BHL26" s="111"/>
      <c r="BHM26" s="64"/>
      <c r="BHN26" s="111"/>
      <c r="BHO26" s="64"/>
      <c r="BHP26" s="111"/>
      <c r="BHQ26" s="64"/>
      <c r="BHR26" s="111"/>
      <c r="BHS26" s="109"/>
      <c r="BHT26" s="111"/>
      <c r="BHU26" s="109"/>
      <c r="BHV26" s="111"/>
      <c r="BHW26" s="109"/>
      <c r="BHX26" s="111"/>
      <c r="BHY26" s="109"/>
      <c r="BHZ26" s="111"/>
      <c r="BIA26" s="109"/>
      <c r="BIB26" s="111"/>
      <c r="BIC26" s="109"/>
      <c r="BID26" s="111"/>
      <c r="BIE26" s="109"/>
      <c r="BIF26" s="111"/>
      <c r="BIG26" s="109"/>
      <c r="BIH26" s="111"/>
      <c r="BII26" s="109"/>
      <c r="BIJ26" s="111"/>
      <c r="BIK26" s="109"/>
      <c r="BIL26" s="111"/>
      <c r="BIM26" s="109"/>
      <c r="BIN26" s="112"/>
      <c r="BIO26" s="109"/>
      <c r="BIP26" s="111"/>
      <c r="BIQ26" s="109"/>
      <c r="BIR26" s="111"/>
      <c r="BIS26" s="109"/>
      <c r="BIT26" s="111"/>
      <c r="BIU26" s="109"/>
      <c r="BIV26" s="111"/>
      <c r="BIW26" s="109"/>
      <c r="BIX26" s="111"/>
      <c r="BIY26" s="109"/>
      <c r="BIZ26" s="111"/>
      <c r="BJA26" s="109"/>
      <c r="BJB26" s="111"/>
      <c r="BJC26" s="110"/>
      <c r="BJD26" s="111"/>
      <c r="BJE26" s="109"/>
      <c r="BJF26" s="111"/>
      <c r="BJG26" s="109"/>
      <c r="BJH26" s="111"/>
      <c r="BJI26" s="109"/>
      <c r="BJJ26" s="111"/>
      <c r="BJK26" s="109"/>
      <c r="BJL26" s="111"/>
      <c r="BJM26" s="110"/>
      <c r="BJN26" s="111"/>
      <c r="BJO26" s="109"/>
      <c r="BJP26" s="111"/>
      <c r="BJQ26" s="109"/>
      <c r="BJR26" s="111"/>
      <c r="BJS26" s="109"/>
      <c r="BJT26" s="111"/>
      <c r="BJU26" s="110"/>
      <c r="BJV26" s="107"/>
      <c r="BJW26" s="107"/>
      <c r="BJX26" s="107"/>
      <c r="BJY26" s="108"/>
      <c r="BJZ26" s="111"/>
      <c r="BKA26" s="108"/>
      <c r="BKB26" s="111"/>
      <c r="BKC26" s="64"/>
      <c r="BKD26" s="111"/>
      <c r="BKE26" s="64"/>
      <c r="BKF26" s="111"/>
      <c r="BKG26" s="64"/>
      <c r="BKH26" s="111"/>
      <c r="BKI26" s="64"/>
      <c r="BKJ26" s="111"/>
      <c r="BKK26" s="64"/>
      <c r="BKL26" s="111"/>
      <c r="BKM26" s="64"/>
      <c r="BKN26" s="111"/>
      <c r="BKO26" s="64"/>
      <c r="BKP26" s="111"/>
      <c r="BKQ26" s="109"/>
      <c r="BKR26" s="111"/>
      <c r="BKS26" s="109"/>
      <c r="BKT26" s="111"/>
      <c r="BKU26" s="109"/>
      <c r="BKV26" s="111"/>
      <c r="BKW26" s="109"/>
      <c r="BKX26" s="111"/>
      <c r="BKY26" s="109"/>
      <c r="BKZ26" s="111"/>
      <c r="BLA26" s="109"/>
      <c r="BLB26" s="111"/>
      <c r="BLC26" s="109"/>
      <c r="BLD26" s="111"/>
      <c r="BLE26" s="109"/>
      <c r="BLF26" s="111"/>
      <c r="BLG26" s="109"/>
      <c r="BLH26" s="111"/>
      <c r="BLI26" s="109"/>
      <c r="BLJ26" s="111"/>
      <c r="BLK26" s="109"/>
      <c r="BLL26" s="112"/>
      <c r="BLM26" s="109"/>
      <c r="BLN26" s="111"/>
      <c r="BLO26" s="109"/>
      <c r="BLP26" s="111"/>
      <c r="BLQ26" s="109"/>
      <c r="BLR26" s="111"/>
      <c r="BLS26" s="109"/>
      <c r="BLT26" s="111"/>
      <c r="BLU26" s="109"/>
      <c r="BLV26" s="111"/>
      <c r="BLW26" s="109"/>
      <c r="BLX26" s="111"/>
      <c r="BLY26" s="109"/>
      <c r="BLZ26" s="111"/>
      <c r="BMA26" s="110"/>
      <c r="BMB26" s="111"/>
      <c r="BMC26" s="109"/>
      <c r="BMD26" s="111"/>
      <c r="BME26" s="109"/>
      <c r="BMF26" s="111"/>
      <c r="BMG26" s="109"/>
      <c r="BMH26" s="111"/>
      <c r="BMI26" s="109"/>
      <c r="BMJ26" s="111"/>
      <c r="BMK26" s="110"/>
      <c r="BML26" s="111"/>
      <c r="BMM26" s="109"/>
      <c r="BMN26" s="111"/>
      <c r="BMO26" s="109"/>
      <c r="BMP26" s="111"/>
      <c r="BMQ26" s="109"/>
      <c r="BMR26" s="111"/>
      <c r="BMS26" s="110"/>
      <c r="BMT26" s="107"/>
      <c r="BMU26" s="107"/>
      <c r="BMV26" s="107"/>
      <c r="BMW26" s="108"/>
      <c r="BMX26" s="111"/>
      <c r="BMY26" s="108"/>
      <c r="BMZ26" s="111"/>
      <c r="BNA26" s="64"/>
      <c r="BNB26" s="111"/>
      <c r="BNC26" s="64"/>
      <c r="BND26" s="111"/>
      <c r="BNE26" s="64"/>
      <c r="BNF26" s="111"/>
      <c r="BNG26" s="64"/>
      <c r="BNH26" s="111"/>
      <c r="BNI26" s="64"/>
      <c r="BNJ26" s="111"/>
      <c r="BNK26" s="64"/>
      <c r="BNL26" s="111"/>
      <c r="BNM26" s="64"/>
      <c r="BNN26" s="111"/>
      <c r="BNO26" s="109"/>
      <c r="BNP26" s="111"/>
      <c r="BNQ26" s="109"/>
      <c r="BNR26" s="111"/>
      <c r="BNS26" s="109"/>
      <c r="BNT26" s="111"/>
      <c r="BNU26" s="109"/>
      <c r="BNV26" s="111"/>
      <c r="BNW26" s="109"/>
      <c r="BNX26" s="111"/>
      <c r="BNY26" s="109"/>
      <c r="BNZ26" s="111"/>
      <c r="BOA26" s="109"/>
      <c r="BOB26" s="111"/>
      <c r="BOC26" s="109"/>
      <c r="BOD26" s="111"/>
      <c r="BOE26" s="109"/>
      <c r="BOF26" s="111"/>
      <c r="BOG26" s="109"/>
      <c r="BOH26" s="111"/>
      <c r="BOI26" s="109"/>
      <c r="BOJ26" s="112"/>
      <c r="BOK26" s="109"/>
      <c r="BOL26" s="111"/>
      <c r="BOM26" s="109"/>
      <c r="BON26" s="111"/>
      <c r="BOO26" s="109"/>
      <c r="BOP26" s="111"/>
      <c r="BOQ26" s="109"/>
      <c r="BOR26" s="111"/>
      <c r="BOS26" s="109"/>
      <c r="BOT26" s="111"/>
      <c r="BOU26" s="109"/>
      <c r="BOV26" s="111"/>
      <c r="BOW26" s="109"/>
      <c r="BOX26" s="111"/>
      <c r="BOY26" s="110"/>
      <c r="BOZ26" s="111"/>
      <c r="BPA26" s="109"/>
      <c r="BPB26" s="111"/>
      <c r="BPC26" s="109"/>
      <c r="BPD26" s="111"/>
      <c r="BPE26" s="109"/>
      <c r="BPF26" s="111"/>
      <c r="BPG26" s="109"/>
      <c r="BPH26" s="111"/>
      <c r="BPI26" s="110"/>
      <c r="BPJ26" s="111"/>
      <c r="BPK26" s="109"/>
      <c r="BPL26" s="111"/>
      <c r="BPM26" s="109"/>
      <c r="BPN26" s="111"/>
      <c r="BPO26" s="109"/>
      <c r="BPP26" s="111"/>
      <c r="BPQ26" s="110"/>
      <c r="BPR26" s="107"/>
      <c r="BPS26" s="107"/>
      <c r="BPT26" s="107"/>
      <c r="BPU26" s="108"/>
      <c r="BPV26" s="111"/>
      <c r="BPW26" s="108"/>
      <c r="BPX26" s="111"/>
      <c r="BPY26" s="64"/>
      <c r="BPZ26" s="111"/>
      <c r="BQA26" s="64"/>
      <c r="BQB26" s="111"/>
      <c r="BQC26" s="64"/>
      <c r="BQD26" s="111"/>
      <c r="BQE26" s="64"/>
      <c r="BQF26" s="111"/>
      <c r="BQG26" s="64"/>
      <c r="BQH26" s="111"/>
      <c r="BQI26" s="64"/>
      <c r="BQJ26" s="111"/>
      <c r="BQK26" s="64"/>
      <c r="BQL26" s="111"/>
      <c r="BQM26" s="109"/>
      <c r="BQN26" s="111"/>
      <c r="BQO26" s="109"/>
      <c r="BQP26" s="111"/>
      <c r="BQQ26" s="109"/>
      <c r="BQR26" s="111"/>
      <c r="BQS26" s="109"/>
      <c r="BQT26" s="111"/>
      <c r="BQU26" s="109"/>
      <c r="BQV26" s="111"/>
      <c r="BQW26" s="109"/>
      <c r="BQX26" s="111"/>
      <c r="BQY26" s="109"/>
      <c r="BQZ26" s="111"/>
      <c r="BRA26" s="109"/>
      <c r="BRB26" s="111"/>
      <c r="BRC26" s="109"/>
      <c r="BRD26" s="111"/>
      <c r="BRE26" s="109"/>
      <c r="BRF26" s="111"/>
      <c r="BRG26" s="109"/>
      <c r="BRH26" s="112"/>
      <c r="BRI26" s="109"/>
      <c r="BRJ26" s="111"/>
      <c r="BRK26" s="109"/>
      <c r="BRL26" s="111"/>
      <c r="BRM26" s="109"/>
      <c r="BRN26" s="111"/>
      <c r="BRO26" s="109"/>
      <c r="BRP26" s="111"/>
      <c r="BRQ26" s="109"/>
      <c r="BRR26" s="111"/>
      <c r="BRS26" s="109"/>
      <c r="BRT26" s="111"/>
      <c r="BRU26" s="109"/>
      <c r="BRV26" s="111"/>
      <c r="BRW26" s="110"/>
      <c r="BRX26" s="111"/>
      <c r="BRY26" s="109"/>
      <c r="BRZ26" s="111"/>
      <c r="BSA26" s="109"/>
      <c r="BSB26" s="111"/>
      <c r="BSC26" s="109"/>
      <c r="BSD26" s="111"/>
      <c r="BSE26" s="109"/>
      <c r="BSF26" s="111"/>
      <c r="BSG26" s="110"/>
      <c r="BSH26" s="111"/>
      <c r="BSI26" s="109"/>
      <c r="BSJ26" s="111"/>
      <c r="BSK26" s="109"/>
      <c r="BSL26" s="111"/>
      <c r="BSM26" s="109"/>
      <c r="BSN26" s="111"/>
      <c r="BSO26" s="110"/>
      <c r="BSP26" s="107"/>
      <c r="BSQ26" s="107"/>
      <c r="BSR26" s="107"/>
      <c r="BSS26" s="108"/>
      <c r="BST26" s="111"/>
      <c r="BSU26" s="108"/>
      <c r="BSV26" s="111"/>
      <c r="BSW26" s="64"/>
      <c r="BSX26" s="111"/>
      <c r="BSY26" s="64"/>
      <c r="BSZ26" s="111"/>
      <c r="BTA26" s="64"/>
      <c r="BTB26" s="111"/>
      <c r="BTC26" s="64"/>
      <c r="BTD26" s="111"/>
      <c r="BTE26" s="64"/>
      <c r="BTF26" s="111"/>
      <c r="BTG26" s="64"/>
      <c r="BTH26" s="111"/>
      <c r="BTI26" s="64"/>
      <c r="BTJ26" s="111"/>
      <c r="BTK26" s="109"/>
      <c r="BTL26" s="111"/>
      <c r="BTM26" s="109"/>
      <c r="BTN26" s="111"/>
      <c r="BTO26" s="109"/>
      <c r="BTP26" s="111"/>
      <c r="BTQ26" s="109"/>
      <c r="BTR26" s="111"/>
      <c r="BTS26" s="109"/>
      <c r="BTT26" s="111"/>
      <c r="BTU26" s="109"/>
      <c r="BTV26" s="111"/>
      <c r="BTW26" s="109"/>
      <c r="BTX26" s="111"/>
      <c r="BTY26" s="109"/>
      <c r="BTZ26" s="111"/>
      <c r="BUA26" s="109"/>
      <c r="BUB26" s="111"/>
      <c r="BUC26" s="109"/>
      <c r="BUD26" s="111"/>
      <c r="BUE26" s="109"/>
      <c r="BUF26" s="112"/>
      <c r="BUG26" s="109"/>
      <c r="BUH26" s="111"/>
      <c r="BUI26" s="109"/>
      <c r="BUJ26" s="111"/>
      <c r="BUK26" s="109"/>
      <c r="BUL26" s="111"/>
      <c r="BUM26" s="109"/>
      <c r="BUN26" s="111"/>
      <c r="BUO26" s="109"/>
      <c r="BUP26" s="111"/>
      <c r="BUQ26" s="109"/>
      <c r="BUR26" s="111"/>
      <c r="BUS26" s="109"/>
      <c r="BUT26" s="111"/>
      <c r="BUU26" s="110"/>
      <c r="BUV26" s="111"/>
      <c r="BUW26" s="109"/>
      <c r="BUX26" s="111"/>
      <c r="BUY26" s="109"/>
      <c r="BUZ26" s="111"/>
      <c r="BVA26" s="109"/>
      <c r="BVB26" s="111"/>
      <c r="BVC26" s="109"/>
      <c r="BVD26" s="111"/>
      <c r="BVE26" s="110"/>
      <c r="BVF26" s="111"/>
      <c r="BVG26" s="109"/>
      <c r="BVH26" s="111"/>
      <c r="BVI26" s="109"/>
      <c r="BVJ26" s="111"/>
      <c r="BVK26" s="109"/>
      <c r="BVL26" s="111"/>
      <c r="BVM26" s="110"/>
      <c r="BVN26" s="107"/>
      <c r="BVO26" s="107"/>
      <c r="BVP26" s="107"/>
      <c r="BVQ26" s="108"/>
      <c r="BVR26" s="111"/>
      <c r="BVS26" s="108"/>
      <c r="BVT26" s="111"/>
      <c r="BVU26" s="64"/>
      <c r="BVV26" s="111"/>
      <c r="BVW26" s="64"/>
      <c r="BVX26" s="111"/>
      <c r="BVY26" s="64"/>
      <c r="BVZ26" s="111"/>
      <c r="BWA26" s="64"/>
      <c r="BWB26" s="111"/>
      <c r="BWC26" s="64"/>
      <c r="BWD26" s="111"/>
      <c r="BWE26" s="64"/>
      <c r="BWF26" s="111"/>
      <c r="BWG26" s="64"/>
      <c r="BWH26" s="111"/>
      <c r="BWI26" s="109"/>
      <c r="BWJ26" s="111"/>
      <c r="BWK26" s="109"/>
      <c r="BWL26" s="111"/>
      <c r="BWM26" s="109"/>
      <c r="BWN26" s="111"/>
      <c r="BWO26" s="109"/>
      <c r="BWP26" s="111"/>
      <c r="BWQ26" s="109"/>
      <c r="BWR26" s="111"/>
      <c r="BWS26" s="109"/>
      <c r="BWT26" s="111"/>
      <c r="BWU26" s="109"/>
      <c r="BWV26" s="111"/>
      <c r="BWW26" s="109"/>
      <c r="BWX26" s="111"/>
      <c r="BWY26" s="109"/>
      <c r="BWZ26" s="111"/>
      <c r="BXA26" s="109"/>
      <c r="BXB26" s="111"/>
      <c r="BXC26" s="109"/>
      <c r="BXD26" s="112"/>
      <c r="BXE26" s="109"/>
      <c r="BXF26" s="111"/>
      <c r="BXG26" s="109"/>
      <c r="BXH26" s="111"/>
      <c r="BXI26" s="109"/>
      <c r="BXJ26" s="111"/>
      <c r="BXK26" s="109"/>
      <c r="BXL26" s="111"/>
      <c r="BXM26" s="109"/>
      <c r="BXN26" s="111"/>
      <c r="BXO26" s="109"/>
      <c r="BXP26" s="111"/>
      <c r="BXQ26" s="109"/>
      <c r="BXR26" s="111"/>
      <c r="BXS26" s="110"/>
      <c r="BXT26" s="111"/>
      <c r="BXU26" s="109"/>
      <c r="BXV26" s="111"/>
      <c r="BXW26" s="109"/>
      <c r="BXX26" s="111"/>
      <c r="BXY26" s="109"/>
      <c r="BXZ26" s="111"/>
      <c r="BYA26" s="109"/>
      <c r="BYB26" s="111"/>
      <c r="BYC26" s="110"/>
      <c r="BYD26" s="111"/>
      <c r="BYE26" s="109"/>
      <c r="BYF26" s="111"/>
      <c r="BYG26" s="109"/>
      <c r="BYH26" s="111"/>
      <c r="BYI26" s="109"/>
      <c r="BYJ26" s="111"/>
      <c r="BYK26" s="110"/>
      <c r="BYL26" s="107"/>
      <c r="BYM26" s="107"/>
      <c r="BYN26" s="107"/>
      <c r="BYO26" s="108"/>
      <c r="BYP26" s="111"/>
      <c r="BYQ26" s="108"/>
      <c r="BYR26" s="111"/>
      <c r="BYS26" s="64"/>
      <c r="BYT26" s="111"/>
      <c r="BYU26" s="64"/>
      <c r="BYV26" s="111"/>
      <c r="BYW26" s="64"/>
      <c r="BYX26" s="111"/>
      <c r="BYY26" s="64"/>
      <c r="BYZ26" s="111"/>
      <c r="BZA26" s="64"/>
      <c r="BZB26" s="111"/>
      <c r="BZC26" s="64"/>
      <c r="BZD26" s="111"/>
      <c r="BZE26" s="64"/>
      <c r="BZF26" s="111"/>
      <c r="BZG26" s="109"/>
      <c r="BZH26" s="111"/>
      <c r="BZI26" s="109"/>
      <c r="BZJ26" s="111"/>
      <c r="BZK26" s="109"/>
      <c r="BZL26" s="111"/>
      <c r="BZM26" s="109"/>
      <c r="BZN26" s="111"/>
      <c r="BZO26" s="109"/>
      <c r="BZP26" s="111"/>
      <c r="BZQ26" s="109"/>
      <c r="BZR26" s="111"/>
      <c r="BZS26" s="109"/>
      <c r="BZT26" s="111"/>
      <c r="BZU26" s="109"/>
      <c r="BZV26" s="111"/>
      <c r="BZW26" s="109"/>
      <c r="BZX26" s="111"/>
      <c r="BZY26" s="109"/>
      <c r="BZZ26" s="111"/>
      <c r="CAA26" s="109"/>
      <c r="CAB26" s="112"/>
      <c r="CAC26" s="109"/>
      <c r="CAD26" s="111"/>
      <c r="CAE26" s="109"/>
      <c r="CAF26" s="111"/>
      <c r="CAG26" s="109"/>
      <c r="CAH26" s="111"/>
      <c r="CAI26" s="109"/>
      <c r="CAJ26" s="111"/>
      <c r="CAK26" s="109"/>
      <c r="CAL26" s="111"/>
      <c r="CAM26" s="109"/>
      <c r="CAN26" s="111"/>
      <c r="CAO26" s="109"/>
      <c r="CAP26" s="111"/>
      <c r="CAQ26" s="110"/>
      <c r="CAR26" s="111"/>
      <c r="CAS26" s="109"/>
      <c r="CAT26" s="111"/>
      <c r="CAU26" s="109"/>
      <c r="CAV26" s="111"/>
      <c r="CAW26" s="109"/>
      <c r="CAX26" s="111"/>
      <c r="CAY26" s="109"/>
      <c r="CAZ26" s="111"/>
      <c r="CBA26" s="110"/>
      <c r="CBB26" s="111"/>
      <c r="CBC26" s="109"/>
      <c r="CBD26" s="111"/>
      <c r="CBE26" s="109"/>
      <c r="CBF26" s="111"/>
      <c r="CBG26" s="109"/>
      <c r="CBH26" s="111"/>
      <c r="CBI26" s="110"/>
      <c r="CBJ26" s="107"/>
      <c r="CBK26" s="107"/>
      <c r="CBL26" s="107"/>
      <c r="CBM26" s="108"/>
      <c r="CBN26" s="111"/>
      <c r="CBO26" s="108"/>
      <c r="CBP26" s="111"/>
      <c r="CBQ26" s="64"/>
      <c r="CBR26" s="111"/>
      <c r="CBS26" s="64"/>
      <c r="CBT26" s="111"/>
      <c r="CBU26" s="64"/>
      <c r="CBV26" s="111"/>
      <c r="CBW26" s="64"/>
      <c r="CBX26" s="111"/>
      <c r="CBY26" s="64"/>
      <c r="CBZ26" s="111"/>
      <c r="CCA26" s="64"/>
      <c r="CCB26" s="111"/>
      <c r="CCC26" s="64"/>
      <c r="CCD26" s="111"/>
      <c r="CCE26" s="109"/>
      <c r="CCF26" s="111"/>
      <c r="CCG26" s="109"/>
      <c r="CCH26" s="111"/>
      <c r="CCI26" s="109"/>
      <c r="CCJ26" s="111"/>
      <c r="CCK26" s="109"/>
      <c r="CCL26" s="111"/>
      <c r="CCM26" s="109"/>
      <c r="CCN26" s="111"/>
      <c r="CCO26" s="109"/>
      <c r="CCP26" s="111"/>
      <c r="CCQ26" s="109"/>
      <c r="CCR26" s="111"/>
      <c r="CCS26" s="109"/>
      <c r="CCT26" s="111"/>
      <c r="CCU26" s="109"/>
      <c r="CCV26" s="111"/>
      <c r="CCW26" s="109"/>
      <c r="CCX26" s="111"/>
      <c r="CCY26" s="109"/>
      <c r="CCZ26" s="112"/>
      <c r="CDA26" s="109"/>
      <c r="CDB26" s="111"/>
      <c r="CDC26" s="109"/>
      <c r="CDD26" s="111"/>
      <c r="CDE26" s="109"/>
      <c r="CDF26" s="111"/>
      <c r="CDG26" s="109"/>
      <c r="CDH26" s="111"/>
      <c r="CDI26" s="109"/>
      <c r="CDJ26" s="111"/>
      <c r="CDK26" s="109"/>
      <c r="CDL26" s="111"/>
      <c r="CDM26" s="109"/>
      <c r="CDN26" s="111"/>
      <c r="CDO26" s="110"/>
      <c r="CDP26" s="111"/>
      <c r="CDQ26" s="109"/>
      <c r="CDR26" s="111"/>
      <c r="CDS26" s="109"/>
      <c r="CDT26" s="111"/>
      <c r="CDU26" s="109"/>
      <c r="CDV26" s="111"/>
      <c r="CDW26" s="109"/>
      <c r="CDX26" s="111"/>
      <c r="CDY26" s="110"/>
      <c r="CDZ26" s="111"/>
      <c r="CEA26" s="109"/>
      <c r="CEB26" s="111"/>
      <c r="CEC26" s="109"/>
      <c r="CED26" s="111"/>
      <c r="CEE26" s="109"/>
      <c r="CEF26" s="111"/>
      <c r="CEG26" s="110"/>
      <c r="CEH26" s="107"/>
      <c r="CEI26" s="107"/>
      <c r="CEJ26" s="107"/>
      <c r="CEK26" s="108"/>
      <c r="CEL26" s="111"/>
      <c r="CEM26" s="108"/>
      <c r="CEN26" s="111"/>
      <c r="CEO26" s="64"/>
      <c r="CEP26" s="111"/>
      <c r="CEQ26" s="64"/>
      <c r="CER26" s="111"/>
      <c r="CES26" s="64"/>
      <c r="CET26" s="111"/>
      <c r="CEU26" s="64"/>
      <c r="CEV26" s="111"/>
      <c r="CEW26" s="64"/>
      <c r="CEX26" s="111"/>
      <c r="CEY26" s="64"/>
      <c r="CEZ26" s="111"/>
      <c r="CFA26" s="64"/>
      <c r="CFB26" s="111"/>
      <c r="CFC26" s="109"/>
      <c r="CFD26" s="111"/>
      <c r="CFE26" s="109"/>
      <c r="CFF26" s="111"/>
      <c r="CFG26" s="109"/>
      <c r="CFH26" s="111"/>
      <c r="CFI26" s="109"/>
      <c r="CFJ26" s="111"/>
      <c r="CFK26" s="109"/>
      <c r="CFL26" s="111"/>
      <c r="CFM26" s="109"/>
      <c r="CFN26" s="111"/>
      <c r="CFO26" s="109"/>
      <c r="CFP26" s="111"/>
      <c r="CFQ26" s="109"/>
      <c r="CFR26" s="111"/>
      <c r="CFS26" s="109"/>
      <c r="CFT26" s="111"/>
      <c r="CFU26" s="109"/>
      <c r="CFV26" s="111"/>
      <c r="CFW26" s="109"/>
      <c r="CFX26" s="112"/>
      <c r="CFY26" s="109"/>
      <c r="CFZ26" s="111"/>
      <c r="CGA26" s="109"/>
      <c r="CGB26" s="111"/>
      <c r="CGC26" s="109"/>
      <c r="CGD26" s="111"/>
      <c r="CGE26" s="109"/>
      <c r="CGF26" s="111"/>
      <c r="CGG26" s="109"/>
      <c r="CGH26" s="111"/>
      <c r="CGI26" s="109"/>
      <c r="CGJ26" s="111"/>
      <c r="CGK26" s="109"/>
      <c r="CGL26" s="111"/>
      <c r="CGM26" s="110"/>
      <c r="CGN26" s="111"/>
      <c r="CGO26" s="109"/>
      <c r="CGP26" s="111"/>
      <c r="CGQ26" s="109"/>
      <c r="CGR26" s="111"/>
      <c r="CGS26" s="109"/>
      <c r="CGT26" s="111"/>
      <c r="CGU26" s="109"/>
      <c r="CGV26" s="111"/>
      <c r="CGW26" s="110"/>
      <c r="CGX26" s="111"/>
      <c r="CGY26" s="109"/>
      <c r="CGZ26" s="111"/>
      <c r="CHA26" s="109"/>
      <c r="CHB26" s="111"/>
      <c r="CHC26" s="109"/>
      <c r="CHD26" s="111"/>
      <c r="CHE26" s="110"/>
      <c r="CHF26" s="107"/>
      <c r="CHG26" s="107"/>
      <c r="CHH26" s="107"/>
      <c r="CHI26" s="108"/>
      <c r="CHJ26" s="111"/>
      <c r="CHK26" s="108"/>
      <c r="CHL26" s="111"/>
      <c r="CHM26" s="64"/>
      <c r="CHN26" s="111"/>
      <c r="CHO26" s="64"/>
      <c r="CHP26" s="111"/>
      <c r="CHQ26" s="64"/>
      <c r="CHR26" s="111"/>
      <c r="CHS26" s="64"/>
      <c r="CHT26" s="111"/>
      <c r="CHU26" s="64"/>
      <c r="CHV26" s="111"/>
      <c r="CHW26" s="64"/>
      <c r="CHX26" s="111"/>
      <c r="CHY26" s="64"/>
      <c r="CHZ26" s="111"/>
      <c r="CIA26" s="109"/>
      <c r="CIB26" s="111"/>
      <c r="CIC26" s="109"/>
      <c r="CID26" s="111"/>
      <c r="CIE26" s="109"/>
      <c r="CIF26" s="111"/>
      <c r="CIG26" s="109"/>
      <c r="CIH26" s="111"/>
      <c r="CII26" s="109"/>
      <c r="CIJ26" s="111"/>
      <c r="CIK26" s="109"/>
      <c r="CIL26" s="111"/>
      <c r="CIM26" s="109"/>
      <c r="CIN26" s="111"/>
      <c r="CIO26" s="109"/>
      <c r="CIP26" s="111"/>
      <c r="CIQ26" s="109"/>
      <c r="CIR26" s="111"/>
      <c r="CIS26" s="109"/>
      <c r="CIT26" s="111"/>
      <c r="CIU26" s="109"/>
      <c r="CIV26" s="112"/>
      <c r="CIW26" s="109"/>
      <c r="CIX26" s="111"/>
      <c r="CIY26" s="109"/>
      <c r="CIZ26" s="111"/>
      <c r="CJA26" s="109"/>
      <c r="CJB26" s="111"/>
      <c r="CJC26" s="109"/>
      <c r="CJD26" s="111"/>
      <c r="CJE26" s="109"/>
      <c r="CJF26" s="111"/>
      <c r="CJG26" s="109"/>
      <c r="CJH26" s="111"/>
      <c r="CJI26" s="109"/>
      <c r="CJJ26" s="111"/>
      <c r="CJK26" s="110"/>
      <c r="CJL26" s="111"/>
      <c r="CJM26" s="109"/>
      <c r="CJN26" s="111"/>
      <c r="CJO26" s="109"/>
      <c r="CJP26" s="111"/>
      <c r="CJQ26" s="109"/>
      <c r="CJR26" s="111"/>
      <c r="CJS26" s="109"/>
      <c r="CJT26" s="111"/>
      <c r="CJU26" s="110"/>
      <c r="CJV26" s="111"/>
      <c r="CJW26" s="109"/>
      <c r="CJX26" s="111"/>
      <c r="CJY26" s="109"/>
      <c r="CJZ26" s="111"/>
      <c r="CKA26" s="109"/>
      <c r="CKB26" s="111"/>
      <c r="CKC26" s="110"/>
      <c r="CKD26" s="107"/>
      <c r="CKE26" s="107"/>
      <c r="CKF26" s="107"/>
      <c r="CKG26" s="108"/>
      <c r="CKH26" s="111"/>
      <c r="CKI26" s="108"/>
      <c r="CKJ26" s="111"/>
      <c r="CKK26" s="64"/>
      <c r="CKL26" s="111"/>
      <c r="CKM26" s="64"/>
      <c r="CKN26" s="111"/>
      <c r="CKO26" s="64"/>
      <c r="CKP26" s="111"/>
      <c r="CKQ26" s="64"/>
      <c r="CKR26" s="111"/>
      <c r="CKS26" s="64"/>
      <c r="CKT26" s="111"/>
      <c r="CKU26" s="64"/>
      <c r="CKV26" s="111"/>
      <c r="CKW26" s="64"/>
      <c r="CKX26" s="111"/>
      <c r="CKY26" s="109"/>
      <c r="CKZ26" s="111"/>
      <c r="CLA26" s="109"/>
      <c r="CLB26" s="111"/>
      <c r="CLC26" s="109"/>
      <c r="CLD26" s="111"/>
      <c r="CLE26" s="109"/>
      <c r="CLF26" s="111"/>
      <c r="CLG26" s="109"/>
      <c r="CLH26" s="111"/>
      <c r="CLI26" s="109"/>
      <c r="CLJ26" s="111"/>
      <c r="CLK26" s="109"/>
      <c r="CLL26" s="111"/>
      <c r="CLM26" s="109"/>
      <c r="CLN26" s="111"/>
      <c r="CLO26" s="109"/>
      <c r="CLP26" s="111"/>
      <c r="CLQ26" s="109"/>
      <c r="CLR26" s="111"/>
      <c r="CLS26" s="109"/>
      <c r="CLT26" s="112"/>
      <c r="CLU26" s="109"/>
      <c r="CLV26" s="111"/>
      <c r="CLW26" s="109"/>
      <c r="CLX26" s="111"/>
      <c r="CLY26" s="109"/>
      <c r="CLZ26" s="111"/>
      <c r="CMA26" s="109"/>
      <c r="CMB26" s="111"/>
      <c r="CMC26" s="109"/>
      <c r="CMD26" s="111"/>
      <c r="CME26" s="109"/>
      <c r="CMF26" s="111"/>
      <c r="CMG26" s="109"/>
      <c r="CMH26" s="111"/>
      <c r="CMI26" s="110"/>
      <c r="CMJ26" s="111"/>
      <c r="CMK26" s="109"/>
      <c r="CML26" s="111"/>
      <c r="CMM26" s="109"/>
      <c r="CMN26" s="111"/>
      <c r="CMO26" s="109"/>
      <c r="CMP26" s="111"/>
      <c r="CMQ26" s="109"/>
      <c r="CMR26" s="111"/>
      <c r="CMS26" s="110"/>
      <c r="CMT26" s="111"/>
      <c r="CMU26" s="109"/>
      <c r="CMV26" s="111"/>
      <c r="CMW26" s="109"/>
      <c r="CMX26" s="111"/>
      <c r="CMY26" s="109"/>
      <c r="CMZ26" s="111"/>
      <c r="CNA26" s="110"/>
      <c r="CNB26" s="107"/>
      <c r="CNC26" s="107"/>
      <c r="CND26" s="107"/>
      <c r="CNE26" s="108"/>
      <c r="CNF26" s="111"/>
      <c r="CNG26" s="108"/>
      <c r="CNH26" s="111"/>
      <c r="CNI26" s="64"/>
      <c r="CNJ26" s="111"/>
      <c r="CNK26" s="64"/>
      <c r="CNL26" s="111"/>
      <c r="CNM26" s="64"/>
      <c r="CNN26" s="111"/>
      <c r="CNO26" s="64"/>
      <c r="CNP26" s="111"/>
      <c r="CNQ26" s="64"/>
      <c r="CNR26" s="111"/>
      <c r="CNS26" s="64"/>
      <c r="CNT26" s="111"/>
      <c r="CNU26" s="64"/>
      <c r="CNV26" s="111"/>
      <c r="CNW26" s="109"/>
      <c r="CNX26" s="111"/>
      <c r="CNY26" s="109"/>
      <c r="CNZ26" s="111"/>
      <c r="COA26" s="109"/>
      <c r="COB26" s="111"/>
      <c r="COC26" s="109"/>
      <c r="COD26" s="111"/>
      <c r="COE26" s="109"/>
      <c r="COF26" s="111"/>
      <c r="COG26" s="109"/>
      <c r="COH26" s="111"/>
      <c r="COI26" s="109"/>
      <c r="COJ26" s="111"/>
      <c r="COK26" s="109"/>
      <c r="COL26" s="111"/>
      <c r="COM26" s="109"/>
      <c r="CON26" s="111"/>
      <c r="COO26" s="109"/>
      <c r="COP26" s="111"/>
      <c r="COQ26" s="109"/>
      <c r="COR26" s="112"/>
      <c r="COS26" s="109"/>
      <c r="COT26" s="111"/>
      <c r="COU26" s="109"/>
      <c r="COV26" s="111"/>
      <c r="COW26" s="109"/>
      <c r="COX26" s="111"/>
      <c r="COY26" s="109"/>
      <c r="COZ26" s="111"/>
      <c r="CPA26" s="109"/>
      <c r="CPB26" s="111"/>
      <c r="CPC26" s="109"/>
      <c r="CPD26" s="111"/>
      <c r="CPE26" s="109"/>
      <c r="CPF26" s="111"/>
      <c r="CPG26" s="110"/>
      <c r="CPH26" s="111"/>
      <c r="CPI26" s="109"/>
      <c r="CPJ26" s="111"/>
      <c r="CPK26" s="109"/>
      <c r="CPL26" s="111"/>
      <c r="CPM26" s="109"/>
      <c r="CPN26" s="111"/>
      <c r="CPO26" s="109"/>
      <c r="CPP26" s="111"/>
      <c r="CPQ26" s="110"/>
      <c r="CPR26" s="111"/>
      <c r="CPS26" s="109"/>
      <c r="CPT26" s="111"/>
      <c r="CPU26" s="109"/>
      <c r="CPV26" s="111"/>
      <c r="CPW26" s="109"/>
      <c r="CPX26" s="111"/>
      <c r="CPY26" s="110"/>
      <c r="CPZ26" s="107"/>
      <c r="CQA26" s="107"/>
      <c r="CQB26" s="107"/>
      <c r="CQC26" s="108"/>
      <c r="CQD26" s="111"/>
      <c r="CQE26" s="108"/>
      <c r="CQF26" s="111"/>
      <c r="CQG26" s="64"/>
      <c r="CQH26" s="111"/>
      <c r="CQI26" s="64"/>
      <c r="CQJ26" s="111"/>
      <c r="CQK26" s="64"/>
      <c r="CQL26" s="111"/>
      <c r="CQM26" s="64"/>
      <c r="CQN26" s="111"/>
      <c r="CQO26" s="64"/>
      <c r="CQP26" s="111"/>
      <c r="CQQ26" s="64"/>
      <c r="CQR26" s="111"/>
      <c r="CQS26" s="64"/>
      <c r="CQT26" s="111"/>
      <c r="CQU26" s="109"/>
      <c r="CQV26" s="111"/>
      <c r="CQW26" s="109"/>
      <c r="CQX26" s="111"/>
      <c r="CQY26" s="109"/>
      <c r="CQZ26" s="111"/>
      <c r="CRA26" s="109"/>
      <c r="CRB26" s="111"/>
      <c r="CRC26" s="109"/>
      <c r="CRD26" s="111"/>
      <c r="CRE26" s="109"/>
      <c r="CRF26" s="111"/>
      <c r="CRG26" s="109"/>
      <c r="CRH26" s="111"/>
      <c r="CRI26" s="109"/>
      <c r="CRJ26" s="111"/>
      <c r="CRK26" s="109"/>
      <c r="CRL26" s="111"/>
      <c r="CRM26" s="109"/>
      <c r="CRN26" s="111"/>
      <c r="CRO26" s="109"/>
      <c r="CRP26" s="112"/>
      <c r="CRQ26" s="109"/>
      <c r="CRR26" s="111"/>
      <c r="CRS26" s="109"/>
      <c r="CRT26" s="111"/>
      <c r="CRU26" s="109"/>
      <c r="CRV26" s="111"/>
      <c r="CRW26" s="109"/>
      <c r="CRX26" s="111"/>
      <c r="CRY26" s="109"/>
      <c r="CRZ26" s="111"/>
      <c r="CSA26" s="109"/>
      <c r="CSB26" s="111"/>
      <c r="CSC26" s="109"/>
      <c r="CSD26" s="111"/>
      <c r="CSE26" s="110"/>
      <c r="CSF26" s="111"/>
      <c r="CSG26" s="109"/>
      <c r="CSH26" s="111"/>
      <c r="CSI26" s="109"/>
      <c r="CSJ26" s="111"/>
      <c r="CSK26" s="109"/>
      <c r="CSL26" s="111"/>
      <c r="CSM26" s="109"/>
      <c r="CSN26" s="111"/>
      <c r="CSO26" s="110"/>
      <c r="CSP26" s="111"/>
      <c r="CSQ26" s="109"/>
      <c r="CSR26" s="111"/>
      <c r="CSS26" s="109"/>
      <c r="CST26" s="111"/>
      <c r="CSU26" s="109"/>
      <c r="CSV26" s="111"/>
      <c r="CSW26" s="110"/>
      <c r="CSX26" s="107"/>
      <c r="CSY26" s="107"/>
      <c r="CSZ26" s="107"/>
      <c r="CTA26" s="108"/>
      <c r="CTB26" s="111"/>
      <c r="CTC26" s="108"/>
      <c r="CTD26" s="111"/>
      <c r="CTE26" s="64"/>
      <c r="CTF26" s="111"/>
      <c r="CTG26" s="64"/>
      <c r="CTH26" s="111"/>
      <c r="CTI26" s="64"/>
      <c r="CTJ26" s="111"/>
      <c r="CTK26" s="64"/>
      <c r="CTL26" s="111"/>
      <c r="CTM26" s="64"/>
      <c r="CTN26" s="111"/>
      <c r="CTO26" s="64"/>
      <c r="CTP26" s="111"/>
      <c r="CTQ26" s="64"/>
      <c r="CTR26" s="111"/>
      <c r="CTS26" s="109"/>
      <c r="CTT26" s="111"/>
      <c r="CTU26" s="109"/>
      <c r="CTV26" s="111"/>
      <c r="CTW26" s="109"/>
      <c r="CTX26" s="111"/>
      <c r="CTY26" s="109"/>
      <c r="CTZ26" s="111"/>
      <c r="CUA26" s="109"/>
      <c r="CUB26" s="111"/>
      <c r="CUC26" s="109"/>
      <c r="CUD26" s="111"/>
      <c r="CUE26" s="109"/>
      <c r="CUF26" s="111"/>
      <c r="CUG26" s="109"/>
      <c r="CUH26" s="111"/>
      <c r="CUI26" s="109"/>
      <c r="CUJ26" s="111"/>
      <c r="CUK26" s="109"/>
      <c r="CUL26" s="111"/>
      <c r="CUM26" s="109"/>
      <c r="CUN26" s="112"/>
      <c r="CUO26" s="109"/>
      <c r="CUP26" s="111"/>
      <c r="CUQ26" s="109"/>
      <c r="CUR26" s="111"/>
      <c r="CUS26" s="109"/>
      <c r="CUT26" s="111"/>
      <c r="CUU26" s="109"/>
      <c r="CUV26" s="111"/>
      <c r="CUW26" s="109"/>
      <c r="CUX26" s="111"/>
      <c r="CUY26" s="109"/>
      <c r="CUZ26" s="111"/>
      <c r="CVA26" s="109"/>
      <c r="CVB26" s="111"/>
      <c r="CVC26" s="110"/>
      <c r="CVD26" s="111"/>
      <c r="CVE26" s="109"/>
      <c r="CVF26" s="111"/>
      <c r="CVG26" s="109"/>
      <c r="CVH26" s="111"/>
      <c r="CVI26" s="109"/>
      <c r="CVJ26" s="111"/>
      <c r="CVK26" s="109"/>
      <c r="CVL26" s="111"/>
      <c r="CVM26" s="110"/>
      <c r="CVN26" s="111"/>
      <c r="CVO26" s="109"/>
      <c r="CVP26" s="111"/>
      <c r="CVQ26" s="109"/>
      <c r="CVR26" s="111"/>
      <c r="CVS26" s="109"/>
      <c r="CVT26" s="111"/>
      <c r="CVU26" s="110"/>
      <c r="CVV26" s="107"/>
      <c r="CVW26" s="107"/>
      <c r="CVX26" s="107"/>
      <c r="CVY26" s="108"/>
      <c r="CVZ26" s="111"/>
      <c r="CWA26" s="108"/>
      <c r="CWB26" s="111"/>
      <c r="CWC26" s="64"/>
      <c r="CWD26" s="111"/>
      <c r="CWE26" s="64"/>
      <c r="CWF26" s="111"/>
      <c r="CWG26" s="64"/>
      <c r="CWH26" s="111"/>
      <c r="CWI26" s="64"/>
      <c r="CWJ26" s="111"/>
      <c r="CWK26" s="64"/>
      <c r="CWL26" s="111"/>
      <c r="CWM26" s="64"/>
      <c r="CWN26" s="111"/>
      <c r="CWO26" s="64"/>
      <c r="CWP26" s="111"/>
      <c r="CWQ26" s="109"/>
      <c r="CWR26" s="111"/>
      <c r="CWS26" s="109"/>
      <c r="CWT26" s="111"/>
      <c r="CWU26" s="109"/>
      <c r="CWV26" s="111"/>
      <c r="CWW26" s="109"/>
      <c r="CWX26" s="111"/>
      <c r="CWY26" s="109"/>
      <c r="CWZ26" s="111"/>
      <c r="CXA26" s="109"/>
      <c r="CXB26" s="111"/>
      <c r="CXC26" s="109"/>
      <c r="CXD26" s="111"/>
      <c r="CXE26" s="109"/>
      <c r="CXF26" s="111"/>
      <c r="CXG26" s="109"/>
      <c r="CXH26" s="111"/>
      <c r="CXI26" s="109"/>
      <c r="CXJ26" s="111"/>
      <c r="CXK26" s="109"/>
      <c r="CXL26" s="112"/>
      <c r="CXM26" s="109"/>
      <c r="CXN26" s="111"/>
      <c r="CXO26" s="109"/>
      <c r="CXP26" s="111"/>
      <c r="CXQ26" s="109"/>
      <c r="CXR26" s="111"/>
      <c r="CXS26" s="109"/>
      <c r="CXT26" s="111"/>
      <c r="CXU26" s="109"/>
      <c r="CXV26" s="111"/>
      <c r="CXW26" s="109"/>
      <c r="CXX26" s="111"/>
      <c r="CXY26" s="109"/>
      <c r="CXZ26" s="111"/>
      <c r="CYA26" s="110"/>
      <c r="CYB26" s="111"/>
      <c r="CYC26" s="109"/>
      <c r="CYD26" s="111"/>
      <c r="CYE26" s="109"/>
      <c r="CYF26" s="111"/>
      <c r="CYG26" s="109"/>
      <c r="CYH26" s="111"/>
      <c r="CYI26" s="109"/>
      <c r="CYJ26" s="111"/>
      <c r="CYK26" s="110"/>
      <c r="CYL26" s="111"/>
      <c r="CYM26" s="109"/>
      <c r="CYN26" s="111"/>
      <c r="CYO26" s="109"/>
      <c r="CYP26" s="111"/>
      <c r="CYQ26" s="109"/>
      <c r="CYR26" s="111"/>
      <c r="CYS26" s="110"/>
      <c r="CYT26" s="107"/>
      <c r="CYU26" s="107"/>
      <c r="CYV26" s="107"/>
      <c r="CYW26" s="108"/>
      <c r="CYX26" s="111"/>
      <c r="CYY26" s="108"/>
      <c r="CYZ26" s="111"/>
      <c r="CZA26" s="64"/>
      <c r="CZB26" s="111"/>
      <c r="CZC26" s="64"/>
      <c r="CZD26" s="111"/>
      <c r="CZE26" s="64"/>
      <c r="CZF26" s="111"/>
      <c r="CZG26" s="64"/>
      <c r="CZH26" s="111"/>
      <c r="CZI26" s="64"/>
      <c r="CZJ26" s="111"/>
      <c r="CZK26" s="64"/>
      <c r="CZL26" s="111"/>
      <c r="CZM26" s="64"/>
      <c r="CZN26" s="111"/>
      <c r="CZO26" s="109"/>
      <c r="CZP26" s="111"/>
      <c r="CZQ26" s="109"/>
      <c r="CZR26" s="111"/>
      <c r="CZS26" s="109"/>
      <c r="CZT26" s="111"/>
      <c r="CZU26" s="109"/>
      <c r="CZV26" s="111"/>
      <c r="CZW26" s="109"/>
      <c r="CZX26" s="111"/>
      <c r="CZY26" s="109"/>
      <c r="CZZ26" s="111"/>
      <c r="DAA26" s="109"/>
      <c r="DAB26" s="111"/>
      <c r="DAC26" s="109"/>
      <c r="DAD26" s="111"/>
      <c r="DAE26" s="109"/>
      <c r="DAF26" s="111"/>
      <c r="DAG26" s="109"/>
      <c r="DAH26" s="111"/>
      <c r="DAI26" s="109"/>
      <c r="DAJ26" s="112"/>
      <c r="DAK26" s="109"/>
      <c r="DAL26" s="111"/>
      <c r="DAM26" s="109"/>
      <c r="DAN26" s="111"/>
      <c r="DAO26" s="109"/>
      <c r="DAP26" s="111"/>
      <c r="DAQ26" s="109"/>
      <c r="DAR26" s="111"/>
      <c r="DAS26" s="109"/>
      <c r="DAT26" s="111"/>
      <c r="DAU26" s="109"/>
      <c r="DAV26" s="111"/>
      <c r="DAW26" s="109"/>
      <c r="DAX26" s="111"/>
      <c r="DAY26" s="110"/>
      <c r="DAZ26" s="111"/>
      <c r="DBA26" s="109"/>
      <c r="DBB26" s="111"/>
      <c r="DBC26" s="109"/>
      <c r="DBD26" s="111"/>
      <c r="DBE26" s="109"/>
      <c r="DBF26" s="111"/>
      <c r="DBG26" s="109"/>
      <c r="DBH26" s="111"/>
      <c r="DBI26" s="110"/>
      <c r="DBJ26" s="111"/>
      <c r="DBK26" s="109"/>
      <c r="DBL26" s="111"/>
      <c r="DBM26" s="109"/>
      <c r="DBN26" s="111"/>
      <c r="DBO26" s="109"/>
      <c r="DBP26" s="111"/>
      <c r="DBQ26" s="110"/>
      <c r="DBR26" s="107"/>
      <c r="DBS26" s="107"/>
      <c r="DBT26" s="107"/>
      <c r="DBU26" s="108"/>
      <c r="DBV26" s="111"/>
      <c r="DBW26" s="108"/>
      <c r="DBX26" s="111"/>
      <c r="DBY26" s="64"/>
      <c r="DBZ26" s="111"/>
      <c r="DCA26" s="64"/>
      <c r="DCB26" s="111"/>
      <c r="DCC26" s="64"/>
      <c r="DCD26" s="111"/>
      <c r="DCE26" s="64"/>
      <c r="DCF26" s="111"/>
      <c r="DCG26" s="64"/>
      <c r="DCH26" s="111"/>
      <c r="DCI26" s="64"/>
      <c r="DCJ26" s="111"/>
      <c r="DCK26" s="64"/>
      <c r="DCL26" s="111"/>
      <c r="DCM26" s="109"/>
      <c r="DCN26" s="111"/>
      <c r="DCO26" s="109"/>
      <c r="DCP26" s="111"/>
      <c r="DCQ26" s="109"/>
      <c r="DCR26" s="111"/>
      <c r="DCS26" s="109"/>
      <c r="DCT26" s="111"/>
      <c r="DCU26" s="109"/>
      <c r="DCV26" s="111"/>
      <c r="DCW26" s="109"/>
      <c r="DCX26" s="111"/>
      <c r="DCY26" s="109"/>
      <c r="DCZ26" s="111"/>
      <c r="DDA26" s="109"/>
      <c r="DDB26" s="111"/>
      <c r="DDC26" s="109"/>
      <c r="DDD26" s="111"/>
      <c r="DDE26" s="109"/>
      <c r="DDF26" s="111"/>
      <c r="DDG26" s="109"/>
      <c r="DDH26" s="112"/>
      <c r="DDI26" s="109"/>
      <c r="DDJ26" s="111"/>
      <c r="DDK26" s="109"/>
      <c r="DDL26" s="111"/>
      <c r="DDM26" s="109"/>
      <c r="DDN26" s="111"/>
      <c r="DDO26" s="109"/>
      <c r="DDP26" s="111"/>
      <c r="DDQ26" s="109"/>
      <c r="DDR26" s="111"/>
      <c r="DDS26" s="109"/>
      <c r="DDT26" s="111"/>
      <c r="DDU26" s="109"/>
      <c r="DDV26" s="111"/>
      <c r="DDW26" s="110"/>
      <c r="DDX26" s="111"/>
      <c r="DDY26" s="109"/>
      <c r="DDZ26" s="111"/>
      <c r="DEA26" s="109"/>
      <c r="DEB26" s="111"/>
      <c r="DEC26" s="109"/>
      <c r="DED26" s="111"/>
      <c r="DEE26" s="109"/>
      <c r="DEF26" s="111"/>
      <c r="DEG26" s="110"/>
      <c r="DEH26" s="111"/>
      <c r="DEI26" s="109"/>
      <c r="DEJ26" s="111"/>
      <c r="DEK26" s="109"/>
      <c r="DEL26" s="111"/>
      <c r="DEM26" s="109"/>
      <c r="DEN26" s="111"/>
      <c r="DEO26" s="110"/>
      <c r="DEP26" s="107"/>
      <c r="DEQ26" s="107"/>
      <c r="DER26" s="107"/>
      <c r="DES26" s="108"/>
      <c r="DET26" s="111"/>
      <c r="DEU26" s="108"/>
      <c r="DEV26" s="111"/>
      <c r="DEW26" s="64"/>
      <c r="DEX26" s="111"/>
      <c r="DEY26" s="64"/>
      <c r="DEZ26" s="111"/>
      <c r="DFA26" s="64"/>
      <c r="DFB26" s="111"/>
      <c r="DFC26" s="64"/>
      <c r="DFD26" s="111"/>
      <c r="DFE26" s="64"/>
      <c r="DFF26" s="111"/>
      <c r="DFG26" s="64"/>
      <c r="DFH26" s="111"/>
      <c r="DFI26" s="64"/>
      <c r="DFJ26" s="111"/>
      <c r="DFK26" s="109"/>
      <c r="DFL26" s="111"/>
      <c r="DFM26" s="109"/>
      <c r="DFN26" s="111"/>
      <c r="DFO26" s="109"/>
      <c r="DFP26" s="111"/>
      <c r="DFQ26" s="109"/>
      <c r="DFR26" s="111"/>
      <c r="DFS26" s="109"/>
      <c r="DFT26" s="111"/>
      <c r="DFU26" s="109"/>
      <c r="DFV26" s="111"/>
      <c r="DFW26" s="109"/>
      <c r="DFX26" s="111"/>
      <c r="DFY26" s="109"/>
      <c r="DFZ26" s="111"/>
      <c r="DGA26" s="109"/>
      <c r="DGB26" s="111"/>
      <c r="DGC26" s="109"/>
      <c r="DGD26" s="111"/>
      <c r="DGE26" s="109"/>
      <c r="DGF26" s="112"/>
      <c r="DGG26" s="109"/>
      <c r="DGH26" s="111"/>
      <c r="DGI26" s="109"/>
      <c r="DGJ26" s="111"/>
      <c r="DGK26" s="109"/>
      <c r="DGL26" s="111"/>
      <c r="DGM26" s="109"/>
      <c r="DGN26" s="111"/>
      <c r="DGO26" s="109"/>
      <c r="DGP26" s="111"/>
      <c r="DGQ26" s="109"/>
      <c r="DGR26" s="111"/>
      <c r="DGS26" s="109"/>
      <c r="DGT26" s="111"/>
      <c r="DGU26" s="110"/>
      <c r="DGV26" s="111"/>
      <c r="DGW26" s="109"/>
      <c r="DGX26" s="111"/>
      <c r="DGY26" s="109"/>
      <c r="DGZ26" s="111"/>
      <c r="DHA26" s="109"/>
      <c r="DHB26" s="111"/>
      <c r="DHC26" s="109"/>
      <c r="DHD26" s="111"/>
      <c r="DHE26" s="110"/>
      <c r="DHF26" s="111"/>
      <c r="DHG26" s="109"/>
      <c r="DHH26" s="111"/>
      <c r="DHI26" s="109"/>
      <c r="DHJ26" s="111"/>
      <c r="DHK26" s="109"/>
      <c r="DHL26" s="111"/>
      <c r="DHM26" s="110"/>
      <c r="DHN26" s="107"/>
      <c r="DHO26" s="107"/>
      <c r="DHP26" s="107"/>
      <c r="DHQ26" s="108"/>
      <c r="DHR26" s="111"/>
      <c r="DHS26" s="108"/>
      <c r="DHT26" s="111"/>
      <c r="DHU26" s="64"/>
      <c r="DHV26" s="111"/>
      <c r="DHW26" s="64"/>
      <c r="DHX26" s="111"/>
      <c r="DHY26" s="64"/>
      <c r="DHZ26" s="111"/>
      <c r="DIA26" s="64"/>
      <c r="DIB26" s="111"/>
      <c r="DIC26" s="64"/>
      <c r="DID26" s="111"/>
      <c r="DIE26" s="64"/>
      <c r="DIF26" s="111"/>
      <c r="DIG26" s="64"/>
      <c r="DIH26" s="111"/>
      <c r="DII26" s="109"/>
      <c r="DIJ26" s="111"/>
      <c r="DIK26" s="109"/>
      <c r="DIL26" s="111"/>
      <c r="DIM26" s="109"/>
      <c r="DIN26" s="111"/>
      <c r="DIO26" s="109"/>
      <c r="DIP26" s="111"/>
      <c r="DIQ26" s="109"/>
      <c r="DIR26" s="111"/>
      <c r="DIS26" s="109"/>
      <c r="DIT26" s="111"/>
      <c r="DIU26" s="109"/>
      <c r="DIV26" s="111"/>
      <c r="DIW26" s="109"/>
      <c r="DIX26" s="111"/>
      <c r="DIY26" s="109"/>
      <c r="DIZ26" s="111"/>
      <c r="DJA26" s="109"/>
      <c r="DJB26" s="111"/>
      <c r="DJC26" s="109"/>
      <c r="DJD26" s="112"/>
      <c r="DJE26" s="109"/>
      <c r="DJF26" s="111"/>
      <c r="DJG26" s="109"/>
      <c r="DJH26" s="111"/>
      <c r="DJI26" s="109"/>
      <c r="DJJ26" s="111"/>
      <c r="DJK26" s="109"/>
      <c r="DJL26" s="111"/>
      <c r="DJM26" s="109"/>
      <c r="DJN26" s="111"/>
      <c r="DJO26" s="109"/>
      <c r="DJP26" s="111"/>
      <c r="DJQ26" s="109"/>
      <c r="DJR26" s="111"/>
      <c r="DJS26" s="110"/>
      <c r="DJT26" s="111"/>
      <c r="DJU26" s="109"/>
      <c r="DJV26" s="111"/>
      <c r="DJW26" s="109"/>
      <c r="DJX26" s="111"/>
      <c r="DJY26" s="109"/>
      <c r="DJZ26" s="111"/>
      <c r="DKA26" s="109"/>
      <c r="DKB26" s="111"/>
      <c r="DKC26" s="110"/>
      <c r="DKD26" s="111"/>
      <c r="DKE26" s="109"/>
      <c r="DKF26" s="111"/>
      <c r="DKG26" s="109"/>
      <c r="DKH26" s="111"/>
      <c r="DKI26" s="109"/>
      <c r="DKJ26" s="111"/>
      <c r="DKK26" s="110"/>
      <c r="DKL26" s="107"/>
      <c r="DKM26" s="107"/>
      <c r="DKN26" s="107"/>
      <c r="DKO26" s="108"/>
      <c r="DKP26" s="111"/>
      <c r="DKQ26" s="108"/>
      <c r="DKR26" s="111"/>
      <c r="DKS26" s="64"/>
      <c r="DKT26" s="111"/>
      <c r="DKU26" s="64"/>
      <c r="DKV26" s="111"/>
      <c r="DKW26" s="64"/>
      <c r="DKX26" s="111"/>
      <c r="DKY26" s="64"/>
      <c r="DKZ26" s="111"/>
      <c r="DLA26" s="64"/>
      <c r="DLB26" s="111"/>
      <c r="DLC26" s="64"/>
      <c r="DLD26" s="111"/>
      <c r="DLE26" s="64"/>
      <c r="DLF26" s="111"/>
      <c r="DLG26" s="109"/>
      <c r="DLH26" s="111"/>
      <c r="DLI26" s="109"/>
      <c r="DLJ26" s="111"/>
      <c r="DLK26" s="109"/>
      <c r="DLL26" s="111"/>
      <c r="DLM26" s="109"/>
      <c r="DLN26" s="111"/>
      <c r="DLO26" s="109"/>
      <c r="DLP26" s="111"/>
      <c r="DLQ26" s="109"/>
      <c r="DLR26" s="111"/>
      <c r="DLS26" s="109"/>
      <c r="DLT26" s="111"/>
      <c r="DLU26" s="109"/>
      <c r="DLV26" s="111"/>
      <c r="DLW26" s="109"/>
      <c r="DLX26" s="111"/>
      <c r="DLY26" s="109"/>
      <c r="DLZ26" s="111"/>
      <c r="DMA26" s="109"/>
      <c r="DMB26" s="112"/>
      <c r="DMC26" s="109"/>
      <c r="DMD26" s="111"/>
      <c r="DME26" s="109"/>
      <c r="DMF26" s="111"/>
      <c r="DMG26" s="109"/>
      <c r="DMH26" s="111"/>
      <c r="DMI26" s="109"/>
      <c r="DMJ26" s="111"/>
      <c r="DMK26" s="109"/>
      <c r="DML26" s="111"/>
      <c r="DMM26" s="109"/>
      <c r="DMN26" s="111"/>
      <c r="DMO26" s="109"/>
      <c r="DMP26" s="111"/>
      <c r="DMQ26" s="110"/>
      <c r="DMR26" s="111"/>
      <c r="DMS26" s="109"/>
      <c r="DMT26" s="111"/>
      <c r="DMU26" s="109"/>
      <c r="DMV26" s="111"/>
      <c r="DMW26" s="109"/>
      <c r="DMX26" s="111"/>
      <c r="DMY26" s="109"/>
      <c r="DMZ26" s="111"/>
      <c r="DNA26" s="110"/>
      <c r="DNB26" s="111"/>
      <c r="DNC26" s="109"/>
      <c r="DND26" s="111"/>
      <c r="DNE26" s="109"/>
      <c r="DNF26" s="111"/>
      <c r="DNG26" s="109"/>
      <c r="DNH26" s="111"/>
      <c r="DNI26" s="110"/>
      <c r="DNJ26" s="107"/>
      <c r="DNK26" s="107"/>
      <c r="DNL26" s="107"/>
      <c r="DNM26" s="108"/>
      <c r="DNN26" s="111"/>
      <c r="DNO26" s="108"/>
      <c r="DNP26" s="111"/>
      <c r="DNQ26" s="64"/>
      <c r="DNR26" s="111"/>
      <c r="DNS26" s="64"/>
      <c r="DNT26" s="111"/>
      <c r="DNU26" s="64"/>
      <c r="DNV26" s="111"/>
      <c r="DNW26" s="64"/>
      <c r="DNX26" s="111"/>
      <c r="DNY26" s="64"/>
      <c r="DNZ26" s="111"/>
      <c r="DOA26" s="64"/>
      <c r="DOB26" s="111"/>
      <c r="DOC26" s="64"/>
      <c r="DOD26" s="111"/>
      <c r="DOE26" s="109"/>
      <c r="DOF26" s="111"/>
      <c r="DOG26" s="109"/>
      <c r="DOH26" s="111"/>
      <c r="DOI26" s="109"/>
      <c r="DOJ26" s="111"/>
      <c r="DOK26" s="109"/>
      <c r="DOL26" s="111"/>
      <c r="DOM26" s="109"/>
      <c r="DON26" s="111"/>
      <c r="DOO26" s="109"/>
      <c r="DOP26" s="111"/>
      <c r="DOQ26" s="109"/>
      <c r="DOR26" s="111"/>
      <c r="DOS26" s="109"/>
      <c r="DOT26" s="111"/>
      <c r="DOU26" s="109"/>
      <c r="DOV26" s="111"/>
      <c r="DOW26" s="109"/>
      <c r="DOX26" s="111"/>
      <c r="DOY26" s="109"/>
      <c r="DOZ26" s="112"/>
      <c r="DPA26" s="109"/>
      <c r="DPB26" s="111"/>
      <c r="DPC26" s="109"/>
      <c r="DPD26" s="111"/>
      <c r="DPE26" s="109"/>
      <c r="DPF26" s="111"/>
      <c r="DPG26" s="109"/>
      <c r="DPH26" s="111"/>
      <c r="DPI26" s="109"/>
      <c r="DPJ26" s="111"/>
      <c r="DPK26" s="109"/>
      <c r="DPL26" s="111"/>
      <c r="DPM26" s="109"/>
      <c r="DPN26" s="111"/>
      <c r="DPO26" s="110"/>
      <c r="DPP26" s="111"/>
      <c r="DPQ26" s="109"/>
      <c r="DPR26" s="111"/>
      <c r="DPS26" s="109"/>
      <c r="DPT26" s="111"/>
      <c r="DPU26" s="109"/>
      <c r="DPV26" s="111"/>
      <c r="DPW26" s="109"/>
      <c r="DPX26" s="111"/>
      <c r="DPY26" s="110"/>
      <c r="DPZ26" s="111"/>
      <c r="DQA26" s="109"/>
      <c r="DQB26" s="111"/>
      <c r="DQC26" s="109"/>
      <c r="DQD26" s="111"/>
      <c r="DQE26" s="109"/>
      <c r="DQF26" s="111"/>
      <c r="DQG26" s="110"/>
      <c r="DQH26" s="107"/>
      <c r="DQI26" s="107"/>
      <c r="DQJ26" s="107"/>
      <c r="DQK26" s="108"/>
      <c r="DQL26" s="111"/>
      <c r="DQM26" s="108"/>
      <c r="DQN26" s="111"/>
      <c r="DQO26" s="64"/>
      <c r="DQP26" s="111"/>
      <c r="DQQ26" s="64"/>
      <c r="DQR26" s="111"/>
      <c r="DQS26" s="64"/>
      <c r="DQT26" s="111"/>
      <c r="DQU26" s="64"/>
      <c r="DQV26" s="111"/>
      <c r="DQW26" s="64"/>
      <c r="DQX26" s="111"/>
      <c r="DQY26" s="64"/>
      <c r="DQZ26" s="111"/>
      <c r="DRA26" s="64"/>
      <c r="DRB26" s="111"/>
      <c r="DRC26" s="109"/>
      <c r="DRD26" s="111"/>
      <c r="DRE26" s="109"/>
      <c r="DRF26" s="111"/>
      <c r="DRG26" s="109"/>
      <c r="DRH26" s="111"/>
      <c r="DRI26" s="109"/>
      <c r="DRJ26" s="111"/>
      <c r="DRK26" s="109"/>
      <c r="DRL26" s="111"/>
      <c r="DRM26" s="109"/>
      <c r="DRN26" s="111"/>
      <c r="DRO26" s="109"/>
      <c r="DRP26" s="111"/>
      <c r="DRQ26" s="109"/>
      <c r="DRR26" s="111"/>
      <c r="DRS26" s="109"/>
      <c r="DRT26" s="111"/>
      <c r="DRU26" s="109"/>
      <c r="DRV26" s="111"/>
      <c r="DRW26" s="109"/>
      <c r="DRX26" s="112"/>
      <c r="DRY26" s="109"/>
      <c r="DRZ26" s="111"/>
      <c r="DSA26" s="109"/>
      <c r="DSB26" s="111"/>
      <c r="DSC26" s="109"/>
      <c r="DSD26" s="111"/>
      <c r="DSE26" s="109"/>
      <c r="DSF26" s="111"/>
      <c r="DSG26" s="109"/>
      <c r="DSH26" s="111"/>
      <c r="DSI26" s="109"/>
      <c r="DSJ26" s="111"/>
      <c r="DSK26" s="109"/>
      <c r="DSL26" s="111"/>
      <c r="DSM26" s="110"/>
      <c r="DSN26" s="111"/>
      <c r="DSO26" s="109"/>
      <c r="DSP26" s="111"/>
      <c r="DSQ26" s="109"/>
      <c r="DSR26" s="111"/>
      <c r="DSS26" s="109"/>
      <c r="DST26" s="111"/>
      <c r="DSU26" s="109"/>
      <c r="DSV26" s="111"/>
      <c r="DSW26" s="110"/>
      <c r="DSX26" s="111"/>
      <c r="DSY26" s="109"/>
      <c r="DSZ26" s="111"/>
      <c r="DTA26" s="109"/>
      <c r="DTB26" s="111"/>
      <c r="DTC26" s="109"/>
      <c r="DTD26" s="111"/>
      <c r="DTE26" s="110"/>
      <c r="DTF26" s="107"/>
      <c r="DTG26" s="107"/>
      <c r="DTH26" s="107"/>
      <c r="DTI26" s="108"/>
      <c r="DTJ26" s="111"/>
      <c r="DTK26" s="108"/>
      <c r="DTL26" s="111"/>
      <c r="DTM26" s="64"/>
      <c r="DTN26" s="111"/>
      <c r="DTO26" s="64"/>
      <c r="DTP26" s="111"/>
      <c r="DTQ26" s="64"/>
      <c r="DTR26" s="111"/>
      <c r="DTS26" s="64"/>
      <c r="DTT26" s="111"/>
      <c r="DTU26" s="64"/>
      <c r="DTV26" s="111"/>
      <c r="DTW26" s="64"/>
      <c r="DTX26" s="111"/>
      <c r="DTY26" s="64"/>
      <c r="DTZ26" s="111"/>
      <c r="DUA26" s="109"/>
      <c r="DUB26" s="111"/>
      <c r="DUC26" s="109"/>
      <c r="DUD26" s="111"/>
      <c r="DUE26" s="109"/>
      <c r="DUF26" s="111"/>
      <c r="DUG26" s="109"/>
      <c r="DUH26" s="111"/>
      <c r="DUI26" s="109"/>
      <c r="DUJ26" s="111"/>
      <c r="DUK26" s="109"/>
      <c r="DUL26" s="111"/>
      <c r="DUM26" s="109"/>
      <c r="DUN26" s="111"/>
      <c r="DUO26" s="109"/>
      <c r="DUP26" s="111"/>
      <c r="DUQ26" s="109"/>
      <c r="DUR26" s="111"/>
      <c r="DUS26" s="109"/>
      <c r="DUT26" s="111"/>
      <c r="DUU26" s="109"/>
      <c r="DUV26" s="112"/>
      <c r="DUW26" s="109"/>
      <c r="DUX26" s="111"/>
      <c r="DUY26" s="109"/>
      <c r="DUZ26" s="111"/>
      <c r="DVA26" s="109"/>
      <c r="DVB26" s="111"/>
      <c r="DVC26" s="109"/>
      <c r="DVD26" s="111"/>
      <c r="DVE26" s="109"/>
      <c r="DVF26" s="111"/>
      <c r="DVG26" s="109"/>
      <c r="DVH26" s="111"/>
      <c r="DVI26" s="109"/>
      <c r="DVJ26" s="111"/>
      <c r="DVK26" s="110"/>
      <c r="DVL26" s="111"/>
      <c r="DVM26" s="109"/>
      <c r="DVN26" s="111"/>
      <c r="DVO26" s="109"/>
      <c r="DVP26" s="111"/>
      <c r="DVQ26" s="109"/>
      <c r="DVR26" s="111"/>
      <c r="DVS26" s="109"/>
      <c r="DVT26" s="111"/>
      <c r="DVU26" s="110"/>
      <c r="DVV26" s="111"/>
      <c r="DVW26" s="109"/>
      <c r="DVX26" s="111"/>
      <c r="DVY26" s="109"/>
      <c r="DVZ26" s="111"/>
      <c r="DWA26" s="109"/>
      <c r="DWB26" s="111"/>
      <c r="DWC26" s="110"/>
      <c r="DWD26" s="107"/>
      <c r="DWE26" s="107"/>
      <c r="DWF26" s="107"/>
      <c r="DWG26" s="108"/>
      <c r="DWH26" s="111"/>
      <c r="DWI26" s="108"/>
      <c r="DWJ26" s="111"/>
      <c r="DWK26" s="64"/>
      <c r="DWL26" s="111"/>
      <c r="DWM26" s="64"/>
      <c r="DWN26" s="111"/>
      <c r="DWO26" s="64"/>
      <c r="DWP26" s="111"/>
      <c r="DWQ26" s="64"/>
      <c r="DWR26" s="111"/>
      <c r="DWS26" s="64"/>
      <c r="DWT26" s="111"/>
      <c r="DWU26" s="64"/>
      <c r="DWV26" s="111"/>
      <c r="DWW26" s="64"/>
      <c r="DWX26" s="111"/>
      <c r="DWY26" s="109"/>
      <c r="DWZ26" s="111"/>
      <c r="DXA26" s="109"/>
      <c r="DXB26" s="111"/>
      <c r="DXC26" s="109"/>
      <c r="DXD26" s="111"/>
      <c r="DXE26" s="109"/>
      <c r="DXF26" s="111"/>
      <c r="DXG26" s="109"/>
      <c r="DXH26" s="111"/>
      <c r="DXI26" s="109"/>
      <c r="DXJ26" s="111"/>
      <c r="DXK26" s="109"/>
      <c r="DXL26" s="111"/>
      <c r="DXM26" s="109"/>
      <c r="DXN26" s="111"/>
      <c r="DXO26" s="109"/>
      <c r="DXP26" s="111"/>
      <c r="DXQ26" s="109"/>
      <c r="DXR26" s="111"/>
      <c r="DXS26" s="109"/>
      <c r="DXT26" s="112"/>
      <c r="DXU26" s="109"/>
      <c r="DXV26" s="111"/>
      <c r="DXW26" s="109"/>
      <c r="DXX26" s="111"/>
      <c r="DXY26" s="109"/>
      <c r="DXZ26" s="111"/>
      <c r="DYA26" s="109"/>
      <c r="DYB26" s="111"/>
      <c r="DYC26" s="109"/>
      <c r="DYD26" s="111"/>
      <c r="DYE26" s="109"/>
      <c r="DYF26" s="111"/>
      <c r="DYG26" s="109"/>
      <c r="DYH26" s="111"/>
      <c r="DYI26" s="110"/>
      <c r="DYJ26" s="111"/>
      <c r="DYK26" s="109"/>
      <c r="DYL26" s="111"/>
      <c r="DYM26" s="109"/>
      <c r="DYN26" s="111"/>
      <c r="DYO26" s="109"/>
      <c r="DYP26" s="111"/>
      <c r="DYQ26" s="109"/>
      <c r="DYR26" s="111"/>
      <c r="DYS26" s="110"/>
      <c r="DYT26" s="111"/>
      <c r="DYU26" s="109"/>
      <c r="DYV26" s="111"/>
      <c r="DYW26" s="109"/>
      <c r="DYX26" s="111"/>
      <c r="DYY26" s="109"/>
      <c r="DYZ26" s="111"/>
      <c r="DZA26" s="110"/>
      <c r="DZB26" s="107"/>
      <c r="DZC26" s="107"/>
      <c r="DZD26" s="107"/>
      <c r="DZE26" s="108"/>
      <c r="DZF26" s="111"/>
      <c r="DZG26" s="108"/>
      <c r="DZH26" s="111"/>
      <c r="DZI26" s="64"/>
      <c r="DZJ26" s="111"/>
      <c r="DZK26" s="64"/>
      <c r="DZL26" s="111"/>
      <c r="DZM26" s="64"/>
      <c r="DZN26" s="111"/>
      <c r="DZO26" s="64"/>
      <c r="DZP26" s="111"/>
      <c r="DZQ26" s="64"/>
      <c r="DZR26" s="111"/>
      <c r="DZS26" s="64"/>
      <c r="DZT26" s="111"/>
      <c r="DZU26" s="64"/>
      <c r="DZV26" s="111"/>
      <c r="DZW26" s="109"/>
      <c r="DZX26" s="111"/>
      <c r="DZY26" s="109"/>
      <c r="DZZ26" s="111"/>
      <c r="EAA26" s="109"/>
      <c r="EAB26" s="111"/>
      <c r="EAC26" s="109"/>
      <c r="EAD26" s="111"/>
      <c r="EAE26" s="109"/>
      <c r="EAF26" s="111"/>
      <c r="EAG26" s="109"/>
      <c r="EAH26" s="111"/>
      <c r="EAI26" s="109"/>
      <c r="EAJ26" s="111"/>
      <c r="EAK26" s="109"/>
      <c r="EAL26" s="111"/>
      <c r="EAM26" s="109"/>
      <c r="EAN26" s="111"/>
      <c r="EAO26" s="109"/>
      <c r="EAP26" s="111"/>
      <c r="EAQ26" s="109"/>
      <c r="EAR26" s="112"/>
      <c r="EAS26" s="109"/>
      <c r="EAT26" s="111"/>
      <c r="EAU26" s="109"/>
      <c r="EAV26" s="111"/>
      <c r="EAW26" s="109"/>
      <c r="EAX26" s="111"/>
      <c r="EAY26" s="109"/>
      <c r="EAZ26" s="111"/>
      <c r="EBA26" s="109"/>
      <c r="EBB26" s="111"/>
      <c r="EBC26" s="109"/>
      <c r="EBD26" s="111"/>
      <c r="EBE26" s="109"/>
      <c r="EBF26" s="111"/>
      <c r="EBG26" s="110"/>
      <c r="EBH26" s="111"/>
      <c r="EBI26" s="109"/>
      <c r="EBJ26" s="111"/>
      <c r="EBK26" s="109"/>
      <c r="EBL26" s="111"/>
      <c r="EBM26" s="109"/>
      <c r="EBN26" s="111"/>
      <c r="EBO26" s="109"/>
      <c r="EBP26" s="111"/>
      <c r="EBQ26" s="110"/>
      <c r="EBR26" s="111"/>
      <c r="EBS26" s="109"/>
      <c r="EBT26" s="111"/>
      <c r="EBU26" s="109"/>
      <c r="EBV26" s="111"/>
      <c r="EBW26" s="109"/>
      <c r="EBX26" s="111"/>
      <c r="EBY26" s="110"/>
      <c r="EBZ26" s="107"/>
      <c r="ECA26" s="107"/>
      <c r="ECB26" s="107"/>
      <c r="ECC26" s="108"/>
      <c r="ECD26" s="111"/>
      <c r="ECE26" s="108"/>
      <c r="ECF26" s="111"/>
      <c r="ECG26" s="64"/>
      <c r="ECH26" s="111"/>
      <c r="ECI26" s="64"/>
      <c r="ECJ26" s="111"/>
      <c r="ECK26" s="64"/>
      <c r="ECL26" s="111"/>
      <c r="ECM26" s="64"/>
      <c r="ECN26" s="111"/>
      <c r="ECO26" s="64"/>
      <c r="ECP26" s="111"/>
      <c r="ECQ26" s="64"/>
      <c r="ECR26" s="111"/>
      <c r="ECS26" s="64"/>
      <c r="ECT26" s="111"/>
      <c r="ECU26" s="109"/>
      <c r="ECV26" s="111"/>
      <c r="ECW26" s="109"/>
      <c r="ECX26" s="111"/>
      <c r="ECY26" s="109"/>
      <c r="ECZ26" s="111"/>
      <c r="EDA26" s="109"/>
      <c r="EDB26" s="111"/>
      <c r="EDC26" s="109"/>
      <c r="EDD26" s="111"/>
      <c r="EDE26" s="109"/>
      <c r="EDF26" s="111"/>
      <c r="EDG26" s="109"/>
      <c r="EDH26" s="111"/>
      <c r="EDI26" s="109"/>
      <c r="EDJ26" s="111"/>
      <c r="EDK26" s="109"/>
      <c r="EDL26" s="111"/>
      <c r="EDM26" s="109"/>
      <c r="EDN26" s="111"/>
      <c r="EDO26" s="109"/>
      <c r="EDP26" s="112"/>
      <c r="EDQ26" s="109"/>
      <c r="EDR26" s="111"/>
      <c r="EDS26" s="109"/>
      <c r="EDT26" s="111"/>
      <c r="EDU26" s="109"/>
      <c r="EDV26" s="111"/>
      <c r="EDW26" s="109"/>
      <c r="EDX26" s="111"/>
      <c r="EDY26" s="109"/>
      <c r="EDZ26" s="111"/>
      <c r="EEA26" s="109"/>
      <c r="EEB26" s="111"/>
      <c r="EEC26" s="109"/>
      <c r="EED26" s="111"/>
      <c r="EEE26" s="110"/>
      <c r="EEF26" s="111"/>
      <c r="EEG26" s="109"/>
      <c r="EEH26" s="111"/>
      <c r="EEI26" s="109"/>
      <c r="EEJ26" s="111"/>
      <c r="EEK26" s="109"/>
      <c r="EEL26" s="111"/>
      <c r="EEM26" s="109"/>
      <c r="EEN26" s="111"/>
      <c r="EEO26" s="110"/>
      <c r="EEP26" s="111"/>
      <c r="EEQ26" s="109"/>
      <c r="EER26" s="111"/>
      <c r="EES26" s="109"/>
      <c r="EET26" s="111"/>
      <c r="EEU26" s="109"/>
      <c r="EEV26" s="111"/>
      <c r="EEW26" s="110"/>
      <c r="EEX26" s="107"/>
      <c r="EEY26" s="107"/>
      <c r="EEZ26" s="107"/>
      <c r="EFA26" s="108"/>
      <c r="EFB26" s="111"/>
      <c r="EFC26" s="108"/>
      <c r="EFD26" s="111"/>
      <c r="EFE26" s="64"/>
      <c r="EFF26" s="111"/>
      <c r="EFG26" s="64"/>
      <c r="EFH26" s="111"/>
      <c r="EFI26" s="64"/>
      <c r="EFJ26" s="111"/>
      <c r="EFK26" s="64"/>
      <c r="EFL26" s="111"/>
      <c r="EFM26" s="64"/>
      <c r="EFN26" s="111"/>
      <c r="EFO26" s="64"/>
      <c r="EFP26" s="111"/>
      <c r="EFQ26" s="64"/>
      <c r="EFR26" s="111"/>
      <c r="EFS26" s="109"/>
      <c r="EFT26" s="111"/>
      <c r="EFU26" s="109"/>
      <c r="EFV26" s="111"/>
      <c r="EFW26" s="109"/>
      <c r="EFX26" s="111"/>
      <c r="EFY26" s="109"/>
      <c r="EFZ26" s="111"/>
      <c r="EGA26" s="109"/>
      <c r="EGB26" s="111"/>
      <c r="EGC26" s="109"/>
      <c r="EGD26" s="111"/>
      <c r="EGE26" s="109"/>
      <c r="EGF26" s="111"/>
      <c r="EGG26" s="109"/>
      <c r="EGH26" s="111"/>
      <c r="EGI26" s="109"/>
      <c r="EGJ26" s="111"/>
      <c r="EGK26" s="109"/>
      <c r="EGL26" s="111"/>
      <c r="EGM26" s="109"/>
      <c r="EGN26" s="112"/>
      <c r="EGO26" s="109"/>
      <c r="EGP26" s="111"/>
      <c r="EGQ26" s="109"/>
      <c r="EGR26" s="111"/>
      <c r="EGS26" s="109"/>
      <c r="EGT26" s="111"/>
      <c r="EGU26" s="109"/>
      <c r="EGV26" s="111"/>
      <c r="EGW26" s="109"/>
      <c r="EGX26" s="111"/>
      <c r="EGY26" s="109"/>
      <c r="EGZ26" s="111"/>
      <c r="EHA26" s="109"/>
      <c r="EHB26" s="111"/>
      <c r="EHC26" s="110"/>
      <c r="EHD26" s="111"/>
      <c r="EHE26" s="109"/>
      <c r="EHF26" s="111"/>
      <c r="EHG26" s="109"/>
      <c r="EHH26" s="111"/>
      <c r="EHI26" s="109"/>
      <c r="EHJ26" s="111"/>
      <c r="EHK26" s="109"/>
      <c r="EHL26" s="111"/>
      <c r="EHM26" s="110"/>
      <c r="EHN26" s="111"/>
      <c r="EHO26" s="109"/>
      <c r="EHP26" s="111"/>
      <c r="EHQ26" s="109"/>
      <c r="EHR26" s="111"/>
      <c r="EHS26" s="109"/>
      <c r="EHT26" s="111"/>
      <c r="EHU26" s="110"/>
      <c r="EHV26" s="107"/>
      <c r="EHW26" s="107"/>
      <c r="EHX26" s="107"/>
      <c r="EHY26" s="108"/>
      <c r="EHZ26" s="111"/>
      <c r="EIA26" s="108"/>
      <c r="EIB26" s="111"/>
      <c r="EIC26" s="64"/>
      <c r="EID26" s="111"/>
      <c r="EIE26" s="64"/>
      <c r="EIF26" s="111"/>
      <c r="EIG26" s="64"/>
      <c r="EIH26" s="111"/>
      <c r="EII26" s="64"/>
      <c r="EIJ26" s="111"/>
      <c r="EIK26" s="64"/>
      <c r="EIL26" s="111"/>
      <c r="EIM26" s="64"/>
      <c r="EIN26" s="111"/>
      <c r="EIO26" s="64"/>
      <c r="EIP26" s="111"/>
      <c r="EIQ26" s="109"/>
      <c r="EIR26" s="111"/>
      <c r="EIS26" s="109"/>
      <c r="EIT26" s="111"/>
      <c r="EIU26" s="109"/>
      <c r="EIV26" s="111"/>
      <c r="EIW26" s="109"/>
      <c r="EIX26" s="111"/>
      <c r="EIY26" s="109"/>
      <c r="EIZ26" s="111"/>
      <c r="EJA26" s="109"/>
      <c r="EJB26" s="111"/>
      <c r="EJC26" s="109"/>
      <c r="EJD26" s="111"/>
      <c r="EJE26" s="109"/>
      <c r="EJF26" s="111"/>
      <c r="EJG26" s="109"/>
      <c r="EJH26" s="111"/>
      <c r="EJI26" s="109"/>
      <c r="EJJ26" s="111"/>
      <c r="EJK26" s="109"/>
      <c r="EJL26" s="112"/>
      <c r="EJM26" s="109"/>
      <c r="EJN26" s="111"/>
      <c r="EJO26" s="109"/>
      <c r="EJP26" s="111"/>
      <c r="EJQ26" s="109"/>
      <c r="EJR26" s="111"/>
      <c r="EJS26" s="109"/>
      <c r="EJT26" s="111"/>
      <c r="EJU26" s="109"/>
      <c r="EJV26" s="111"/>
      <c r="EJW26" s="109"/>
      <c r="EJX26" s="111"/>
      <c r="EJY26" s="109"/>
      <c r="EJZ26" s="111"/>
      <c r="EKA26" s="110"/>
      <c r="EKB26" s="111"/>
      <c r="EKC26" s="109"/>
      <c r="EKD26" s="111"/>
      <c r="EKE26" s="109"/>
      <c r="EKF26" s="111"/>
      <c r="EKG26" s="109"/>
      <c r="EKH26" s="111"/>
      <c r="EKI26" s="109"/>
      <c r="EKJ26" s="111"/>
      <c r="EKK26" s="110"/>
      <c r="EKL26" s="111"/>
      <c r="EKM26" s="109"/>
      <c r="EKN26" s="111"/>
      <c r="EKO26" s="109"/>
      <c r="EKP26" s="111"/>
      <c r="EKQ26" s="109"/>
      <c r="EKR26" s="111"/>
      <c r="EKS26" s="110"/>
      <c r="EKT26" s="107"/>
      <c r="EKU26" s="107"/>
      <c r="EKV26" s="107"/>
      <c r="EKW26" s="108"/>
      <c r="EKX26" s="111"/>
      <c r="EKY26" s="108"/>
      <c r="EKZ26" s="111"/>
      <c r="ELA26" s="64"/>
      <c r="ELB26" s="111"/>
      <c r="ELC26" s="64"/>
      <c r="ELD26" s="111"/>
      <c r="ELE26" s="64"/>
      <c r="ELF26" s="111"/>
      <c r="ELG26" s="64"/>
      <c r="ELH26" s="111"/>
      <c r="ELI26" s="64"/>
      <c r="ELJ26" s="111"/>
      <c r="ELK26" s="64"/>
      <c r="ELL26" s="111"/>
      <c r="ELM26" s="64"/>
      <c r="ELN26" s="111"/>
      <c r="ELO26" s="109"/>
      <c r="ELP26" s="111"/>
      <c r="ELQ26" s="109"/>
      <c r="ELR26" s="111"/>
      <c r="ELS26" s="109"/>
      <c r="ELT26" s="111"/>
      <c r="ELU26" s="109"/>
      <c r="ELV26" s="111"/>
      <c r="ELW26" s="109"/>
      <c r="ELX26" s="111"/>
      <c r="ELY26" s="109"/>
      <c r="ELZ26" s="111"/>
      <c r="EMA26" s="109"/>
      <c r="EMB26" s="111"/>
      <c r="EMC26" s="109"/>
      <c r="EMD26" s="111"/>
      <c r="EME26" s="109"/>
      <c r="EMF26" s="111"/>
      <c r="EMG26" s="109"/>
      <c r="EMH26" s="111"/>
      <c r="EMI26" s="109"/>
      <c r="EMJ26" s="112"/>
      <c r="EMK26" s="109"/>
      <c r="EML26" s="111"/>
      <c r="EMM26" s="109"/>
      <c r="EMN26" s="111"/>
      <c r="EMO26" s="109"/>
      <c r="EMP26" s="111"/>
      <c r="EMQ26" s="109"/>
      <c r="EMR26" s="111"/>
      <c r="EMS26" s="109"/>
      <c r="EMT26" s="111"/>
      <c r="EMU26" s="109"/>
      <c r="EMV26" s="111"/>
      <c r="EMW26" s="109"/>
      <c r="EMX26" s="111"/>
      <c r="EMY26" s="110"/>
      <c r="EMZ26" s="111"/>
      <c r="ENA26" s="109"/>
      <c r="ENB26" s="111"/>
      <c r="ENC26" s="109"/>
      <c r="END26" s="111"/>
      <c r="ENE26" s="109"/>
      <c r="ENF26" s="111"/>
      <c r="ENG26" s="109"/>
      <c r="ENH26" s="111"/>
      <c r="ENI26" s="110"/>
      <c r="ENJ26" s="111"/>
      <c r="ENK26" s="109"/>
      <c r="ENL26" s="111"/>
      <c r="ENM26" s="109"/>
      <c r="ENN26" s="111"/>
      <c r="ENO26" s="109"/>
      <c r="ENP26" s="111"/>
      <c r="ENQ26" s="110"/>
      <c r="ENR26" s="107"/>
      <c r="ENS26" s="107"/>
      <c r="ENT26" s="107"/>
      <c r="ENU26" s="108"/>
      <c r="ENV26" s="111"/>
      <c r="ENW26" s="108"/>
      <c r="ENX26" s="111"/>
      <c r="ENY26" s="64"/>
      <c r="ENZ26" s="111"/>
      <c r="EOA26" s="64"/>
      <c r="EOB26" s="111"/>
      <c r="EOC26" s="64"/>
      <c r="EOD26" s="111"/>
      <c r="EOE26" s="64"/>
      <c r="EOF26" s="111"/>
      <c r="EOG26" s="64"/>
      <c r="EOH26" s="111"/>
      <c r="EOI26" s="64"/>
      <c r="EOJ26" s="111"/>
      <c r="EOK26" s="64"/>
      <c r="EOL26" s="111"/>
      <c r="EOM26" s="109"/>
      <c r="EON26" s="111"/>
      <c r="EOO26" s="109"/>
      <c r="EOP26" s="111"/>
      <c r="EOQ26" s="109"/>
      <c r="EOR26" s="111"/>
      <c r="EOS26" s="109"/>
      <c r="EOT26" s="111"/>
      <c r="EOU26" s="109"/>
      <c r="EOV26" s="111"/>
      <c r="EOW26" s="109"/>
      <c r="EOX26" s="111"/>
      <c r="EOY26" s="109"/>
      <c r="EOZ26" s="111"/>
      <c r="EPA26" s="109"/>
      <c r="EPB26" s="111"/>
      <c r="EPC26" s="109"/>
      <c r="EPD26" s="111"/>
      <c r="EPE26" s="109"/>
      <c r="EPF26" s="111"/>
      <c r="EPG26" s="109"/>
      <c r="EPH26" s="112"/>
      <c r="EPI26" s="109"/>
      <c r="EPJ26" s="111"/>
      <c r="EPK26" s="109"/>
      <c r="EPL26" s="111"/>
      <c r="EPM26" s="109"/>
      <c r="EPN26" s="111"/>
      <c r="EPO26" s="109"/>
      <c r="EPP26" s="111"/>
      <c r="EPQ26" s="109"/>
      <c r="EPR26" s="111"/>
      <c r="EPS26" s="109"/>
      <c r="EPT26" s="111"/>
      <c r="EPU26" s="109"/>
      <c r="EPV26" s="111"/>
      <c r="EPW26" s="110"/>
      <c r="EPX26" s="111"/>
      <c r="EPY26" s="109"/>
      <c r="EPZ26" s="111"/>
      <c r="EQA26" s="109"/>
      <c r="EQB26" s="111"/>
      <c r="EQC26" s="109"/>
      <c r="EQD26" s="111"/>
      <c r="EQE26" s="109"/>
      <c r="EQF26" s="111"/>
      <c r="EQG26" s="110"/>
      <c r="EQH26" s="111"/>
      <c r="EQI26" s="109"/>
      <c r="EQJ26" s="111"/>
      <c r="EQK26" s="109"/>
      <c r="EQL26" s="111"/>
      <c r="EQM26" s="109"/>
      <c r="EQN26" s="111"/>
      <c r="EQO26" s="110"/>
      <c r="EQP26" s="107"/>
      <c r="EQQ26" s="107"/>
      <c r="EQR26" s="107"/>
      <c r="EQS26" s="108"/>
      <c r="EQT26" s="111"/>
      <c r="EQU26" s="108"/>
      <c r="EQV26" s="111"/>
      <c r="EQW26" s="64"/>
      <c r="EQX26" s="111"/>
      <c r="EQY26" s="64"/>
      <c r="EQZ26" s="111"/>
      <c r="ERA26" s="64"/>
      <c r="ERB26" s="111"/>
      <c r="ERC26" s="64"/>
      <c r="ERD26" s="111"/>
      <c r="ERE26" s="64"/>
      <c r="ERF26" s="111"/>
      <c r="ERG26" s="64"/>
      <c r="ERH26" s="111"/>
      <c r="ERI26" s="64"/>
      <c r="ERJ26" s="111"/>
      <c r="ERK26" s="109"/>
      <c r="ERL26" s="111"/>
      <c r="ERM26" s="109"/>
      <c r="ERN26" s="111"/>
      <c r="ERO26" s="109"/>
      <c r="ERP26" s="111"/>
      <c r="ERQ26" s="109"/>
      <c r="ERR26" s="111"/>
      <c r="ERS26" s="109"/>
      <c r="ERT26" s="111"/>
      <c r="ERU26" s="109"/>
      <c r="ERV26" s="111"/>
      <c r="ERW26" s="109"/>
      <c r="ERX26" s="111"/>
      <c r="ERY26" s="109"/>
      <c r="ERZ26" s="111"/>
      <c r="ESA26" s="109"/>
      <c r="ESB26" s="111"/>
      <c r="ESC26" s="109"/>
      <c r="ESD26" s="111"/>
      <c r="ESE26" s="109"/>
      <c r="ESF26" s="112"/>
      <c r="ESG26" s="109"/>
      <c r="ESH26" s="111"/>
      <c r="ESI26" s="109"/>
      <c r="ESJ26" s="111"/>
      <c r="ESK26" s="109"/>
      <c r="ESL26" s="111"/>
      <c r="ESM26" s="109"/>
      <c r="ESN26" s="111"/>
      <c r="ESO26" s="109"/>
      <c r="ESP26" s="111"/>
      <c r="ESQ26" s="109"/>
      <c r="ESR26" s="111"/>
      <c r="ESS26" s="109"/>
      <c r="EST26" s="111"/>
      <c r="ESU26" s="110"/>
      <c r="ESV26" s="111"/>
      <c r="ESW26" s="109"/>
      <c r="ESX26" s="111"/>
      <c r="ESY26" s="109"/>
      <c r="ESZ26" s="111"/>
      <c r="ETA26" s="109"/>
      <c r="ETB26" s="111"/>
      <c r="ETC26" s="109"/>
      <c r="ETD26" s="111"/>
      <c r="ETE26" s="110"/>
      <c r="ETF26" s="111"/>
      <c r="ETG26" s="109"/>
      <c r="ETH26" s="111"/>
      <c r="ETI26" s="109"/>
      <c r="ETJ26" s="111"/>
      <c r="ETK26" s="109"/>
      <c r="ETL26" s="111"/>
      <c r="ETM26" s="110"/>
      <c r="ETN26" s="107"/>
      <c r="ETO26" s="107"/>
      <c r="ETP26" s="107"/>
      <c r="ETQ26" s="108"/>
      <c r="ETR26" s="111"/>
      <c r="ETS26" s="108"/>
      <c r="ETT26" s="111"/>
      <c r="ETU26" s="64"/>
      <c r="ETV26" s="111"/>
      <c r="ETW26" s="64"/>
      <c r="ETX26" s="111"/>
      <c r="ETY26" s="64"/>
      <c r="ETZ26" s="111"/>
      <c r="EUA26" s="64"/>
      <c r="EUB26" s="111"/>
      <c r="EUC26" s="64"/>
      <c r="EUD26" s="111"/>
      <c r="EUE26" s="64"/>
      <c r="EUF26" s="111"/>
      <c r="EUG26" s="64"/>
      <c r="EUH26" s="111"/>
      <c r="EUI26" s="109"/>
      <c r="EUJ26" s="111"/>
      <c r="EUK26" s="109"/>
      <c r="EUL26" s="111"/>
      <c r="EUM26" s="109"/>
      <c r="EUN26" s="111"/>
      <c r="EUO26" s="109"/>
      <c r="EUP26" s="111"/>
      <c r="EUQ26" s="109"/>
      <c r="EUR26" s="111"/>
      <c r="EUS26" s="109"/>
      <c r="EUT26" s="111"/>
      <c r="EUU26" s="109"/>
      <c r="EUV26" s="111"/>
      <c r="EUW26" s="109"/>
      <c r="EUX26" s="111"/>
      <c r="EUY26" s="109"/>
      <c r="EUZ26" s="111"/>
      <c r="EVA26" s="109"/>
      <c r="EVB26" s="111"/>
      <c r="EVC26" s="109"/>
      <c r="EVD26" s="112"/>
      <c r="EVE26" s="109"/>
      <c r="EVF26" s="111"/>
      <c r="EVG26" s="109"/>
      <c r="EVH26" s="111"/>
      <c r="EVI26" s="109"/>
      <c r="EVJ26" s="111"/>
      <c r="EVK26" s="109"/>
      <c r="EVL26" s="111"/>
      <c r="EVM26" s="109"/>
      <c r="EVN26" s="111"/>
      <c r="EVO26" s="109"/>
      <c r="EVP26" s="111"/>
      <c r="EVQ26" s="109"/>
      <c r="EVR26" s="111"/>
      <c r="EVS26" s="110"/>
      <c r="EVT26" s="111"/>
      <c r="EVU26" s="109"/>
      <c r="EVV26" s="111"/>
      <c r="EVW26" s="109"/>
      <c r="EVX26" s="111"/>
      <c r="EVY26" s="109"/>
      <c r="EVZ26" s="111"/>
      <c r="EWA26" s="109"/>
      <c r="EWB26" s="111"/>
      <c r="EWC26" s="110"/>
      <c r="EWD26" s="111"/>
      <c r="EWE26" s="109"/>
      <c r="EWF26" s="111"/>
      <c r="EWG26" s="109"/>
      <c r="EWH26" s="111"/>
      <c r="EWI26" s="109"/>
      <c r="EWJ26" s="111"/>
      <c r="EWK26" s="110"/>
      <c r="EWL26" s="107"/>
      <c r="EWM26" s="107"/>
      <c r="EWN26" s="107"/>
      <c r="EWO26" s="108"/>
      <c r="EWP26" s="111"/>
      <c r="EWQ26" s="108"/>
      <c r="EWR26" s="111"/>
      <c r="EWS26" s="64"/>
      <c r="EWT26" s="111"/>
      <c r="EWU26" s="64"/>
      <c r="EWV26" s="111"/>
      <c r="EWW26" s="64"/>
      <c r="EWX26" s="111"/>
      <c r="EWY26" s="64"/>
      <c r="EWZ26" s="111"/>
      <c r="EXA26" s="64"/>
      <c r="EXB26" s="111"/>
      <c r="EXC26" s="64"/>
      <c r="EXD26" s="111"/>
      <c r="EXE26" s="64"/>
      <c r="EXF26" s="111"/>
      <c r="EXG26" s="109"/>
      <c r="EXH26" s="111"/>
      <c r="EXI26" s="109"/>
      <c r="EXJ26" s="111"/>
      <c r="EXK26" s="109"/>
      <c r="EXL26" s="111"/>
      <c r="EXM26" s="109"/>
      <c r="EXN26" s="111"/>
      <c r="EXO26" s="109"/>
      <c r="EXP26" s="111"/>
      <c r="EXQ26" s="109"/>
      <c r="EXR26" s="111"/>
      <c r="EXS26" s="109"/>
      <c r="EXT26" s="111"/>
      <c r="EXU26" s="109"/>
      <c r="EXV26" s="111"/>
      <c r="EXW26" s="109"/>
      <c r="EXX26" s="111"/>
      <c r="EXY26" s="109"/>
      <c r="EXZ26" s="111"/>
      <c r="EYA26" s="109"/>
      <c r="EYB26" s="112"/>
      <c r="EYC26" s="109"/>
      <c r="EYD26" s="111"/>
      <c r="EYE26" s="109"/>
      <c r="EYF26" s="111"/>
      <c r="EYG26" s="109"/>
      <c r="EYH26" s="111"/>
      <c r="EYI26" s="109"/>
      <c r="EYJ26" s="111"/>
      <c r="EYK26" s="109"/>
      <c r="EYL26" s="111"/>
      <c r="EYM26" s="109"/>
      <c r="EYN26" s="111"/>
      <c r="EYO26" s="109"/>
      <c r="EYP26" s="111"/>
      <c r="EYQ26" s="110"/>
      <c r="EYR26" s="111"/>
      <c r="EYS26" s="109"/>
      <c r="EYT26" s="111"/>
      <c r="EYU26" s="109"/>
      <c r="EYV26" s="111"/>
      <c r="EYW26" s="109"/>
      <c r="EYX26" s="111"/>
      <c r="EYY26" s="109"/>
      <c r="EYZ26" s="111"/>
      <c r="EZA26" s="110"/>
      <c r="EZB26" s="111"/>
      <c r="EZC26" s="109"/>
      <c r="EZD26" s="111"/>
      <c r="EZE26" s="109"/>
      <c r="EZF26" s="111"/>
      <c r="EZG26" s="109"/>
      <c r="EZH26" s="111"/>
      <c r="EZI26" s="110"/>
      <c r="EZJ26" s="107"/>
      <c r="EZK26" s="107"/>
      <c r="EZL26" s="107"/>
      <c r="EZM26" s="108"/>
      <c r="EZN26" s="111"/>
      <c r="EZO26" s="108"/>
      <c r="EZP26" s="111"/>
      <c r="EZQ26" s="64"/>
      <c r="EZR26" s="111"/>
      <c r="EZS26" s="64"/>
      <c r="EZT26" s="111"/>
      <c r="EZU26" s="64"/>
      <c r="EZV26" s="111"/>
      <c r="EZW26" s="64"/>
      <c r="EZX26" s="111"/>
      <c r="EZY26" s="64"/>
      <c r="EZZ26" s="111"/>
      <c r="FAA26" s="64"/>
      <c r="FAB26" s="111"/>
      <c r="FAC26" s="64"/>
      <c r="FAD26" s="111"/>
      <c r="FAE26" s="109"/>
      <c r="FAF26" s="111"/>
      <c r="FAG26" s="109"/>
      <c r="FAH26" s="111"/>
      <c r="FAI26" s="109"/>
      <c r="FAJ26" s="111"/>
      <c r="FAK26" s="109"/>
      <c r="FAL26" s="111"/>
      <c r="FAM26" s="109"/>
      <c r="FAN26" s="111"/>
      <c r="FAO26" s="109"/>
      <c r="FAP26" s="111"/>
      <c r="FAQ26" s="109"/>
      <c r="FAR26" s="111"/>
      <c r="FAS26" s="109"/>
      <c r="FAT26" s="111"/>
      <c r="FAU26" s="109"/>
      <c r="FAV26" s="111"/>
      <c r="FAW26" s="109"/>
      <c r="FAX26" s="111"/>
      <c r="FAY26" s="109"/>
      <c r="FAZ26" s="112"/>
      <c r="FBA26" s="109"/>
      <c r="FBB26" s="111"/>
      <c r="FBC26" s="109"/>
      <c r="FBD26" s="111"/>
      <c r="FBE26" s="109"/>
      <c r="FBF26" s="111"/>
      <c r="FBG26" s="109"/>
      <c r="FBH26" s="111"/>
      <c r="FBI26" s="109"/>
      <c r="FBJ26" s="111"/>
      <c r="FBK26" s="109"/>
      <c r="FBL26" s="111"/>
      <c r="FBM26" s="109"/>
      <c r="FBN26" s="111"/>
      <c r="FBO26" s="110"/>
      <c r="FBP26" s="111"/>
      <c r="FBQ26" s="109"/>
      <c r="FBR26" s="111"/>
      <c r="FBS26" s="109"/>
      <c r="FBT26" s="111"/>
      <c r="FBU26" s="109"/>
      <c r="FBV26" s="111"/>
      <c r="FBW26" s="109"/>
      <c r="FBX26" s="111"/>
      <c r="FBY26" s="110"/>
      <c r="FBZ26" s="111"/>
      <c r="FCA26" s="109"/>
      <c r="FCB26" s="111"/>
      <c r="FCC26" s="109"/>
      <c r="FCD26" s="111"/>
      <c r="FCE26" s="109"/>
      <c r="FCF26" s="111"/>
      <c r="FCG26" s="110"/>
      <c r="FCH26" s="107"/>
      <c r="FCI26" s="107"/>
      <c r="FCJ26" s="107"/>
      <c r="FCK26" s="108"/>
      <c r="FCL26" s="111"/>
      <c r="FCM26" s="108"/>
      <c r="FCN26" s="111"/>
      <c r="FCO26" s="64"/>
      <c r="FCP26" s="111"/>
      <c r="FCQ26" s="64"/>
      <c r="FCR26" s="111"/>
      <c r="FCS26" s="64"/>
      <c r="FCT26" s="111"/>
      <c r="FCU26" s="64"/>
      <c r="FCV26" s="111"/>
      <c r="FCW26" s="64"/>
      <c r="FCX26" s="111"/>
      <c r="FCY26" s="64"/>
      <c r="FCZ26" s="111"/>
      <c r="FDA26" s="64"/>
      <c r="FDB26" s="111"/>
      <c r="FDC26" s="109"/>
      <c r="FDD26" s="111"/>
      <c r="FDE26" s="109"/>
      <c r="FDF26" s="111"/>
      <c r="FDG26" s="109"/>
      <c r="FDH26" s="111"/>
      <c r="FDI26" s="109"/>
      <c r="FDJ26" s="111"/>
      <c r="FDK26" s="109"/>
      <c r="FDL26" s="111"/>
      <c r="FDM26" s="109"/>
      <c r="FDN26" s="111"/>
      <c r="FDO26" s="109"/>
      <c r="FDP26" s="111"/>
      <c r="FDQ26" s="109"/>
      <c r="FDR26" s="111"/>
      <c r="FDS26" s="109"/>
      <c r="FDT26" s="111"/>
      <c r="FDU26" s="109"/>
      <c r="FDV26" s="111"/>
      <c r="FDW26" s="109"/>
      <c r="FDX26" s="112"/>
      <c r="FDY26" s="109"/>
      <c r="FDZ26" s="111"/>
      <c r="FEA26" s="109"/>
      <c r="FEB26" s="111"/>
      <c r="FEC26" s="109"/>
      <c r="FED26" s="111"/>
      <c r="FEE26" s="109"/>
      <c r="FEF26" s="111"/>
      <c r="FEG26" s="109"/>
      <c r="FEH26" s="111"/>
      <c r="FEI26" s="109"/>
      <c r="FEJ26" s="111"/>
      <c r="FEK26" s="109"/>
      <c r="FEL26" s="111"/>
      <c r="FEM26" s="110"/>
      <c r="FEN26" s="111"/>
      <c r="FEO26" s="109"/>
      <c r="FEP26" s="111"/>
      <c r="FEQ26" s="109"/>
      <c r="FER26" s="111"/>
      <c r="FES26" s="109"/>
      <c r="FET26" s="111"/>
      <c r="FEU26" s="109"/>
      <c r="FEV26" s="111"/>
      <c r="FEW26" s="110"/>
      <c r="FEX26" s="111"/>
      <c r="FEY26" s="109"/>
      <c r="FEZ26" s="111"/>
      <c r="FFA26" s="109"/>
      <c r="FFB26" s="111"/>
      <c r="FFC26" s="109"/>
      <c r="FFD26" s="111"/>
      <c r="FFE26" s="110"/>
      <c r="FFF26" s="107"/>
      <c r="FFG26" s="107"/>
      <c r="FFH26" s="107"/>
      <c r="FFI26" s="108"/>
      <c r="FFJ26" s="111"/>
      <c r="FFK26" s="108"/>
      <c r="FFL26" s="111"/>
      <c r="FFM26" s="64"/>
      <c r="FFN26" s="111"/>
      <c r="FFO26" s="64"/>
      <c r="FFP26" s="111"/>
      <c r="FFQ26" s="64"/>
      <c r="FFR26" s="111"/>
      <c r="FFS26" s="64"/>
      <c r="FFT26" s="111"/>
      <c r="FFU26" s="64"/>
      <c r="FFV26" s="111"/>
      <c r="FFW26" s="64"/>
      <c r="FFX26" s="111"/>
      <c r="FFY26" s="64"/>
      <c r="FFZ26" s="111"/>
      <c r="FGA26" s="109"/>
      <c r="FGB26" s="111"/>
      <c r="FGC26" s="109"/>
      <c r="FGD26" s="111"/>
      <c r="FGE26" s="109"/>
      <c r="FGF26" s="111"/>
      <c r="FGG26" s="109"/>
      <c r="FGH26" s="111"/>
      <c r="FGI26" s="109"/>
      <c r="FGJ26" s="111"/>
      <c r="FGK26" s="109"/>
      <c r="FGL26" s="111"/>
      <c r="FGM26" s="109"/>
      <c r="FGN26" s="111"/>
      <c r="FGO26" s="109"/>
      <c r="FGP26" s="111"/>
      <c r="FGQ26" s="109"/>
      <c r="FGR26" s="111"/>
      <c r="FGS26" s="109"/>
      <c r="FGT26" s="111"/>
      <c r="FGU26" s="109"/>
      <c r="FGV26" s="112"/>
      <c r="FGW26" s="109"/>
      <c r="FGX26" s="111"/>
      <c r="FGY26" s="109"/>
      <c r="FGZ26" s="111"/>
      <c r="FHA26" s="109"/>
      <c r="FHB26" s="111"/>
      <c r="FHC26" s="109"/>
      <c r="FHD26" s="111"/>
      <c r="FHE26" s="109"/>
      <c r="FHF26" s="111"/>
      <c r="FHG26" s="109"/>
      <c r="FHH26" s="111"/>
      <c r="FHI26" s="109"/>
      <c r="FHJ26" s="111"/>
      <c r="FHK26" s="110"/>
      <c r="FHL26" s="111"/>
      <c r="FHM26" s="109"/>
      <c r="FHN26" s="111"/>
      <c r="FHO26" s="109"/>
      <c r="FHP26" s="111"/>
      <c r="FHQ26" s="109"/>
      <c r="FHR26" s="111"/>
      <c r="FHS26" s="109"/>
      <c r="FHT26" s="111"/>
      <c r="FHU26" s="110"/>
      <c r="FHV26" s="111"/>
      <c r="FHW26" s="109"/>
      <c r="FHX26" s="111"/>
      <c r="FHY26" s="109"/>
      <c r="FHZ26" s="111"/>
      <c r="FIA26" s="109"/>
      <c r="FIB26" s="111"/>
      <c r="FIC26" s="110"/>
      <c r="FID26" s="107"/>
      <c r="FIE26" s="107"/>
      <c r="FIF26" s="107"/>
      <c r="FIG26" s="108"/>
      <c r="FIH26" s="111"/>
      <c r="FII26" s="108"/>
      <c r="FIJ26" s="111"/>
      <c r="FIK26" s="64"/>
      <c r="FIL26" s="111"/>
      <c r="FIM26" s="64"/>
      <c r="FIN26" s="111"/>
      <c r="FIO26" s="64"/>
      <c r="FIP26" s="111"/>
      <c r="FIQ26" s="64"/>
      <c r="FIR26" s="111"/>
      <c r="FIS26" s="64"/>
      <c r="FIT26" s="111"/>
      <c r="FIU26" s="64"/>
      <c r="FIV26" s="111"/>
      <c r="FIW26" s="64"/>
      <c r="FIX26" s="111"/>
      <c r="FIY26" s="109"/>
      <c r="FIZ26" s="111"/>
      <c r="FJA26" s="109"/>
      <c r="FJB26" s="111"/>
      <c r="FJC26" s="109"/>
      <c r="FJD26" s="111"/>
      <c r="FJE26" s="109"/>
      <c r="FJF26" s="111"/>
      <c r="FJG26" s="109"/>
      <c r="FJH26" s="111"/>
      <c r="FJI26" s="109"/>
      <c r="FJJ26" s="111"/>
      <c r="FJK26" s="109"/>
      <c r="FJL26" s="111"/>
      <c r="FJM26" s="109"/>
      <c r="FJN26" s="111"/>
      <c r="FJO26" s="109"/>
      <c r="FJP26" s="111"/>
      <c r="FJQ26" s="109"/>
      <c r="FJR26" s="111"/>
      <c r="FJS26" s="109"/>
      <c r="FJT26" s="112"/>
      <c r="FJU26" s="109"/>
      <c r="FJV26" s="111"/>
      <c r="FJW26" s="109"/>
      <c r="FJX26" s="111"/>
      <c r="FJY26" s="109"/>
      <c r="FJZ26" s="111"/>
      <c r="FKA26" s="109"/>
      <c r="FKB26" s="111"/>
      <c r="FKC26" s="109"/>
      <c r="FKD26" s="111"/>
      <c r="FKE26" s="109"/>
      <c r="FKF26" s="111"/>
      <c r="FKG26" s="109"/>
      <c r="FKH26" s="111"/>
      <c r="FKI26" s="110"/>
      <c r="FKJ26" s="111"/>
      <c r="FKK26" s="109"/>
      <c r="FKL26" s="111"/>
      <c r="FKM26" s="109"/>
      <c r="FKN26" s="111"/>
      <c r="FKO26" s="109"/>
      <c r="FKP26" s="111"/>
      <c r="FKQ26" s="109"/>
      <c r="FKR26" s="111"/>
      <c r="FKS26" s="110"/>
      <c r="FKT26" s="111"/>
      <c r="FKU26" s="109"/>
      <c r="FKV26" s="111"/>
      <c r="FKW26" s="109"/>
      <c r="FKX26" s="111"/>
      <c r="FKY26" s="109"/>
      <c r="FKZ26" s="111"/>
      <c r="FLA26" s="110"/>
      <c r="FLB26" s="107"/>
      <c r="FLC26" s="107"/>
      <c r="FLD26" s="107"/>
      <c r="FLE26" s="108"/>
      <c r="FLF26" s="111"/>
      <c r="FLG26" s="108"/>
      <c r="FLH26" s="111"/>
      <c r="FLI26" s="64"/>
      <c r="FLJ26" s="111"/>
      <c r="FLK26" s="64"/>
      <c r="FLL26" s="111"/>
      <c r="FLM26" s="64"/>
      <c r="FLN26" s="111"/>
      <c r="FLO26" s="64"/>
      <c r="FLP26" s="111"/>
      <c r="FLQ26" s="64"/>
      <c r="FLR26" s="111"/>
      <c r="FLS26" s="64"/>
      <c r="FLT26" s="111"/>
      <c r="FLU26" s="64"/>
      <c r="FLV26" s="111"/>
      <c r="FLW26" s="109"/>
      <c r="FLX26" s="111"/>
      <c r="FLY26" s="109"/>
      <c r="FLZ26" s="111"/>
      <c r="FMA26" s="109"/>
      <c r="FMB26" s="111"/>
      <c r="FMC26" s="109"/>
      <c r="FMD26" s="111"/>
      <c r="FME26" s="109"/>
      <c r="FMF26" s="111"/>
      <c r="FMG26" s="109"/>
      <c r="FMH26" s="111"/>
      <c r="FMI26" s="109"/>
      <c r="FMJ26" s="111"/>
      <c r="FMK26" s="109"/>
      <c r="FML26" s="111"/>
      <c r="FMM26" s="109"/>
      <c r="FMN26" s="111"/>
      <c r="FMO26" s="109"/>
      <c r="FMP26" s="111"/>
      <c r="FMQ26" s="109"/>
      <c r="FMR26" s="112"/>
      <c r="FMS26" s="109"/>
      <c r="FMT26" s="111"/>
      <c r="FMU26" s="109"/>
      <c r="FMV26" s="111"/>
      <c r="FMW26" s="109"/>
      <c r="FMX26" s="111"/>
      <c r="FMY26" s="109"/>
      <c r="FMZ26" s="111"/>
      <c r="FNA26" s="109"/>
      <c r="FNB26" s="111"/>
      <c r="FNC26" s="109"/>
      <c r="FND26" s="111"/>
      <c r="FNE26" s="109"/>
      <c r="FNF26" s="111"/>
      <c r="FNG26" s="110"/>
      <c r="FNH26" s="111"/>
      <c r="FNI26" s="109"/>
      <c r="FNJ26" s="111"/>
      <c r="FNK26" s="109"/>
      <c r="FNL26" s="111"/>
      <c r="FNM26" s="109"/>
      <c r="FNN26" s="111"/>
      <c r="FNO26" s="109"/>
      <c r="FNP26" s="111"/>
      <c r="FNQ26" s="110"/>
      <c r="FNR26" s="111"/>
      <c r="FNS26" s="109"/>
      <c r="FNT26" s="111"/>
      <c r="FNU26" s="109"/>
      <c r="FNV26" s="111"/>
      <c r="FNW26" s="109"/>
      <c r="FNX26" s="111"/>
      <c r="FNY26" s="110"/>
      <c r="FNZ26" s="107"/>
      <c r="FOA26" s="107"/>
      <c r="FOB26" s="107"/>
      <c r="FOC26" s="108"/>
      <c r="FOD26" s="111"/>
      <c r="FOE26" s="108"/>
      <c r="FOF26" s="111"/>
      <c r="FOG26" s="64"/>
      <c r="FOH26" s="111"/>
      <c r="FOI26" s="64"/>
      <c r="FOJ26" s="111"/>
      <c r="FOK26" s="64"/>
      <c r="FOL26" s="111"/>
      <c r="FOM26" s="64"/>
      <c r="FON26" s="111"/>
      <c r="FOO26" s="64"/>
      <c r="FOP26" s="111"/>
      <c r="FOQ26" s="64"/>
      <c r="FOR26" s="111"/>
      <c r="FOS26" s="64"/>
      <c r="FOT26" s="111"/>
      <c r="FOU26" s="109"/>
      <c r="FOV26" s="111"/>
      <c r="FOW26" s="109"/>
      <c r="FOX26" s="111"/>
      <c r="FOY26" s="109"/>
      <c r="FOZ26" s="111"/>
      <c r="FPA26" s="109"/>
      <c r="FPB26" s="111"/>
      <c r="FPC26" s="109"/>
      <c r="FPD26" s="111"/>
      <c r="FPE26" s="109"/>
      <c r="FPF26" s="111"/>
      <c r="FPG26" s="109"/>
      <c r="FPH26" s="111"/>
      <c r="FPI26" s="109"/>
      <c r="FPJ26" s="111"/>
      <c r="FPK26" s="109"/>
      <c r="FPL26" s="111"/>
      <c r="FPM26" s="109"/>
      <c r="FPN26" s="111"/>
      <c r="FPO26" s="109"/>
      <c r="FPP26" s="112"/>
      <c r="FPQ26" s="109"/>
      <c r="FPR26" s="111"/>
      <c r="FPS26" s="109"/>
      <c r="FPT26" s="111"/>
      <c r="FPU26" s="109"/>
      <c r="FPV26" s="111"/>
      <c r="FPW26" s="109"/>
      <c r="FPX26" s="111"/>
      <c r="FPY26" s="109"/>
      <c r="FPZ26" s="111"/>
      <c r="FQA26" s="109"/>
      <c r="FQB26" s="111"/>
      <c r="FQC26" s="109"/>
      <c r="FQD26" s="111"/>
      <c r="FQE26" s="110"/>
      <c r="FQF26" s="111"/>
      <c r="FQG26" s="109"/>
      <c r="FQH26" s="111"/>
      <c r="FQI26" s="109"/>
      <c r="FQJ26" s="111"/>
      <c r="FQK26" s="109"/>
      <c r="FQL26" s="111"/>
      <c r="FQM26" s="109"/>
      <c r="FQN26" s="111"/>
      <c r="FQO26" s="110"/>
      <c r="FQP26" s="111"/>
      <c r="FQQ26" s="109"/>
      <c r="FQR26" s="111"/>
      <c r="FQS26" s="109"/>
      <c r="FQT26" s="111"/>
      <c r="FQU26" s="109"/>
      <c r="FQV26" s="111"/>
      <c r="FQW26" s="110"/>
      <c r="FQX26" s="107"/>
      <c r="FQY26" s="107"/>
      <c r="FQZ26" s="107"/>
      <c r="FRA26" s="108"/>
      <c r="FRB26" s="111"/>
      <c r="FRC26" s="108"/>
      <c r="FRD26" s="111"/>
      <c r="FRE26" s="64"/>
      <c r="FRF26" s="111"/>
      <c r="FRG26" s="64"/>
      <c r="FRH26" s="111"/>
      <c r="FRI26" s="64"/>
      <c r="FRJ26" s="111"/>
      <c r="FRK26" s="64"/>
      <c r="FRL26" s="111"/>
      <c r="FRM26" s="64"/>
      <c r="FRN26" s="111"/>
      <c r="FRO26" s="64"/>
      <c r="FRP26" s="111"/>
      <c r="FRQ26" s="64"/>
      <c r="FRR26" s="111"/>
      <c r="FRS26" s="109"/>
      <c r="FRT26" s="111"/>
      <c r="FRU26" s="109"/>
      <c r="FRV26" s="111"/>
      <c r="FRW26" s="109"/>
      <c r="FRX26" s="111"/>
      <c r="FRY26" s="109"/>
      <c r="FRZ26" s="111"/>
      <c r="FSA26" s="109"/>
      <c r="FSB26" s="111"/>
      <c r="FSC26" s="109"/>
      <c r="FSD26" s="111"/>
      <c r="FSE26" s="109"/>
      <c r="FSF26" s="111"/>
      <c r="FSG26" s="109"/>
      <c r="FSH26" s="111"/>
      <c r="FSI26" s="109"/>
      <c r="FSJ26" s="111"/>
      <c r="FSK26" s="109"/>
      <c r="FSL26" s="111"/>
      <c r="FSM26" s="109"/>
      <c r="FSN26" s="112"/>
      <c r="FSO26" s="109"/>
      <c r="FSP26" s="111"/>
      <c r="FSQ26" s="109"/>
      <c r="FSR26" s="111"/>
      <c r="FSS26" s="109"/>
      <c r="FST26" s="111"/>
      <c r="FSU26" s="109"/>
      <c r="FSV26" s="111"/>
      <c r="FSW26" s="109"/>
      <c r="FSX26" s="111"/>
      <c r="FSY26" s="109"/>
      <c r="FSZ26" s="111"/>
      <c r="FTA26" s="109"/>
      <c r="FTB26" s="111"/>
      <c r="FTC26" s="110"/>
      <c r="FTD26" s="111"/>
      <c r="FTE26" s="109"/>
      <c r="FTF26" s="111"/>
      <c r="FTG26" s="109"/>
      <c r="FTH26" s="111"/>
      <c r="FTI26" s="109"/>
      <c r="FTJ26" s="111"/>
      <c r="FTK26" s="109"/>
      <c r="FTL26" s="111"/>
      <c r="FTM26" s="110"/>
      <c r="FTN26" s="111"/>
      <c r="FTO26" s="109"/>
      <c r="FTP26" s="111"/>
      <c r="FTQ26" s="109"/>
      <c r="FTR26" s="111"/>
      <c r="FTS26" s="109"/>
      <c r="FTT26" s="111"/>
      <c r="FTU26" s="110"/>
      <c r="FTV26" s="107"/>
      <c r="FTW26" s="107"/>
      <c r="FTX26" s="107"/>
      <c r="FTY26" s="108"/>
      <c r="FTZ26" s="111"/>
      <c r="FUA26" s="108"/>
      <c r="FUB26" s="111"/>
      <c r="FUC26" s="64"/>
      <c r="FUD26" s="111"/>
      <c r="FUE26" s="64"/>
      <c r="FUF26" s="111"/>
      <c r="FUG26" s="64"/>
      <c r="FUH26" s="111"/>
      <c r="FUI26" s="64"/>
      <c r="FUJ26" s="111"/>
      <c r="FUK26" s="64"/>
      <c r="FUL26" s="111"/>
      <c r="FUM26" s="64"/>
      <c r="FUN26" s="111"/>
      <c r="FUO26" s="64"/>
      <c r="FUP26" s="111"/>
      <c r="FUQ26" s="109"/>
      <c r="FUR26" s="111"/>
      <c r="FUS26" s="109"/>
      <c r="FUT26" s="111"/>
      <c r="FUU26" s="109"/>
      <c r="FUV26" s="111"/>
      <c r="FUW26" s="109"/>
      <c r="FUX26" s="111"/>
      <c r="FUY26" s="109"/>
      <c r="FUZ26" s="111"/>
      <c r="FVA26" s="109"/>
      <c r="FVB26" s="111"/>
      <c r="FVC26" s="109"/>
      <c r="FVD26" s="111"/>
      <c r="FVE26" s="109"/>
      <c r="FVF26" s="111"/>
      <c r="FVG26" s="109"/>
      <c r="FVH26" s="111"/>
      <c r="FVI26" s="109"/>
      <c r="FVJ26" s="111"/>
      <c r="FVK26" s="109"/>
      <c r="FVL26" s="112"/>
      <c r="FVM26" s="109"/>
      <c r="FVN26" s="111"/>
      <c r="FVO26" s="109"/>
      <c r="FVP26" s="111"/>
      <c r="FVQ26" s="109"/>
      <c r="FVR26" s="111"/>
      <c r="FVS26" s="109"/>
      <c r="FVT26" s="111"/>
      <c r="FVU26" s="109"/>
      <c r="FVV26" s="111"/>
      <c r="FVW26" s="109"/>
      <c r="FVX26" s="111"/>
      <c r="FVY26" s="109"/>
      <c r="FVZ26" s="111"/>
      <c r="FWA26" s="110"/>
      <c r="FWB26" s="111"/>
      <c r="FWC26" s="109"/>
      <c r="FWD26" s="111"/>
      <c r="FWE26" s="109"/>
      <c r="FWF26" s="111"/>
      <c r="FWG26" s="109"/>
      <c r="FWH26" s="111"/>
      <c r="FWI26" s="109"/>
      <c r="FWJ26" s="111"/>
      <c r="FWK26" s="110"/>
      <c r="FWL26" s="111"/>
      <c r="FWM26" s="109"/>
      <c r="FWN26" s="111"/>
      <c r="FWO26" s="109"/>
      <c r="FWP26" s="111"/>
      <c r="FWQ26" s="109"/>
      <c r="FWR26" s="111"/>
      <c r="FWS26" s="110"/>
      <c r="FWT26" s="107"/>
      <c r="FWU26" s="107"/>
      <c r="FWV26" s="107"/>
      <c r="FWW26" s="108"/>
      <c r="FWX26" s="111"/>
      <c r="FWY26" s="108"/>
      <c r="FWZ26" s="111"/>
      <c r="FXA26" s="64"/>
      <c r="FXB26" s="111"/>
      <c r="FXC26" s="64"/>
      <c r="FXD26" s="111"/>
      <c r="FXE26" s="64"/>
      <c r="FXF26" s="111"/>
      <c r="FXG26" s="64"/>
      <c r="FXH26" s="111"/>
      <c r="FXI26" s="64"/>
      <c r="FXJ26" s="111"/>
      <c r="FXK26" s="64"/>
      <c r="FXL26" s="111"/>
      <c r="FXM26" s="64"/>
      <c r="FXN26" s="111"/>
      <c r="FXO26" s="109"/>
      <c r="FXP26" s="111"/>
      <c r="FXQ26" s="109"/>
      <c r="FXR26" s="111"/>
      <c r="FXS26" s="109"/>
      <c r="FXT26" s="111"/>
      <c r="FXU26" s="109"/>
      <c r="FXV26" s="111"/>
      <c r="FXW26" s="109"/>
      <c r="FXX26" s="111"/>
      <c r="FXY26" s="109"/>
      <c r="FXZ26" s="111"/>
      <c r="FYA26" s="109"/>
      <c r="FYB26" s="111"/>
      <c r="FYC26" s="109"/>
      <c r="FYD26" s="111"/>
      <c r="FYE26" s="109"/>
      <c r="FYF26" s="111"/>
      <c r="FYG26" s="109"/>
      <c r="FYH26" s="111"/>
      <c r="FYI26" s="109"/>
      <c r="FYJ26" s="112"/>
      <c r="FYK26" s="109"/>
      <c r="FYL26" s="111"/>
      <c r="FYM26" s="109"/>
      <c r="FYN26" s="111"/>
      <c r="FYO26" s="109"/>
      <c r="FYP26" s="111"/>
      <c r="FYQ26" s="109"/>
      <c r="FYR26" s="111"/>
      <c r="FYS26" s="109"/>
      <c r="FYT26" s="111"/>
      <c r="FYU26" s="109"/>
      <c r="FYV26" s="111"/>
      <c r="FYW26" s="109"/>
      <c r="FYX26" s="111"/>
      <c r="FYY26" s="110"/>
      <c r="FYZ26" s="111"/>
      <c r="FZA26" s="109"/>
      <c r="FZB26" s="111"/>
      <c r="FZC26" s="109"/>
      <c r="FZD26" s="111"/>
      <c r="FZE26" s="109"/>
      <c r="FZF26" s="111"/>
      <c r="FZG26" s="109"/>
      <c r="FZH26" s="111"/>
      <c r="FZI26" s="110"/>
      <c r="FZJ26" s="111"/>
      <c r="FZK26" s="109"/>
      <c r="FZL26" s="111"/>
      <c r="FZM26" s="109"/>
      <c r="FZN26" s="111"/>
      <c r="FZO26" s="109"/>
      <c r="FZP26" s="111"/>
      <c r="FZQ26" s="110"/>
      <c r="FZR26" s="107"/>
      <c r="FZS26" s="107"/>
      <c r="FZT26" s="107"/>
      <c r="FZU26" s="108"/>
      <c r="FZV26" s="111"/>
      <c r="FZW26" s="108"/>
      <c r="FZX26" s="111"/>
      <c r="FZY26" s="64"/>
      <c r="FZZ26" s="111"/>
      <c r="GAA26" s="64"/>
      <c r="GAB26" s="111"/>
      <c r="GAC26" s="64"/>
      <c r="GAD26" s="111"/>
      <c r="GAE26" s="64"/>
      <c r="GAF26" s="111"/>
      <c r="GAG26" s="64"/>
      <c r="GAH26" s="111"/>
      <c r="GAI26" s="64"/>
      <c r="GAJ26" s="111"/>
      <c r="GAK26" s="64"/>
      <c r="GAL26" s="111"/>
      <c r="GAM26" s="109"/>
      <c r="GAN26" s="111"/>
      <c r="GAO26" s="109"/>
      <c r="GAP26" s="111"/>
      <c r="GAQ26" s="109"/>
      <c r="GAR26" s="111"/>
      <c r="GAS26" s="109"/>
      <c r="GAT26" s="111"/>
      <c r="GAU26" s="109"/>
      <c r="GAV26" s="111"/>
      <c r="GAW26" s="109"/>
      <c r="GAX26" s="111"/>
      <c r="GAY26" s="109"/>
      <c r="GAZ26" s="111"/>
      <c r="GBA26" s="109"/>
      <c r="GBB26" s="111"/>
      <c r="GBC26" s="109"/>
      <c r="GBD26" s="111"/>
      <c r="GBE26" s="109"/>
      <c r="GBF26" s="111"/>
      <c r="GBG26" s="109"/>
      <c r="GBH26" s="112"/>
      <c r="GBI26" s="109"/>
      <c r="GBJ26" s="111"/>
      <c r="GBK26" s="109"/>
      <c r="GBL26" s="111"/>
      <c r="GBM26" s="109"/>
      <c r="GBN26" s="111"/>
      <c r="GBO26" s="109"/>
      <c r="GBP26" s="111"/>
      <c r="GBQ26" s="109"/>
      <c r="GBR26" s="111"/>
      <c r="GBS26" s="109"/>
      <c r="GBT26" s="111"/>
      <c r="GBU26" s="109"/>
      <c r="GBV26" s="111"/>
      <c r="GBW26" s="110"/>
      <c r="GBX26" s="111"/>
      <c r="GBY26" s="109"/>
      <c r="GBZ26" s="111"/>
      <c r="GCA26" s="109"/>
      <c r="GCB26" s="111"/>
      <c r="GCC26" s="109"/>
      <c r="GCD26" s="111"/>
      <c r="GCE26" s="109"/>
      <c r="GCF26" s="111"/>
      <c r="GCG26" s="110"/>
      <c r="GCH26" s="111"/>
      <c r="GCI26" s="109"/>
      <c r="GCJ26" s="111"/>
      <c r="GCK26" s="109"/>
      <c r="GCL26" s="111"/>
      <c r="GCM26" s="109"/>
      <c r="GCN26" s="111"/>
      <c r="GCO26" s="110"/>
      <c r="GCP26" s="107"/>
      <c r="GCQ26" s="107"/>
      <c r="GCR26" s="107"/>
      <c r="GCS26" s="108"/>
      <c r="GCT26" s="111"/>
      <c r="GCU26" s="108"/>
      <c r="GCV26" s="111"/>
      <c r="GCW26" s="64"/>
      <c r="GCX26" s="111"/>
      <c r="GCY26" s="64"/>
      <c r="GCZ26" s="111"/>
      <c r="GDA26" s="64"/>
      <c r="GDB26" s="111"/>
      <c r="GDC26" s="64"/>
      <c r="GDD26" s="111"/>
      <c r="GDE26" s="64"/>
      <c r="GDF26" s="111"/>
      <c r="GDG26" s="64"/>
      <c r="GDH26" s="111"/>
      <c r="GDI26" s="64"/>
      <c r="GDJ26" s="111"/>
      <c r="GDK26" s="109"/>
      <c r="GDL26" s="111"/>
      <c r="GDM26" s="109"/>
      <c r="GDN26" s="111"/>
      <c r="GDO26" s="109"/>
      <c r="GDP26" s="111"/>
      <c r="GDQ26" s="109"/>
      <c r="GDR26" s="111"/>
      <c r="GDS26" s="109"/>
      <c r="GDT26" s="111"/>
      <c r="GDU26" s="109"/>
      <c r="GDV26" s="111"/>
      <c r="GDW26" s="109"/>
      <c r="GDX26" s="111"/>
      <c r="GDY26" s="109"/>
      <c r="GDZ26" s="111"/>
      <c r="GEA26" s="109"/>
      <c r="GEB26" s="111"/>
      <c r="GEC26" s="109"/>
      <c r="GED26" s="111"/>
      <c r="GEE26" s="109"/>
      <c r="GEF26" s="112"/>
      <c r="GEG26" s="109"/>
      <c r="GEH26" s="111"/>
      <c r="GEI26" s="109"/>
      <c r="GEJ26" s="111"/>
      <c r="GEK26" s="109"/>
      <c r="GEL26" s="111"/>
      <c r="GEM26" s="109"/>
      <c r="GEN26" s="111"/>
      <c r="GEO26" s="109"/>
      <c r="GEP26" s="111"/>
      <c r="GEQ26" s="109"/>
      <c r="GER26" s="111"/>
      <c r="GES26" s="109"/>
      <c r="GET26" s="111"/>
      <c r="GEU26" s="110"/>
      <c r="GEV26" s="111"/>
      <c r="GEW26" s="109"/>
      <c r="GEX26" s="111"/>
      <c r="GEY26" s="109"/>
      <c r="GEZ26" s="111"/>
      <c r="GFA26" s="109"/>
      <c r="GFB26" s="111"/>
      <c r="GFC26" s="109"/>
      <c r="GFD26" s="111"/>
      <c r="GFE26" s="110"/>
      <c r="GFF26" s="111"/>
      <c r="GFG26" s="109"/>
      <c r="GFH26" s="111"/>
      <c r="GFI26" s="109"/>
      <c r="GFJ26" s="111"/>
      <c r="GFK26" s="109"/>
      <c r="GFL26" s="111"/>
      <c r="GFM26" s="110"/>
      <c r="GFN26" s="107"/>
      <c r="GFO26" s="107"/>
      <c r="GFP26" s="107"/>
      <c r="GFQ26" s="108"/>
      <c r="GFR26" s="111"/>
      <c r="GFS26" s="108"/>
      <c r="GFT26" s="111"/>
      <c r="GFU26" s="64"/>
      <c r="GFV26" s="111"/>
      <c r="GFW26" s="64"/>
      <c r="GFX26" s="111"/>
      <c r="GFY26" s="64"/>
      <c r="GFZ26" s="111"/>
      <c r="GGA26" s="64"/>
      <c r="GGB26" s="111"/>
      <c r="GGC26" s="64"/>
      <c r="GGD26" s="111"/>
      <c r="GGE26" s="64"/>
      <c r="GGF26" s="111"/>
      <c r="GGG26" s="64"/>
      <c r="GGH26" s="111"/>
      <c r="GGI26" s="109"/>
      <c r="GGJ26" s="111"/>
      <c r="GGK26" s="109"/>
      <c r="GGL26" s="111"/>
      <c r="GGM26" s="109"/>
      <c r="GGN26" s="111"/>
      <c r="GGO26" s="109"/>
      <c r="GGP26" s="111"/>
      <c r="GGQ26" s="109"/>
      <c r="GGR26" s="111"/>
      <c r="GGS26" s="109"/>
      <c r="GGT26" s="111"/>
      <c r="GGU26" s="109"/>
      <c r="GGV26" s="111"/>
      <c r="GGW26" s="109"/>
      <c r="GGX26" s="111"/>
      <c r="GGY26" s="109"/>
      <c r="GGZ26" s="111"/>
      <c r="GHA26" s="109"/>
      <c r="GHB26" s="111"/>
      <c r="GHC26" s="109"/>
      <c r="GHD26" s="112"/>
      <c r="GHE26" s="109"/>
      <c r="GHF26" s="111"/>
      <c r="GHG26" s="109"/>
      <c r="GHH26" s="111"/>
      <c r="GHI26" s="109"/>
      <c r="GHJ26" s="111"/>
      <c r="GHK26" s="109"/>
      <c r="GHL26" s="111"/>
      <c r="GHM26" s="109"/>
      <c r="GHN26" s="111"/>
      <c r="GHO26" s="109"/>
      <c r="GHP26" s="111"/>
      <c r="GHQ26" s="109"/>
      <c r="GHR26" s="111"/>
      <c r="GHS26" s="110"/>
      <c r="GHT26" s="111"/>
      <c r="GHU26" s="109"/>
      <c r="GHV26" s="111"/>
      <c r="GHW26" s="109"/>
      <c r="GHX26" s="111"/>
      <c r="GHY26" s="109"/>
      <c r="GHZ26" s="111"/>
      <c r="GIA26" s="109"/>
      <c r="GIB26" s="111"/>
      <c r="GIC26" s="110"/>
      <c r="GID26" s="111"/>
      <c r="GIE26" s="109"/>
      <c r="GIF26" s="111"/>
      <c r="GIG26" s="109"/>
      <c r="GIH26" s="111"/>
      <c r="GII26" s="109"/>
      <c r="GIJ26" s="111"/>
      <c r="GIK26" s="110"/>
      <c r="GIL26" s="107"/>
      <c r="GIM26" s="107"/>
      <c r="GIN26" s="107"/>
      <c r="GIO26" s="108"/>
      <c r="GIP26" s="111"/>
      <c r="GIQ26" s="108"/>
      <c r="GIR26" s="111"/>
      <c r="GIS26" s="64"/>
      <c r="GIT26" s="111"/>
      <c r="GIU26" s="64"/>
      <c r="GIV26" s="111"/>
      <c r="GIW26" s="64"/>
      <c r="GIX26" s="111"/>
      <c r="GIY26" s="64"/>
      <c r="GIZ26" s="111"/>
      <c r="GJA26" s="64"/>
      <c r="GJB26" s="111"/>
      <c r="GJC26" s="64"/>
      <c r="GJD26" s="111"/>
      <c r="GJE26" s="64"/>
      <c r="GJF26" s="111"/>
      <c r="GJG26" s="109"/>
      <c r="GJH26" s="111"/>
      <c r="GJI26" s="109"/>
      <c r="GJJ26" s="111"/>
      <c r="GJK26" s="109"/>
      <c r="GJL26" s="111"/>
      <c r="GJM26" s="109"/>
      <c r="GJN26" s="111"/>
      <c r="GJO26" s="109"/>
      <c r="GJP26" s="111"/>
      <c r="GJQ26" s="109"/>
      <c r="GJR26" s="111"/>
      <c r="GJS26" s="109"/>
      <c r="GJT26" s="111"/>
      <c r="GJU26" s="109"/>
      <c r="GJV26" s="111"/>
      <c r="GJW26" s="109"/>
      <c r="GJX26" s="111"/>
      <c r="GJY26" s="109"/>
      <c r="GJZ26" s="111"/>
      <c r="GKA26" s="109"/>
      <c r="GKB26" s="112"/>
      <c r="GKC26" s="109"/>
      <c r="GKD26" s="111"/>
      <c r="GKE26" s="109"/>
      <c r="GKF26" s="111"/>
      <c r="GKG26" s="109"/>
      <c r="GKH26" s="111"/>
      <c r="GKI26" s="109"/>
      <c r="GKJ26" s="111"/>
      <c r="GKK26" s="109"/>
      <c r="GKL26" s="111"/>
      <c r="GKM26" s="109"/>
      <c r="GKN26" s="111"/>
      <c r="GKO26" s="109"/>
      <c r="GKP26" s="111"/>
      <c r="GKQ26" s="110"/>
      <c r="GKR26" s="111"/>
      <c r="GKS26" s="109"/>
      <c r="GKT26" s="111"/>
      <c r="GKU26" s="109"/>
      <c r="GKV26" s="111"/>
      <c r="GKW26" s="109"/>
      <c r="GKX26" s="111"/>
      <c r="GKY26" s="109"/>
      <c r="GKZ26" s="111"/>
      <c r="GLA26" s="110"/>
      <c r="GLB26" s="111"/>
      <c r="GLC26" s="109"/>
      <c r="GLD26" s="111"/>
      <c r="GLE26" s="109"/>
      <c r="GLF26" s="111"/>
      <c r="GLG26" s="109"/>
      <c r="GLH26" s="111"/>
      <c r="GLI26" s="110"/>
      <c r="GLJ26" s="107"/>
      <c r="GLK26" s="107"/>
      <c r="GLL26" s="107"/>
      <c r="GLM26" s="108"/>
      <c r="GLN26" s="111"/>
      <c r="GLO26" s="108"/>
      <c r="GLP26" s="111"/>
      <c r="GLQ26" s="64"/>
      <c r="GLR26" s="111"/>
      <c r="GLS26" s="64"/>
      <c r="GLT26" s="111"/>
      <c r="GLU26" s="64"/>
      <c r="GLV26" s="111"/>
      <c r="GLW26" s="64"/>
      <c r="GLX26" s="111"/>
      <c r="GLY26" s="64"/>
      <c r="GLZ26" s="111"/>
      <c r="GMA26" s="64"/>
      <c r="GMB26" s="111"/>
      <c r="GMC26" s="64"/>
      <c r="GMD26" s="111"/>
      <c r="GME26" s="109"/>
      <c r="GMF26" s="111"/>
      <c r="GMG26" s="109"/>
      <c r="GMH26" s="111"/>
      <c r="GMI26" s="109"/>
      <c r="GMJ26" s="111"/>
      <c r="GMK26" s="109"/>
      <c r="GML26" s="111"/>
      <c r="GMM26" s="109"/>
      <c r="GMN26" s="111"/>
      <c r="GMO26" s="109"/>
      <c r="GMP26" s="111"/>
      <c r="GMQ26" s="109"/>
      <c r="GMR26" s="111"/>
      <c r="GMS26" s="109"/>
      <c r="GMT26" s="111"/>
      <c r="GMU26" s="109"/>
      <c r="GMV26" s="111"/>
      <c r="GMW26" s="109"/>
      <c r="GMX26" s="111"/>
      <c r="GMY26" s="109"/>
      <c r="GMZ26" s="112"/>
      <c r="GNA26" s="109"/>
      <c r="GNB26" s="111"/>
      <c r="GNC26" s="109"/>
      <c r="GND26" s="111"/>
      <c r="GNE26" s="109"/>
      <c r="GNF26" s="111"/>
      <c r="GNG26" s="109"/>
      <c r="GNH26" s="111"/>
      <c r="GNI26" s="109"/>
      <c r="GNJ26" s="111"/>
      <c r="GNK26" s="109"/>
      <c r="GNL26" s="111"/>
      <c r="GNM26" s="109"/>
      <c r="GNN26" s="111"/>
      <c r="GNO26" s="110"/>
      <c r="GNP26" s="111"/>
      <c r="GNQ26" s="109"/>
      <c r="GNR26" s="111"/>
      <c r="GNS26" s="109"/>
      <c r="GNT26" s="111"/>
      <c r="GNU26" s="109"/>
      <c r="GNV26" s="111"/>
      <c r="GNW26" s="109"/>
      <c r="GNX26" s="111"/>
      <c r="GNY26" s="110"/>
      <c r="GNZ26" s="111"/>
      <c r="GOA26" s="109"/>
      <c r="GOB26" s="111"/>
      <c r="GOC26" s="109"/>
      <c r="GOD26" s="111"/>
      <c r="GOE26" s="109"/>
      <c r="GOF26" s="111"/>
      <c r="GOG26" s="110"/>
      <c r="GOH26" s="107"/>
      <c r="GOI26" s="107"/>
      <c r="GOJ26" s="107"/>
      <c r="GOK26" s="108"/>
      <c r="GOL26" s="111"/>
      <c r="GOM26" s="108"/>
      <c r="GON26" s="111"/>
      <c r="GOO26" s="64"/>
      <c r="GOP26" s="111"/>
      <c r="GOQ26" s="64"/>
      <c r="GOR26" s="111"/>
      <c r="GOS26" s="64"/>
      <c r="GOT26" s="111"/>
      <c r="GOU26" s="64"/>
      <c r="GOV26" s="111"/>
      <c r="GOW26" s="64"/>
      <c r="GOX26" s="111"/>
      <c r="GOY26" s="64"/>
      <c r="GOZ26" s="111"/>
      <c r="GPA26" s="64"/>
      <c r="GPB26" s="111"/>
      <c r="GPC26" s="109"/>
      <c r="GPD26" s="111"/>
      <c r="GPE26" s="109"/>
      <c r="GPF26" s="111"/>
      <c r="GPG26" s="109"/>
      <c r="GPH26" s="111"/>
      <c r="GPI26" s="109"/>
      <c r="GPJ26" s="111"/>
      <c r="GPK26" s="109"/>
      <c r="GPL26" s="111"/>
      <c r="GPM26" s="109"/>
      <c r="GPN26" s="111"/>
      <c r="GPO26" s="109"/>
      <c r="GPP26" s="111"/>
      <c r="GPQ26" s="109"/>
      <c r="GPR26" s="111"/>
      <c r="GPS26" s="109"/>
      <c r="GPT26" s="111"/>
      <c r="GPU26" s="109"/>
      <c r="GPV26" s="111"/>
      <c r="GPW26" s="109"/>
      <c r="GPX26" s="112"/>
      <c r="GPY26" s="109"/>
      <c r="GPZ26" s="111"/>
      <c r="GQA26" s="109"/>
      <c r="GQB26" s="111"/>
      <c r="GQC26" s="109"/>
      <c r="GQD26" s="111"/>
      <c r="GQE26" s="109"/>
      <c r="GQF26" s="111"/>
      <c r="GQG26" s="109"/>
      <c r="GQH26" s="111"/>
      <c r="GQI26" s="109"/>
      <c r="GQJ26" s="111"/>
      <c r="GQK26" s="109"/>
      <c r="GQL26" s="111"/>
      <c r="GQM26" s="110"/>
      <c r="GQN26" s="111"/>
      <c r="GQO26" s="109"/>
      <c r="GQP26" s="111"/>
      <c r="GQQ26" s="109"/>
      <c r="GQR26" s="111"/>
      <c r="GQS26" s="109"/>
      <c r="GQT26" s="111"/>
      <c r="GQU26" s="109"/>
      <c r="GQV26" s="111"/>
      <c r="GQW26" s="110"/>
      <c r="GQX26" s="111"/>
      <c r="GQY26" s="109"/>
      <c r="GQZ26" s="111"/>
      <c r="GRA26" s="109"/>
      <c r="GRB26" s="111"/>
      <c r="GRC26" s="109"/>
      <c r="GRD26" s="111"/>
      <c r="GRE26" s="110"/>
      <c r="GRF26" s="107"/>
      <c r="GRG26" s="107"/>
      <c r="GRH26" s="107"/>
      <c r="GRI26" s="108"/>
      <c r="GRJ26" s="111"/>
      <c r="GRK26" s="108"/>
      <c r="GRL26" s="111"/>
      <c r="GRM26" s="64"/>
      <c r="GRN26" s="111"/>
      <c r="GRO26" s="64"/>
      <c r="GRP26" s="111"/>
      <c r="GRQ26" s="64"/>
      <c r="GRR26" s="111"/>
      <c r="GRS26" s="64"/>
      <c r="GRT26" s="111"/>
      <c r="GRU26" s="64"/>
      <c r="GRV26" s="111"/>
      <c r="GRW26" s="64"/>
      <c r="GRX26" s="111"/>
      <c r="GRY26" s="64"/>
      <c r="GRZ26" s="111"/>
      <c r="GSA26" s="109"/>
      <c r="GSB26" s="111"/>
      <c r="GSC26" s="109"/>
      <c r="GSD26" s="111"/>
      <c r="GSE26" s="109"/>
      <c r="GSF26" s="111"/>
      <c r="GSG26" s="109"/>
      <c r="GSH26" s="111"/>
      <c r="GSI26" s="109"/>
      <c r="GSJ26" s="111"/>
      <c r="GSK26" s="109"/>
      <c r="GSL26" s="111"/>
      <c r="GSM26" s="109"/>
      <c r="GSN26" s="111"/>
      <c r="GSO26" s="109"/>
      <c r="GSP26" s="111"/>
      <c r="GSQ26" s="109"/>
      <c r="GSR26" s="111"/>
      <c r="GSS26" s="109"/>
      <c r="GST26" s="111"/>
      <c r="GSU26" s="109"/>
      <c r="GSV26" s="112"/>
      <c r="GSW26" s="109"/>
      <c r="GSX26" s="111"/>
      <c r="GSY26" s="109"/>
      <c r="GSZ26" s="111"/>
      <c r="GTA26" s="109"/>
      <c r="GTB26" s="111"/>
      <c r="GTC26" s="109"/>
      <c r="GTD26" s="111"/>
      <c r="GTE26" s="109"/>
      <c r="GTF26" s="111"/>
      <c r="GTG26" s="109"/>
      <c r="GTH26" s="111"/>
      <c r="GTI26" s="109"/>
      <c r="GTJ26" s="111"/>
      <c r="GTK26" s="110"/>
      <c r="GTL26" s="111"/>
      <c r="GTM26" s="109"/>
      <c r="GTN26" s="111"/>
      <c r="GTO26" s="109"/>
      <c r="GTP26" s="111"/>
      <c r="GTQ26" s="109"/>
      <c r="GTR26" s="111"/>
      <c r="GTS26" s="109"/>
      <c r="GTT26" s="111"/>
      <c r="GTU26" s="110"/>
      <c r="GTV26" s="111"/>
      <c r="GTW26" s="109"/>
      <c r="GTX26" s="111"/>
      <c r="GTY26" s="109"/>
      <c r="GTZ26" s="111"/>
      <c r="GUA26" s="109"/>
      <c r="GUB26" s="111"/>
      <c r="GUC26" s="110"/>
      <c r="GUD26" s="107"/>
      <c r="GUE26" s="107"/>
      <c r="GUF26" s="107"/>
      <c r="GUG26" s="108"/>
      <c r="GUH26" s="111"/>
      <c r="GUI26" s="108"/>
      <c r="GUJ26" s="111"/>
      <c r="GUK26" s="64"/>
      <c r="GUL26" s="111"/>
      <c r="GUM26" s="64"/>
      <c r="GUN26" s="111"/>
      <c r="GUO26" s="64"/>
      <c r="GUP26" s="111"/>
      <c r="GUQ26" s="64"/>
      <c r="GUR26" s="111"/>
      <c r="GUS26" s="64"/>
      <c r="GUT26" s="111"/>
      <c r="GUU26" s="64"/>
      <c r="GUV26" s="111"/>
      <c r="GUW26" s="64"/>
      <c r="GUX26" s="111"/>
      <c r="GUY26" s="109"/>
      <c r="GUZ26" s="111"/>
      <c r="GVA26" s="109"/>
      <c r="GVB26" s="111"/>
      <c r="GVC26" s="109"/>
      <c r="GVD26" s="111"/>
      <c r="GVE26" s="109"/>
      <c r="GVF26" s="111"/>
      <c r="GVG26" s="109"/>
      <c r="GVH26" s="111"/>
      <c r="GVI26" s="109"/>
      <c r="GVJ26" s="111"/>
      <c r="GVK26" s="109"/>
      <c r="GVL26" s="111"/>
      <c r="GVM26" s="109"/>
      <c r="GVN26" s="111"/>
      <c r="GVO26" s="109"/>
      <c r="GVP26" s="111"/>
      <c r="GVQ26" s="109"/>
      <c r="GVR26" s="111"/>
      <c r="GVS26" s="109"/>
      <c r="GVT26" s="112"/>
      <c r="GVU26" s="109"/>
      <c r="GVV26" s="111"/>
      <c r="GVW26" s="109"/>
      <c r="GVX26" s="111"/>
      <c r="GVY26" s="109"/>
      <c r="GVZ26" s="111"/>
      <c r="GWA26" s="109"/>
      <c r="GWB26" s="111"/>
      <c r="GWC26" s="109"/>
      <c r="GWD26" s="111"/>
      <c r="GWE26" s="109"/>
      <c r="GWF26" s="111"/>
      <c r="GWG26" s="109"/>
      <c r="GWH26" s="111"/>
      <c r="GWI26" s="110"/>
      <c r="GWJ26" s="111"/>
      <c r="GWK26" s="109"/>
      <c r="GWL26" s="111"/>
      <c r="GWM26" s="109"/>
      <c r="GWN26" s="111"/>
      <c r="GWO26" s="109"/>
      <c r="GWP26" s="111"/>
      <c r="GWQ26" s="109"/>
      <c r="GWR26" s="111"/>
      <c r="GWS26" s="110"/>
      <c r="GWT26" s="111"/>
      <c r="GWU26" s="109"/>
      <c r="GWV26" s="111"/>
      <c r="GWW26" s="109"/>
      <c r="GWX26" s="111"/>
      <c r="GWY26" s="109"/>
      <c r="GWZ26" s="111"/>
      <c r="GXA26" s="110"/>
      <c r="GXB26" s="107"/>
      <c r="GXC26" s="107"/>
      <c r="GXD26" s="107"/>
      <c r="GXE26" s="108"/>
      <c r="GXF26" s="111"/>
      <c r="GXG26" s="108"/>
      <c r="GXH26" s="111"/>
      <c r="GXI26" s="64"/>
      <c r="GXJ26" s="111"/>
      <c r="GXK26" s="64"/>
      <c r="GXL26" s="111"/>
      <c r="GXM26" s="64"/>
      <c r="GXN26" s="111"/>
      <c r="GXO26" s="64"/>
      <c r="GXP26" s="111"/>
      <c r="GXQ26" s="64"/>
      <c r="GXR26" s="111"/>
      <c r="GXS26" s="64"/>
      <c r="GXT26" s="111"/>
      <c r="GXU26" s="64"/>
      <c r="GXV26" s="111"/>
      <c r="GXW26" s="109"/>
      <c r="GXX26" s="111"/>
      <c r="GXY26" s="109"/>
      <c r="GXZ26" s="111"/>
      <c r="GYA26" s="109"/>
      <c r="GYB26" s="111"/>
      <c r="GYC26" s="109"/>
      <c r="GYD26" s="111"/>
      <c r="GYE26" s="109"/>
      <c r="GYF26" s="111"/>
      <c r="GYG26" s="109"/>
      <c r="GYH26" s="111"/>
      <c r="GYI26" s="109"/>
      <c r="GYJ26" s="111"/>
      <c r="GYK26" s="109"/>
      <c r="GYL26" s="111"/>
      <c r="GYM26" s="109"/>
      <c r="GYN26" s="111"/>
      <c r="GYO26" s="109"/>
      <c r="GYP26" s="111"/>
      <c r="GYQ26" s="109"/>
      <c r="GYR26" s="112"/>
      <c r="GYS26" s="109"/>
      <c r="GYT26" s="111"/>
      <c r="GYU26" s="109"/>
      <c r="GYV26" s="111"/>
      <c r="GYW26" s="109"/>
      <c r="GYX26" s="111"/>
      <c r="GYY26" s="109"/>
      <c r="GYZ26" s="111"/>
      <c r="GZA26" s="109"/>
      <c r="GZB26" s="111"/>
      <c r="GZC26" s="109"/>
      <c r="GZD26" s="111"/>
      <c r="GZE26" s="109"/>
      <c r="GZF26" s="111"/>
      <c r="GZG26" s="110"/>
      <c r="GZH26" s="111"/>
      <c r="GZI26" s="109"/>
      <c r="GZJ26" s="111"/>
      <c r="GZK26" s="109"/>
      <c r="GZL26" s="111"/>
      <c r="GZM26" s="109"/>
      <c r="GZN26" s="111"/>
      <c r="GZO26" s="109"/>
      <c r="GZP26" s="111"/>
      <c r="GZQ26" s="110"/>
      <c r="GZR26" s="111"/>
      <c r="GZS26" s="109"/>
      <c r="GZT26" s="111"/>
      <c r="GZU26" s="109"/>
      <c r="GZV26" s="111"/>
      <c r="GZW26" s="109"/>
      <c r="GZX26" s="111"/>
      <c r="GZY26" s="110"/>
      <c r="GZZ26" s="107"/>
      <c r="HAA26" s="107"/>
      <c r="HAB26" s="107"/>
      <c r="HAC26" s="108"/>
      <c r="HAD26" s="111"/>
      <c r="HAE26" s="108"/>
      <c r="HAF26" s="111"/>
      <c r="HAG26" s="64"/>
      <c r="HAH26" s="111"/>
      <c r="HAI26" s="64"/>
      <c r="HAJ26" s="111"/>
      <c r="HAK26" s="64"/>
      <c r="HAL26" s="111"/>
      <c r="HAM26" s="64"/>
      <c r="HAN26" s="111"/>
      <c r="HAO26" s="64"/>
      <c r="HAP26" s="111"/>
      <c r="HAQ26" s="64"/>
      <c r="HAR26" s="111"/>
      <c r="HAS26" s="64"/>
      <c r="HAT26" s="111"/>
      <c r="HAU26" s="109"/>
      <c r="HAV26" s="111"/>
      <c r="HAW26" s="109"/>
      <c r="HAX26" s="111"/>
      <c r="HAY26" s="109"/>
      <c r="HAZ26" s="111"/>
      <c r="HBA26" s="109"/>
      <c r="HBB26" s="111"/>
      <c r="HBC26" s="109"/>
      <c r="HBD26" s="111"/>
      <c r="HBE26" s="109"/>
      <c r="HBF26" s="111"/>
      <c r="HBG26" s="109"/>
      <c r="HBH26" s="111"/>
      <c r="HBI26" s="109"/>
      <c r="HBJ26" s="111"/>
      <c r="HBK26" s="109"/>
      <c r="HBL26" s="111"/>
      <c r="HBM26" s="109"/>
      <c r="HBN26" s="111"/>
      <c r="HBO26" s="109"/>
      <c r="HBP26" s="112"/>
      <c r="HBQ26" s="109"/>
      <c r="HBR26" s="111"/>
      <c r="HBS26" s="109"/>
      <c r="HBT26" s="111"/>
      <c r="HBU26" s="109"/>
      <c r="HBV26" s="111"/>
      <c r="HBW26" s="109"/>
      <c r="HBX26" s="111"/>
      <c r="HBY26" s="109"/>
      <c r="HBZ26" s="111"/>
      <c r="HCA26" s="109"/>
      <c r="HCB26" s="111"/>
      <c r="HCC26" s="109"/>
      <c r="HCD26" s="111"/>
      <c r="HCE26" s="110"/>
      <c r="HCF26" s="111"/>
      <c r="HCG26" s="109"/>
      <c r="HCH26" s="111"/>
      <c r="HCI26" s="109"/>
      <c r="HCJ26" s="111"/>
      <c r="HCK26" s="109"/>
      <c r="HCL26" s="111"/>
      <c r="HCM26" s="109"/>
      <c r="HCN26" s="111"/>
      <c r="HCO26" s="110"/>
      <c r="HCP26" s="111"/>
      <c r="HCQ26" s="109"/>
      <c r="HCR26" s="111"/>
      <c r="HCS26" s="109"/>
      <c r="HCT26" s="111"/>
      <c r="HCU26" s="109"/>
      <c r="HCV26" s="111"/>
      <c r="HCW26" s="110"/>
      <c r="HCX26" s="107"/>
      <c r="HCY26" s="107"/>
      <c r="HCZ26" s="107"/>
      <c r="HDA26" s="108"/>
      <c r="HDB26" s="111"/>
      <c r="HDC26" s="108"/>
      <c r="HDD26" s="111"/>
      <c r="HDE26" s="64"/>
      <c r="HDF26" s="111"/>
      <c r="HDG26" s="64"/>
      <c r="HDH26" s="111"/>
      <c r="HDI26" s="64"/>
      <c r="HDJ26" s="111"/>
      <c r="HDK26" s="64"/>
      <c r="HDL26" s="111"/>
      <c r="HDM26" s="64"/>
      <c r="HDN26" s="111"/>
      <c r="HDO26" s="64"/>
      <c r="HDP26" s="111"/>
      <c r="HDQ26" s="64"/>
      <c r="HDR26" s="111"/>
      <c r="HDS26" s="109"/>
      <c r="HDT26" s="111"/>
      <c r="HDU26" s="109"/>
      <c r="HDV26" s="111"/>
      <c r="HDW26" s="109"/>
      <c r="HDX26" s="111"/>
      <c r="HDY26" s="109"/>
      <c r="HDZ26" s="111"/>
      <c r="HEA26" s="109"/>
      <c r="HEB26" s="111"/>
      <c r="HEC26" s="109"/>
      <c r="HED26" s="111"/>
      <c r="HEE26" s="109"/>
      <c r="HEF26" s="111"/>
      <c r="HEG26" s="109"/>
      <c r="HEH26" s="111"/>
      <c r="HEI26" s="109"/>
      <c r="HEJ26" s="111"/>
      <c r="HEK26" s="109"/>
      <c r="HEL26" s="111"/>
      <c r="HEM26" s="109"/>
      <c r="HEN26" s="112"/>
      <c r="HEO26" s="109"/>
      <c r="HEP26" s="111"/>
      <c r="HEQ26" s="109"/>
      <c r="HER26" s="111"/>
      <c r="HES26" s="109"/>
      <c r="HET26" s="111"/>
      <c r="HEU26" s="109"/>
      <c r="HEV26" s="111"/>
      <c r="HEW26" s="109"/>
      <c r="HEX26" s="111"/>
      <c r="HEY26" s="109"/>
      <c r="HEZ26" s="111"/>
      <c r="HFA26" s="109"/>
      <c r="HFB26" s="111"/>
      <c r="HFC26" s="110"/>
      <c r="HFD26" s="111"/>
      <c r="HFE26" s="109"/>
      <c r="HFF26" s="111"/>
      <c r="HFG26" s="109"/>
      <c r="HFH26" s="111"/>
      <c r="HFI26" s="109"/>
      <c r="HFJ26" s="111"/>
      <c r="HFK26" s="109"/>
      <c r="HFL26" s="111"/>
      <c r="HFM26" s="110"/>
      <c r="HFN26" s="111"/>
      <c r="HFO26" s="109"/>
      <c r="HFP26" s="111"/>
      <c r="HFQ26" s="109"/>
      <c r="HFR26" s="111"/>
      <c r="HFS26" s="109"/>
      <c r="HFT26" s="111"/>
      <c r="HFU26" s="110"/>
      <c r="HFV26" s="107"/>
      <c r="HFW26" s="107"/>
      <c r="HFX26" s="107"/>
      <c r="HFY26" s="108"/>
      <c r="HFZ26" s="111"/>
      <c r="HGA26" s="108"/>
      <c r="HGB26" s="111"/>
      <c r="HGC26" s="64"/>
      <c r="HGD26" s="111"/>
      <c r="HGE26" s="64"/>
      <c r="HGF26" s="111"/>
      <c r="HGG26" s="64"/>
      <c r="HGH26" s="111"/>
      <c r="HGI26" s="64"/>
      <c r="HGJ26" s="111"/>
      <c r="HGK26" s="64"/>
      <c r="HGL26" s="111"/>
      <c r="HGM26" s="64"/>
      <c r="HGN26" s="111"/>
      <c r="HGO26" s="64"/>
      <c r="HGP26" s="111"/>
      <c r="HGQ26" s="109"/>
      <c r="HGR26" s="111"/>
      <c r="HGS26" s="109"/>
      <c r="HGT26" s="111"/>
      <c r="HGU26" s="109"/>
      <c r="HGV26" s="111"/>
      <c r="HGW26" s="109"/>
      <c r="HGX26" s="111"/>
      <c r="HGY26" s="109"/>
      <c r="HGZ26" s="111"/>
      <c r="HHA26" s="109"/>
      <c r="HHB26" s="111"/>
      <c r="HHC26" s="109"/>
      <c r="HHD26" s="111"/>
      <c r="HHE26" s="109"/>
      <c r="HHF26" s="111"/>
      <c r="HHG26" s="109"/>
      <c r="HHH26" s="111"/>
      <c r="HHI26" s="109"/>
      <c r="HHJ26" s="111"/>
      <c r="HHK26" s="109"/>
      <c r="HHL26" s="112"/>
      <c r="HHM26" s="109"/>
      <c r="HHN26" s="111"/>
      <c r="HHO26" s="109"/>
      <c r="HHP26" s="111"/>
      <c r="HHQ26" s="109"/>
      <c r="HHR26" s="111"/>
      <c r="HHS26" s="109"/>
      <c r="HHT26" s="111"/>
      <c r="HHU26" s="109"/>
      <c r="HHV26" s="111"/>
      <c r="HHW26" s="109"/>
      <c r="HHX26" s="111"/>
      <c r="HHY26" s="109"/>
      <c r="HHZ26" s="111"/>
      <c r="HIA26" s="110"/>
      <c r="HIB26" s="111"/>
      <c r="HIC26" s="109"/>
      <c r="HID26" s="111"/>
      <c r="HIE26" s="109"/>
      <c r="HIF26" s="111"/>
      <c r="HIG26" s="109"/>
      <c r="HIH26" s="111"/>
      <c r="HII26" s="109"/>
      <c r="HIJ26" s="111"/>
      <c r="HIK26" s="110"/>
      <c r="HIL26" s="111"/>
      <c r="HIM26" s="109"/>
      <c r="HIN26" s="111"/>
      <c r="HIO26" s="109"/>
      <c r="HIP26" s="111"/>
      <c r="HIQ26" s="109"/>
      <c r="HIR26" s="111"/>
      <c r="HIS26" s="110"/>
      <c r="HIT26" s="107"/>
      <c r="HIU26" s="107"/>
      <c r="HIV26" s="107"/>
      <c r="HIW26" s="108"/>
      <c r="HIX26" s="111"/>
      <c r="HIY26" s="108"/>
      <c r="HIZ26" s="111"/>
      <c r="HJA26" s="64"/>
      <c r="HJB26" s="111"/>
      <c r="HJC26" s="64"/>
      <c r="HJD26" s="111"/>
      <c r="HJE26" s="64"/>
      <c r="HJF26" s="111"/>
      <c r="HJG26" s="64"/>
      <c r="HJH26" s="111"/>
      <c r="HJI26" s="64"/>
      <c r="HJJ26" s="111"/>
      <c r="HJK26" s="64"/>
      <c r="HJL26" s="111"/>
      <c r="HJM26" s="64"/>
      <c r="HJN26" s="111"/>
      <c r="HJO26" s="109"/>
      <c r="HJP26" s="111"/>
      <c r="HJQ26" s="109"/>
      <c r="HJR26" s="111"/>
      <c r="HJS26" s="109"/>
      <c r="HJT26" s="111"/>
      <c r="HJU26" s="109"/>
      <c r="HJV26" s="111"/>
      <c r="HJW26" s="109"/>
      <c r="HJX26" s="111"/>
      <c r="HJY26" s="109"/>
      <c r="HJZ26" s="111"/>
      <c r="HKA26" s="109"/>
      <c r="HKB26" s="111"/>
      <c r="HKC26" s="109"/>
      <c r="HKD26" s="111"/>
      <c r="HKE26" s="109"/>
      <c r="HKF26" s="111"/>
      <c r="HKG26" s="109"/>
      <c r="HKH26" s="111"/>
      <c r="HKI26" s="109"/>
      <c r="HKJ26" s="112"/>
      <c r="HKK26" s="109"/>
      <c r="HKL26" s="111"/>
      <c r="HKM26" s="109"/>
      <c r="HKN26" s="111"/>
      <c r="HKO26" s="109"/>
      <c r="HKP26" s="111"/>
      <c r="HKQ26" s="109"/>
      <c r="HKR26" s="111"/>
      <c r="HKS26" s="109"/>
      <c r="HKT26" s="111"/>
      <c r="HKU26" s="109"/>
      <c r="HKV26" s="111"/>
      <c r="HKW26" s="109"/>
      <c r="HKX26" s="111"/>
      <c r="HKY26" s="110"/>
      <c r="HKZ26" s="111"/>
      <c r="HLA26" s="109"/>
      <c r="HLB26" s="111"/>
      <c r="HLC26" s="109"/>
      <c r="HLD26" s="111"/>
      <c r="HLE26" s="109"/>
      <c r="HLF26" s="111"/>
      <c r="HLG26" s="109"/>
      <c r="HLH26" s="111"/>
      <c r="HLI26" s="110"/>
      <c r="HLJ26" s="111"/>
      <c r="HLK26" s="109"/>
      <c r="HLL26" s="111"/>
      <c r="HLM26" s="109"/>
      <c r="HLN26" s="111"/>
      <c r="HLO26" s="109"/>
      <c r="HLP26" s="111"/>
      <c r="HLQ26" s="110"/>
      <c r="HLR26" s="107"/>
      <c r="HLS26" s="107"/>
      <c r="HLT26" s="107"/>
      <c r="HLU26" s="108"/>
      <c r="HLV26" s="111"/>
      <c r="HLW26" s="108"/>
      <c r="HLX26" s="111"/>
      <c r="HLY26" s="64"/>
      <c r="HLZ26" s="111"/>
      <c r="HMA26" s="64"/>
      <c r="HMB26" s="111"/>
      <c r="HMC26" s="64"/>
      <c r="HMD26" s="111"/>
      <c r="HME26" s="64"/>
      <c r="HMF26" s="111"/>
      <c r="HMG26" s="64"/>
      <c r="HMH26" s="111"/>
      <c r="HMI26" s="64"/>
      <c r="HMJ26" s="111"/>
      <c r="HMK26" s="64"/>
      <c r="HML26" s="111"/>
      <c r="HMM26" s="109"/>
      <c r="HMN26" s="111"/>
      <c r="HMO26" s="109"/>
      <c r="HMP26" s="111"/>
      <c r="HMQ26" s="109"/>
      <c r="HMR26" s="111"/>
      <c r="HMS26" s="109"/>
      <c r="HMT26" s="111"/>
      <c r="HMU26" s="109"/>
      <c r="HMV26" s="111"/>
      <c r="HMW26" s="109"/>
      <c r="HMX26" s="111"/>
      <c r="HMY26" s="109"/>
      <c r="HMZ26" s="111"/>
      <c r="HNA26" s="109"/>
      <c r="HNB26" s="111"/>
      <c r="HNC26" s="109"/>
      <c r="HND26" s="111"/>
      <c r="HNE26" s="109"/>
      <c r="HNF26" s="111"/>
      <c r="HNG26" s="109"/>
      <c r="HNH26" s="112"/>
      <c r="HNI26" s="109"/>
      <c r="HNJ26" s="111"/>
      <c r="HNK26" s="109"/>
      <c r="HNL26" s="111"/>
      <c r="HNM26" s="109"/>
      <c r="HNN26" s="111"/>
      <c r="HNO26" s="109"/>
      <c r="HNP26" s="111"/>
      <c r="HNQ26" s="109"/>
      <c r="HNR26" s="111"/>
      <c r="HNS26" s="109"/>
      <c r="HNT26" s="111"/>
      <c r="HNU26" s="109"/>
      <c r="HNV26" s="111"/>
      <c r="HNW26" s="110"/>
      <c r="HNX26" s="111"/>
      <c r="HNY26" s="109"/>
      <c r="HNZ26" s="111"/>
      <c r="HOA26" s="109"/>
      <c r="HOB26" s="111"/>
      <c r="HOC26" s="109"/>
      <c r="HOD26" s="111"/>
      <c r="HOE26" s="109"/>
      <c r="HOF26" s="111"/>
      <c r="HOG26" s="110"/>
      <c r="HOH26" s="111"/>
      <c r="HOI26" s="109"/>
      <c r="HOJ26" s="111"/>
      <c r="HOK26" s="109"/>
      <c r="HOL26" s="111"/>
      <c r="HOM26" s="109"/>
      <c r="HON26" s="111"/>
      <c r="HOO26" s="110"/>
      <c r="HOP26" s="107"/>
      <c r="HOQ26" s="107"/>
      <c r="HOR26" s="107"/>
      <c r="HOS26" s="108"/>
      <c r="HOT26" s="111"/>
      <c r="HOU26" s="108"/>
      <c r="HOV26" s="111"/>
      <c r="HOW26" s="64"/>
      <c r="HOX26" s="111"/>
      <c r="HOY26" s="64"/>
      <c r="HOZ26" s="111"/>
      <c r="HPA26" s="64"/>
      <c r="HPB26" s="111"/>
      <c r="HPC26" s="64"/>
      <c r="HPD26" s="111"/>
      <c r="HPE26" s="64"/>
      <c r="HPF26" s="111"/>
      <c r="HPG26" s="64"/>
      <c r="HPH26" s="111"/>
      <c r="HPI26" s="64"/>
      <c r="HPJ26" s="111"/>
      <c r="HPK26" s="109"/>
      <c r="HPL26" s="111"/>
      <c r="HPM26" s="109"/>
      <c r="HPN26" s="111"/>
      <c r="HPO26" s="109"/>
      <c r="HPP26" s="111"/>
      <c r="HPQ26" s="109"/>
      <c r="HPR26" s="111"/>
      <c r="HPS26" s="109"/>
      <c r="HPT26" s="111"/>
      <c r="HPU26" s="109"/>
      <c r="HPV26" s="111"/>
      <c r="HPW26" s="109"/>
      <c r="HPX26" s="111"/>
      <c r="HPY26" s="109"/>
      <c r="HPZ26" s="111"/>
      <c r="HQA26" s="109"/>
      <c r="HQB26" s="111"/>
      <c r="HQC26" s="109"/>
      <c r="HQD26" s="111"/>
      <c r="HQE26" s="109"/>
      <c r="HQF26" s="112"/>
      <c r="HQG26" s="109"/>
      <c r="HQH26" s="111"/>
      <c r="HQI26" s="109"/>
      <c r="HQJ26" s="111"/>
      <c r="HQK26" s="109"/>
      <c r="HQL26" s="111"/>
      <c r="HQM26" s="109"/>
      <c r="HQN26" s="111"/>
      <c r="HQO26" s="109"/>
      <c r="HQP26" s="111"/>
      <c r="HQQ26" s="109"/>
      <c r="HQR26" s="111"/>
      <c r="HQS26" s="109"/>
      <c r="HQT26" s="111"/>
      <c r="HQU26" s="110"/>
      <c r="HQV26" s="111"/>
      <c r="HQW26" s="109"/>
      <c r="HQX26" s="111"/>
      <c r="HQY26" s="109"/>
      <c r="HQZ26" s="111"/>
      <c r="HRA26" s="109"/>
      <c r="HRB26" s="111"/>
      <c r="HRC26" s="109"/>
      <c r="HRD26" s="111"/>
      <c r="HRE26" s="110"/>
      <c r="HRF26" s="111"/>
      <c r="HRG26" s="109"/>
      <c r="HRH26" s="111"/>
      <c r="HRI26" s="109"/>
      <c r="HRJ26" s="111"/>
      <c r="HRK26" s="109"/>
      <c r="HRL26" s="111"/>
      <c r="HRM26" s="110"/>
      <c r="HRN26" s="107"/>
      <c r="HRO26" s="107"/>
      <c r="HRP26" s="107"/>
      <c r="HRQ26" s="108"/>
      <c r="HRR26" s="111"/>
      <c r="HRS26" s="108"/>
      <c r="HRT26" s="111"/>
      <c r="HRU26" s="64"/>
      <c r="HRV26" s="111"/>
      <c r="HRW26" s="64"/>
      <c r="HRX26" s="111"/>
      <c r="HRY26" s="64"/>
      <c r="HRZ26" s="111"/>
      <c r="HSA26" s="64"/>
      <c r="HSB26" s="111"/>
      <c r="HSC26" s="64"/>
      <c r="HSD26" s="111"/>
      <c r="HSE26" s="64"/>
      <c r="HSF26" s="111"/>
      <c r="HSG26" s="64"/>
      <c r="HSH26" s="111"/>
      <c r="HSI26" s="109"/>
      <c r="HSJ26" s="111"/>
      <c r="HSK26" s="109"/>
      <c r="HSL26" s="111"/>
      <c r="HSM26" s="109"/>
      <c r="HSN26" s="111"/>
      <c r="HSO26" s="109"/>
      <c r="HSP26" s="111"/>
      <c r="HSQ26" s="109"/>
      <c r="HSR26" s="111"/>
      <c r="HSS26" s="109"/>
      <c r="HST26" s="111"/>
      <c r="HSU26" s="109"/>
      <c r="HSV26" s="111"/>
      <c r="HSW26" s="109"/>
      <c r="HSX26" s="111"/>
      <c r="HSY26" s="109"/>
      <c r="HSZ26" s="111"/>
      <c r="HTA26" s="109"/>
      <c r="HTB26" s="111"/>
      <c r="HTC26" s="109"/>
      <c r="HTD26" s="112"/>
      <c r="HTE26" s="109"/>
      <c r="HTF26" s="111"/>
      <c r="HTG26" s="109"/>
      <c r="HTH26" s="111"/>
      <c r="HTI26" s="109"/>
      <c r="HTJ26" s="111"/>
      <c r="HTK26" s="109"/>
      <c r="HTL26" s="111"/>
      <c r="HTM26" s="109"/>
      <c r="HTN26" s="111"/>
      <c r="HTO26" s="109"/>
      <c r="HTP26" s="111"/>
      <c r="HTQ26" s="109"/>
      <c r="HTR26" s="111"/>
      <c r="HTS26" s="110"/>
      <c r="HTT26" s="111"/>
      <c r="HTU26" s="109"/>
      <c r="HTV26" s="111"/>
      <c r="HTW26" s="109"/>
      <c r="HTX26" s="111"/>
      <c r="HTY26" s="109"/>
      <c r="HTZ26" s="111"/>
      <c r="HUA26" s="109"/>
      <c r="HUB26" s="111"/>
      <c r="HUC26" s="110"/>
      <c r="HUD26" s="111"/>
      <c r="HUE26" s="109"/>
      <c r="HUF26" s="111"/>
      <c r="HUG26" s="109"/>
      <c r="HUH26" s="111"/>
      <c r="HUI26" s="109"/>
      <c r="HUJ26" s="111"/>
      <c r="HUK26" s="110"/>
      <c r="HUL26" s="107"/>
      <c r="HUM26" s="107"/>
      <c r="HUN26" s="107"/>
      <c r="HUO26" s="108"/>
      <c r="HUP26" s="111"/>
      <c r="HUQ26" s="108"/>
      <c r="HUR26" s="111"/>
      <c r="HUS26" s="64"/>
      <c r="HUT26" s="111"/>
      <c r="HUU26" s="64"/>
      <c r="HUV26" s="111"/>
      <c r="HUW26" s="64"/>
      <c r="HUX26" s="111"/>
      <c r="HUY26" s="64"/>
      <c r="HUZ26" s="111"/>
      <c r="HVA26" s="64"/>
      <c r="HVB26" s="111"/>
      <c r="HVC26" s="64"/>
      <c r="HVD26" s="111"/>
      <c r="HVE26" s="64"/>
      <c r="HVF26" s="111"/>
      <c r="HVG26" s="109"/>
      <c r="HVH26" s="111"/>
      <c r="HVI26" s="109"/>
      <c r="HVJ26" s="111"/>
      <c r="HVK26" s="109"/>
      <c r="HVL26" s="111"/>
      <c r="HVM26" s="109"/>
      <c r="HVN26" s="111"/>
      <c r="HVO26" s="109"/>
      <c r="HVP26" s="111"/>
      <c r="HVQ26" s="109"/>
      <c r="HVR26" s="111"/>
      <c r="HVS26" s="109"/>
      <c r="HVT26" s="111"/>
      <c r="HVU26" s="109"/>
      <c r="HVV26" s="111"/>
      <c r="HVW26" s="109"/>
      <c r="HVX26" s="111"/>
      <c r="HVY26" s="109"/>
      <c r="HVZ26" s="111"/>
      <c r="HWA26" s="109"/>
      <c r="HWB26" s="112"/>
      <c r="HWC26" s="109"/>
      <c r="HWD26" s="111"/>
      <c r="HWE26" s="109"/>
      <c r="HWF26" s="111"/>
      <c r="HWG26" s="109"/>
      <c r="HWH26" s="111"/>
      <c r="HWI26" s="109"/>
      <c r="HWJ26" s="111"/>
      <c r="HWK26" s="109"/>
      <c r="HWL26" s="111"/>
      <c r="HWM26" s="109"/>
      <c r="HWN26" s="111"/>
      <c r="HWO26" s="109"/>
      <c r="HWP26" s="111"/>
      <c r="HWQ26" s="110"/>
      <c r="HWR26" s="111"/>
      <c r="HWS26" s="109"/>
      <c r="HWT26" s="111"/>
      <c r="HWU26" s="109"/>
      <c r="HWV26" s="111"/>
      <c r="HWW26" s="109"/>
      <c r="HWX26" s="111"/>
      <c r="HWY26" s="109"/>
      <c r="HWZ26" s="111"/>
      <c r="HXA26" s="110"/>
      <c r="HXB26" s="111"/>
      <c r="HXC26" s="109"/>
      <c r="HXD26" s="111"/>
      <c r="HXE26" s="109"/>
      <c r="HXF26" s="111"/>
      <c r="HXG26" s="109"/>
      <c r="HXH26" s="111"/>
      <c r="HXI26" s="110"/>
      <c r="HXJ26" s="107"/>
      <c r="HXK26" s="107"/>
      <c r="HXL26" s="107"/>
      <c r="HXM26" s="108"/>
      <c r="HXN26" s="111"/>
      <c r="HXO26" s="108"/>
      <c r="HXP26" s="111"/>
      <c r="HXQ26" s="64"/>
      <c r="HXR26" s="111"/>
      <c r="HXS26" s="64"/>
      <c r="HXT26" s="111"/>
      <c r="HXU26" s="64"/>
      <c r="HXV26" s="111"/>
      <c r="HXW26" s="64"/>
      <c r="HXX26" s="111"/>
      <c r="HXY26" s="64"/>
      <c r="HXZ26" s="111"/>
      <c r="HYA26" s="64"/>
      <c r="HYB26" s="111"/>
      <c r="HYC26" s="64"/>
      <c r="HYD26" s="111"/>
      <c r="HYE26" s="109"/>
      <c r="HYF26" s="111"/>
      <c r="HYG26" s="109"/>
      <c r="HYH26" s="111"/>
      <c r="HYI26" s="109"/>
      <c r="HYJ26" s="111"/>
      <c r="HYK26" s="109"/>
      <c r="HYL26" s="111"/>
      <c r="HYM26" s="109"/>
      <c r="HYN26" s="111"/>
      <c r="HYO26" s="109"/>
      <c r="HYP26" s="111"/>
      <c r="HYQ26" s="109"/>
      <c r="HYR26" s="111"/>
      <c r="HYS26" s="109"/>
      <c r="HYT26" s="111"/>
      <c r="HYU26" s="109"/>
      <c r="HYV26" s="111"/>
      <c r="HYW26" s="109"/>
      <c r="HYX26" s="111"/>
      <c r="HYY26" s="109"/>
      <c r="HYZ26" s="112"/>
      <c r="HZA26" s="109"/>
      <c r="HZB26" s="111"/>
      <c r="HZC26" s="109"/>
      <c r="HZD26" s="111"/>
      <c r="HZE26" s="109"/>
      <c r="HZF26" s="111"/>
      <c r="HZG26" s="109"/>
      <c r="HZH26" s="111"/>
      <c r="HZI26" s="109"/>
      <c r="HZJ26" s="111"/>
      <c r="HZK26" s="109"/>
      <c r="HZL26" s="111"/>
      <c r="HZM26" s="109"/>
      <c r="HZN26" s="111"/>
      <c r="HZO26" s="110"/>
      <c r="HZP26" s="111"/>
      <c r="HZQ26" s="109"/>
      <c r="HZR26" s="111"/>
      <c r="HZS26" s="109"/>
      <c r="HZT26" s="111"/>
      <c r="HZU26" s="109"/>
      <c r="HZV26" s="111"/>
      <c r="HZW26" s="109"/>
      <c r="HZX26" s="111"/>
      <c r="HZY26" s="110"/>
      <c r="HZZ26" s="111"/>
      <c r="IAA26" s="109"/>
      <c r="IAB26" s="111"/>
      <c r="IAC26" s="109"/>
      <c r="IAD26" s="111"/>
      <c r="IAE26" s="109"/>
      <c r="IAF26" s="111"/>
      <c r="IAG26" s="110"/>
      <c r="IAH26" s="107"/>
      <c r="IAI26" s="107"/>
      <c r="IAJ26" s="107"/>
      <c r="IAK26" s="108"/>
      <c r="IAL26" s="111"/>
      <c r="IAM26" s="108"/>
      <c r="IAN26" s="111"/>
      <c r="IAO26" s="64"/>
      <c r="IAP26" s="111"/>
      <c r="IAQ26" s="64"/>
      <c r="IAR26" s="111"/>
      <c r="IAS26" s="64"/>
      <c r="IAT26" s="111"/>
      <c r="IAU26" s="64"/>
      <c r="IAV26" s="111"/>
      <c r="IAW26" s="64"/>
      <c r="IAX26" s="111"/>
      <c r="IAY26" s="64"/>
      <c r="IAZ26" s="111"/>
      <c r="IBA26" s="64"/>
      <c r="IBB26" s="111"/>
      <c r="IBC26" s="109"/>
      <c r="IBD26" s="111"/>
      <c r="IBE26" s="109"/>
      <c r="IBF26" s="111"/>
      <c r="IBG26" s="109"/>
      <c r="IBH26" s="111"/>
      <c r="IBI26" s="109"/>
      <c r="IBJ26" s="111"/>
      <c r="IBK26" s="109"/>
      <c r="IBL26" s="111"/>
      <c r="IBM26" s="109"/>
      <c r="IBN26" s="111"/>
      <c r="IBO26" s="109"/>
      <c r="IBP26" s="111"/>
      <c r="IBQ26" s="109"/>
      <c r="IBR26" s="111"/>
      <c r="IBS26" s="109"/>
      <c r="IBT26" s="111"/>
      <c r="IBU26" s="109"/>
      <c r="IBV26" s="111"/>
      <c r="IBW26" s="109"/>
      <c r="IBX26" s="112"/>
      <c r="IBY26" s="109"/>
      <c r="IBZ26" s="111"/>
      <c r="ICA26" s="109"/>
      <c r="ICB26" s="111"/>
      <c r="ICC26" s="109"/>
      <c r="ICD26" s="111"/>
      <c r="ICE26" s="109"/>
      <c r="ICF26" s="111"/>
      <c r="ICG26" s="109"/>
      <c r="ICH26" s="111"/>
      <c r="ICI26" s="109"/>
      <c r="ICJ26" s="111"/>
      <c r="ICK26" s="109"/>
      <c r="ICL26" s="111"/>
      <c r="ICM26" s="110"/>
      <c r="ICN26" s="111"/>
      <c r="ICO26" s="109"/>
      <c r="ICP26" s="111"/>
      <c r="ICQ26" s="109"/>
      <c r="ICR26" s="111"/>
      <c r="ICS26" s="109"/>
      <c r="ICT26" s="111"/>
      <c r="ICU26" s="109"/>
      <c r="ICV26" s="111"/>
      <c r="ICW26" s="110"/>
      <c r="ICX26" s="111"/>
      <c r="ICY26" s="109"/>
      <c r="ICZ26" s="111"/>
      <c r="IDA26" s="109"/>
      <c r="IDB26" s="111"/>
      <c r="IDC26" s="109"/>
      <c r="IDD26" s="111"/>
      <c r="IDE26" s="110"/>
      <c r="IDF26" s="107"/>
      <c r="IDG26" s="107"/>
      <c r="IDH26" s="107"/>
      <c r="IDI26" s="108"/>
      <c r="IDJ26" s="111"/>
      <c r="IDK26" s="108"/>
      <c r="IDL26" s="111"/>
      <c r="IDM26" s="64"/>
      <c r="IDN26" s="111"/>
      <c r="IDO26" s="64"/>
      <c r="IDP26" s="111"/>
      <c r="IDQ26" s="64"/>
      <c r="IDR26" s="111"/>
      <c r="IDS26" s="64"/>
      <c r="IDT26" s="111"/>
      <c r="IDU26" s="64"/>
      <c r="IDV26" s="111"/>
      <c r="IDW26" s="64"/>
      <c r="IDX26" s="111"/>
      <c r="IDY26" s="64"/>
      <c r="IDZ26" s="111"/>
      <c r="IEA26" s="109"/>
      <c r="IEB26" s="111"/>
      <c r="IEC26" s="109"/>
      <c r="IED26" s="111"/>
      <c r="IEE26" s="109"/>
      <c r="IEF26" s="111"/>
      <c r="IEG26" s="109"/>
      <c r="IEH26" s="111"/>
      <c r="IEI26" s="109"/>
      <c r="IEJ26" s="111"/>
      <c r="IEK26" s="109"/>
      <c r="IEL26" s="111"/>
      <c r="IEM26" s="109"/>
      <c r="IEN26" s="111"/>
      <c r="IEO26" s="109"/>
      <c r="IEP26" s="111"/>
      <c r="IEQ26" s="109"/>
      <c r="IER26" s="111"/>
      <c r="IES26" s="109"/>
      <c r="IET26" s="111"/>
      <c r="IEU26" s="109"/>
      <c r="IEV26" s="112"/>
      <c r="IEW26" s="109"/>
      <c r="IEX26" s="111"/>
      <c r="IEY26" s="109"/>
      <c r="IEZ26" s="111"/>
      <c r="IFA26" s="109"/>
      <c r="IFB26" s="111"/>
      <c r="IFC26" s="109"/>
      <c r="IFD26" s="111"/>
      <c r="IFE26" s="109"/>
      <c r="IFF26" s="111"/>
      <c r="IFG26" s="109"/>
      <c r="IFH26" s="111"/>
      <c r="IFI26" s="109"/>
      <c r="IFJ26" s="111"/>
      <c r="IFK26" s="110"/>
      <c r="IFL26" s="111"/>
      <c r="IFM26" s="109"/>
      <c r="IFN26" s="111"/>
      <c r="IFO26" s="109"/>
      <c r="IFP26" s="111"/>
      <c r="IFQ26" s="109"/>
      <c r="IFR26" s="111"/>
      <c r="IFS26" s="109"/>
      <c r="IFT26" s="111"/>
      <c r="IFU26" s="110"/>
      <c r="IFV26" s="111"/>
      <c r="IFW26" s="109"/>
      <c r="IFX26" s="111"/>
      <c r="IFY26" s="109"/>
      <c r="IFZ26" s="111"/>
      <c r="IGA26" s="109"/>
      <c r="IGB26" s="111"/>
      <c r="IGC26" s="110"/>
      <c r="IGD26" s="107"/>
      <c r="IGE26" s="107"/>
      <c r="IGF26" s="107"/>
      <c r="IGG26" s="108"/>
      <c r="IGH26" s="111"/>
      <c r="IGI26" s="108"/>
      <c r="IGJ26" s="111"/>
      <c r="IGK26" s="64"/>
      <c r="IGL26" s="111"/>
      <c r="IGM26" s="64"/>
      <c r="IGN26" s="111"/>
      <c r="IGO26" s="64"/>
      <c r="IGP26" s="111"/>
      <c r="IGQ26" s="64"/>
      <c r="IGR26" s="111"/>
      <c r="IGS26" s="64"/>
      <c r="IGT26" s="111"/>
      <c r="IGU26" s="64"/>
      <c r="IGV26" s="111"/>
      <c r="IGW26" s="64"/>
      <c r="IGX26" s="111"/>
      <c r="IGY26" s="109"/>
      <c r="IGZ26" s="111"/>
      <c r="IHA26" s="109"/>
      <c r="IHB26" s="111"/>
      <c r="IHC26" s="109"/>
      <c r="IHD26" s="111"/>
      <c r="IHE26" s="109"/>
      <c r="IHF26" s="111"/>
      <c r="IHG26" s="109"/>
      <c r="IHH26" s="111"/>
      <c r="IHI26" s="109"/>
      <c r="IHJ26" s="111"/>
      <c r="IHK26" s="109"/>
      <c r="IHL26" s="111"/>
      <c r="IHM26" s="109"/>
      <c r="IHN26" s="111"/>
      <c r="IHO26" s="109"/>
      <c r="IHP26" s="111"/>
      <c r="IHQ26" s="109"/>
      <c r="IHR26" s="111"/>
      <c r="IHS26" s="109"/>
      <c r="IHT26" s="112"/>
      <c r="IHU26" s="109"/>
      <c r="IHV26" s="111"/>
      <c r="IHW26" s="109"/>
      <c r="IHX26" s="111"/>
      <c r="IHY26" s="109"/>
      <c r="IHZ26" s="111"/>
      <c r="IIA26" s="109"/>
      <c r="IIB26" s="111"/>
      <c r="IIC26" s="109"/>
      <c r="IID26" s="111"/>
      <c r="IIE26" s="109"/>
      <c r="IIF26" s="111"/>
      <c r="IIG26" s="109"/>
      <c r="IIH26" s="111"/>
      <c r="III26" s="110"/>
      <c r="IIJ26" s="111"/>
      <c r="IIK26" s="109"/>
      <c r="IIL26" s="111"/>
      <c r="IIM26" s="109"/>
      <c r="IIN26" s="111"/>
      <c r="IIO26" s="109"/>
      <c r="IIP26" s="111"/>
      <c r="IIQ26" s="109"/>
      <c r="IIR26" s="111"/>
      <c r="IIS26" s="110"/>
      <c r="IIT26" s="111"/>
      <c r="IIU26" s="109"/>
      <c r="IIV26" s="111"/>
      <c r="IIW26" s="109"/>
      <c r="IIX26" s="111"/>
      <c r="IIY26" s="109"/>
      <c r="IIZ26" s="111"/>
      <c r="IJA26" s="110"/>
      <c r="IJB26" s="107"/>
      <c r="IJC26" s="107"/>
      <c r="IJD26" s="107"/>
      <c r="IJE26" s="108"/>
      <c r="IJF26" s="111"/>
      <c r="IJG26" s="108"/>
      <c r="IJH26" s="111"/>
      <c r="IJI26" s="64"/>
      <c r="IJJ26" s="111"/>
      <c r="IJK26" s="64"/>
      <c r="IJL26" s="111"/>
      <c r="IJM26" s="64"/>
      <c r="IJN26" s="111"/>
      <c r="IJO26" s="64"/>
      <c r="IJP26" s="111"/>
      <c r="IJQ26" s="64"/>
      <c r="IJR26" s="111"/>
      <c r="IJS26" s="64"/>
      <c r="IJT26" s="111"/>
      <c r="IJU26" s="64"/>
      <c r="IJV26" s="111"/>
      <c r="IJW26" s="109"/>
      <c r="IJX26" s="111"/>
      <c r="IJY26" s="109"/>
      <c r="IJZ26" s="111"/>
      <c r="IKA26" s="109"/>
      <c r="IKB26" s="111"/>
      <c r="IKC26" s="109"/>
      <c r="IKD26" s="111"/>
      <c r="IKE26" s="109"/>
      <c r="IKF26" s="111"/>
      <c r="IKG26" s="109"/>
      <c r="IKH26" s="111"/>
      <c r="IKI26" s="109"/>
      <c r="IKJ26" s="111"/>
      <c r="IKK26" s="109"/>
      <c r="IKL26" s="111"/>
      <c r="IKM26" s="109"/>
      <c r="IKN26" s="111"/>
      <c r="IKO26" s="109"/>
      <c r="IKP26" s="111"/>
      <c r="IKQ26" s="109"/>
      <c r="IKR26" s="112"/>
      <c r="IKS26" s="109"/>
      <c r="IKT26" s="111"/>
      <c r="IKU26" s="109"/>
      <c r="IKV26" s="111"/>
      <c r="IKW26" s="109"/>
      <c r="IKX26" s="111"/>
      <c r="IKY26" s="109"/>
      <c r="IKZ26" s="111"/>
      <c r="ILA26" s="109"/>
      <c r="ILB26" s="111"/>
      <c r="ILC26" s="109"/>
      <c r="ILD26" s="111"/>
      <c r="ILE26" s="109"/>
      <c r="ILF26" s="111"/>
      <c r="ILG26" s="110"/>
      <c r="ILH26" s="111"/>
      <c r="ILI26" s="109"/>
      <c r="ILJ26" s="111"/>
      <c r="ILK26" s="109"/>
      <c r="ILL26" s="111"/>
      <c r="ILM26" s="109"/>
      <c r="ILN26" s="111"/>
      <c r="ILO26" s="109"/>
      <c r="ILP26" s="111"/>
      <c r="ILQ26" s="110"/>
      <c r="ILR26" s="111"/>
      <c r="ILS26" s="109"/>
      <c r="ILT26" s="111"/>
      <c r="ILU26" s="109"/>
      <c r="ILV26" s="111"/>
      <c r="ILW26" s="109"/>
      <c r="ILX26" s="111"/>
      <c r="ILY26" s="110"/>
      <c r="ILZ26" s="107"/>
      <c r="IMA26" s="107"/>
      <c r="IMB26" s="107"/>
      <c r="IMC26" s="108"/>
      <c r="IMD26" s="111"/>
      <c r="IME26" s="108"/>
      <c r="IMF26" s="111"/>
      <c r="IMG26" s="64"/>
      <c r="IMH26" s="111"/>
      <c r="IMI26" s="64"/>
      <c r="IMJ26" s="111"/>
      <c r="IMK26" s="64"/>
      <c r="IML26" s="111"/>
      <c r="IMM26" s="64"/>
      <c r="IMN26" s="111"/>
      <c r="IMO26" s="64"/>
      <c r="IMP26" s="111"/>
      <c r="IMQ26" s="64"/>
      <c r="IMR26" s="111"/>
      <c r="IMS26" s="64"/>
      <c r="IMT26" s="111"/>
      <c r="IMU26" s="109"/>
      <c r="IMV26" s="111"/>
      <c r="IMW26" s="109"/>
      <c r="IMX26" s="111"/>
      <c r="IMY26" s="109"/>
      <c r="IMZ26" s="111"/>
      <c r="INA26" s="109"/>
      <c r="INB26" s="111"/>
      <c r="INC26" s="109"/>
      <c r="IND26" s="111"/>
      <c r="INE26" s="109"/>
      <c r="INF26" s="111"/>
      <c r="ING26" s="109"/>
      <c r="INH26" s="111"/>
      <c r="INI26" s="109"/>
      <c r="INJ26" s="111"/>
      <c r="INK26" s="109"/>
      <c r="INL26" s="111"/>
      <c r="INM26" s="109"/>
      <c r="INN26" s="111"/>
      <c r="INO26" s="109"/>
      <c r="INP26" s="112"/>
      <c r="INQ26" s="109"/>
      <c r="INR26" s="111"/>
      <c r="INS26" s="109"/>
      <c r="INT26" s="111"/>
      <c r="INU26" s="109"/>
      <c r="INV26" s="111"/>
      <c r="INW26" s="109"/>
      <c r="INX26" s="111"/>
      <c r="INY26" s="109"/>
      <c r="INZ26" s="111"/>
      <c r="IOA26" s="109"/>
      <c r="IOB26" s="111"/>
      <c r="IOC26" s="109"/>
      <c r="IOD26" s="111"/>
      <c r="IOE26" s="110"/>
      <c r="IOF26" s="111"/>
      <c r="IOG26" s="109"/>
      <c r="IOH26" s="111"/>
      <c r="IOI26" s="109"/>
      <c r="IOJ26" s="111"/>
      <c r="IOK26" s="109"/>
      <c r="IOL26" s="111"/>
      <c r="IOM26" s="109"/>
      <c r="ION26" s="111"/>
      <c r="IOO26" s="110"/>
      <c r="IOP26" s="111"/>
      <c r="IOQ26" s="109"/>
      <c r="IOR26" s="111"/>
      <c r="IOS26" s="109"/>
      <c r="IOT26" s="111"/>
      <c r="IOU26" s="109"/>
      <c r="IOV26" s="111"/>
      <c r="IOW26" s="110"/>
      <c r="IOX26" s="107"/>
      <c r="IOY26" s="107"/>
      <c r="IOZ26" s="107"/>
      <c r="IPA26" s="108"/>
      <c r="IPB26" s="111"/>
      <c r="IPC26" s="108"/>
      <c r="IPD26" s="111"/>
      <c r="IPE26" s="64"/>
      <c r="IPF26" s="111"/>
      <c r="IPG26" s="64"/>
      <c r="IPH26" s="111"/>
      <c r="IPI26" s="64"/>
      <c r="IPJ26" s="111"/>
      <c r="IPK26" s="64"/>
      <c r="IPL26" s="111"/>
      <c r="IPM26" s="64"/>
      <c r="IPN26" s="111"/>
      <c r="IPO26" s="64"/>
      <c r="IPP26" s="111"/>
      <c r="IPQ26" s="64"/>
      <c r="IPR26" s="111"/>
      <c r="IPS26" s="109"/>
      <c r="IPT26" s="111"/>
      <c r="IPU26" s="109"/>
      <c r="IPV26" s="111"/>
      <c r="IPW26" s="109"/>
      <c r="IPX26" s="111"/>
      <c r="IPY26" s="109"/>
      <c r="IPZ26" s="111"/>
      <c r="IQA26" s="109"/>
      <c r="IQB26" s="111"/>
      <c r="IQC26" s="109"/>
      <c r="IQD26" s="111"/>
      <c r="IQE26" s="109"/>
      <c r="IQF26" s="111"/>
      <c r="IQG26" s="109"/>
      <c r="IQH26" s="111"/>
      <c r="IQI26" s="109"/>
      <c r="IQJ26" s="111"/>
      <c r="IQK26" s="109"/>
      <c r="IQL26" s="111"/>
      <c r="IQM26" s="109"/>
      <c r="IQN26" s="112"/>
      <c r="IQO26" s="109"/>
      <c r="IQP26" s="111"/>
      <c r="IQQ26" s="109"/>
      <c r="IQR26" s="111"/>
      <c r="IQS26" s="109"/>
      <c r="IQT26" s="111"/>
      <c r="IQU26" s="109"/>
      <c r="IQV26" s="111"/>
      <c r="IQW26" s="109"/>
      <c r="IQX26" s="111"/>
      <c r="IQY26" s="109"/>
      <c r="IQZ26" s="111"/>
      <c r="IRA26" s="109"/>
      <c r="IRB26" s="111"/>
      <c r="IRC26" s="110"/>
      <c r="IRD26" s="111"/>
      <c r="IRE26" s="109"/>
      <c r="IRF26" s="111"/>
      <c r="IRG26" s="109"/>
      <c r="IRH26" s="111"/>
      <c r="IRI26" s="109"/>
      <c r="IRJ26" s="111"/>
      <c r="IRK26" s="109"/>
      <c r="IRL26" s="111"/>
      <c r="IRM26" s="110"/>
      <c r="IRN26" s="111"/>
      <c r="IRO26" s="109"/>
      <c r="IRP26" s="111"/>
      <c r="IRQ26" s="109"/>
      <c r="IRR26" s="111"/>
      <c r="IRS26" s="109"/>
      <c r="IRT26" s="111"/>
      <c r="IRU26" s="110"/>
      <c r="IRV26" s="107"/>
      <c r="IRW26" s="107"/>
      <c r="IRX26" s="107"/>
      <c r="IRY26" s="108"/>
      <c r="IRZ26" s="111"/>
      <c r="ISA26" s="108"/>
      <c r="ISB26" s="111"/>
      <c r="ISC26" s="64"/>
      <c r="ISD26" s="111"/>
      <c r="ISE26" s="64"/>
      <c r="ISF26" s="111"/>
      <c r="ISG26" s="64"/>
      <c r="ISH26" s="111"/>
      <c r="ISI26" s="64"/>
      <c r="ISJ26" s="111"/>
      <c r="ISK26" s="64"/>
      <c r="ISL26" s="111"/>
      <c r="ISM26" s="64"/>
      <c r="ISN26" s="111"/>
      <c r="ISO26" s="64"/>
      <c r="ISP26" s="111"/>
      <c r="ISQ26" s="109"/>
      <c r="ISR26" s="111"/>
      <c r="ISS26" s="109"/>
      <c r="IST26" s="111"/>
      <c r="ISU26" s="109"/>
      <c r="ISV26" s="111"/>
      <c r="ISW26" s="109"/>
      <c r="ISX26" s="111"/>
      <c r="ISY26" s="109"/>
      <c r="ISZ26" s="111"/>
      <c r="ITA26" s="109"/>
      <c r="ITB26" s="111"/>
      <c r="ITC26" s="109"/>
      <c r="ITD26" s="111"/>
      <c r="ITE26" s="109"/>
      <c r="ITF26" s="111"/>
      <c r="ITG26" s="109"/>
      <c r="ITH26" s="111"/>
      <c r="ITI26" s="109"/>
      <c r="ITJ26" s="111"/>
      <c r="ITK26" s="109"/>
      <c r="ITL26" s="112"/>
      <c r="ITM26" s="109"/>
      <c r="ITN26" s="111"/>
      <c r="ITO26" s="109"/>
      <c r="ITP26" s="111"/>
      <c r="ITQ26" s="109"/>
      <c r="ITR26" s="111"/>
      <c r="ITS26" s="109"/>
      <c r="ITT26" s="111"/>
      <c r="ITU26" s="109"/>
      <c r="ITV26" s="111"/>
      <c r="ITW26" s="109"/>
      <c r="ITX26" s="111"/>
      <c r="ITY26" s="109"/>
      <c r="ITZ26" s="111"/>
      <c r="IUA26" s="110"/>
      <c r="IUB26" s="111"/>
      <c r="IUC26" s="109"/>
      <c r="IUD26" s="111"/>
      <c r="IUE26" s="109"/>
      <c r="IUF26" s="111"/>
      <c r="IUG26" s="109"/>
      <c r="IUH26" s="111"/>
      <c r="IUI26" s="109"/>
      <c r="IUJ26" s="111"/>
      <c r="IUK26" s="110"/>
      <c r="IUL26" s="111"/>
      <c r="IUM26" s="109"/>
      <c r="IUN26" s="111"/>
      <c r="IUO26" s="109"/>
      <c r="IUP26" s="111"/>
      <c r="IUQ26" s="109"/>
      <c r="IUR26" s="111"/>
      <c r="IUS26" s="110"/>
      <c r="IUT26" s="107"/>
      <c r="IUU26" s="107"/>
      <c r="IUV26" s="107"/>
      <c r="IUW26" s="108"/>
      <c r="IUX26" s="111"/>
      <c r="IUY26" s="108"/>
      <c r="IUZ26" s="111"/>
      <c r="IVA26" s="64"/>
      <c r="IVB26" s="111"/>
      <c r="IVC26" s="64"/>
      <c r="IVD26" s="111"/>
      <c r="IVE26" s="64"/>
      <c r="IVF26" s="111"/>
      <c r="IVG26" s="64"/>
      <c r="IVH26" s="111"/>
      <c r="IVI26" s="64"/>
      <c r="IVJ26" s="111"/>
      <c r="IVK26" s="64"/>
      <c r="IVL26" s="111"/>
      <c r="IVM26" s="64"/>
      <c r="IVN26" s="111"/>
      <c r="IVO26" s="109"/>
      <c r="IVP26" s="111"/>
      <c r="IVQ26" s="109"/>
      <c r="IVR26" s="111"/>
      <c r="IVS26" s="109"/>
      <c r="IVT26" s="111"/>
      <c r="IVU26" s="109"/>
      <c r="IVV26" s="111"/>
      <c r="IVW26" s="109"/>
      <c r="IVX26" s="111"/>
      <c r="IVY26" s="109"/>
      <c r="IVZ26" s="111"/>
      <c r="IWA26" s="109"/>
      <c r="IWB26" s="111"/>
      <c r="IWC26" s="109"/>
      <c r="IWD26" s="111"/>
      <c r="IWE26" s="109"/>
      <c r="IWF26" s="111"/>
      <c r="IWG26" s="109"/>
      <c r="IWH26" s="111"/>
      <c r="IWI26" s="109"/>
      <c r="IWJ26" s="112"/>
      <c r="IWK26" s="109"/>
      <c r="IWL26" s="111"/>
      <c r="IWM26" s="109"/>
      <c r="IWN26" s="111"/>
      <c r="IWO26" s="109"/>
      <c r="IWP26" s="111"/>
      <c r="IWQ26" s="109"/>
      <c r="IWR26" s="111"/>
      <c r="IWS26" s="109"/>
      <c r="IWT26" s="111"/>
      <c r="IWU26" s="109"/>
      <c r="IWV26" s="111"/>
      <c r="IWW26" s="109"/>
      <c r="IWX26" s="111"/>
      <c r="IWY26" s="110"/>
      <c r="IWZ26" s="111"/>
      <c r="IXA26" s="109"/>
      <c r="IXB26" s="111"/>
      <c r="IXC26" s="109"/>
      <c r="IXD26" s="111"/>
      <c r="IXE26" s="109"/>
      <c r="IXF26" s="111"/>
      <c r="IXG26" s="109"/>
      <c r="IXH26" s="111"/>
      <c r="IXI26" s="110"/>
      <c r="IXJ26" s="111"/>
      <c r="IXK26" s="109"/>
      <c r="IXL26" s="111"/>
      <c r="IXM26" s="109"/>
      <c r="IXN26" s="111"/>
      <c r="IXO26" s="109"/>
      <c r="IXP26" s="111"/>
      <c r="IXQ26" s="110"/>
      <c r="IXR26" s="107"/>
      <c r="IXS26" s="107"/>
      <c r="IXT26" s="107"/>
      <c r="IXU26" s="108"/>
      <c r="IXV26" s="111"/>
      <c r="IXW26" s="108"/>
      <c r="IXX26" s="111"/>
      <c r="IXY26" s="64"/>
      <c r="IXZ26" s="111"/>
      <c r="IYA26" s="64"/>
      <c r="IYB26" s="111"/>
      <c r="IYC26" s="64"/>
      <c r="IYD26" s="111"/>
      <c r="IYE26" s="64"/>
      <c r="IYF26" s="111"/>
      <c r="IYG26" s="64"/>
      <c r="IYH26" s="111"/>
      <c r="IYI26" s="64"/>
      <c r="IYJ26" s="111"/>
      <c r="IYK26" s="64"/>
      <c r="IYL26" s="111"/>
      <c r="IYM26" s="109"/>
      <c r="IYN26" s="111"/>
      <c r="IYO26" s="109"/>
      <c r="IYP26" s="111"/>
      <c r="IYQ26" s="109"/>
      <c r="IYR26" s="111"/>
      <c r="IYS26" s="109"/>
      <c r="IYT26" s="111"/>
      <c r="IYU26" s="109"/>
      <c r="IYV26" s="111"/>
      <c r="IYW26" s="109"/>
      <c r="IYX26" s="111"/>
      <c r="IYY26" s="109"/>
      <c r="IYZ26" s="111"/>
      <c r="IZA26" s="109"/>
      <c r="IZB26" s="111"/>
      <c r="IZC26" s="109"/>
      <c r="IZD26" s="111"/>
      <c r="IZE26" s="109"/>
      <c r="IZF26" s="111"/>
      <c r="IZG26" s="109"/>
      <c r="IZH26" s="112"/>
      <c r="IZI26" s="109"/>
      <c r="IZJ26" s="111"/>
      <c r="IZK26" s="109"/>
      <c r="IZL26" s="111"/>
      <c r="IZM26" s="109"/>
      <c r="IZN26" s="111"/>
      <c r="IZO26" s="109"/>
      <c r="IZP26" s="111"/>
      <c r="IZQ26" s="109"/>
      <c r="IZR26" s="111"/>
      <c r="IZS26" s="109"/>
      <c r="IZT26" s="111"/>
      <c r="IZU26" s="109"/>
      <c r="IZV26" s="111"/>
      <c r="IZW26" s="110"/>
      <c r="IZX26" s="111"/>
      <c r="IZY26" s="109"/>
      <c r="IZZ26" s="111"/>
      <c r="JAA26" s="109"/>
      <c r="JAB26" s="111"/>
      <c r="JAC26" s="109"/>
      <c r="JAD26" s="111"/>
      <c r="JAE26" s="109"/>
      <c r="JAF26" s="111"/>
      <c r="JAG26" s="110"/>
      <c r="JAH26" s="111"/>
      <c r="JAI26" s="109"/>
      <c r="JAJ26" s="111"/>
      <c r="JAK26" s="109"/>
      <c r="JAL26" s="111"/>
      <c r="JAM26" s="109"/>
      <c r="JAN26" s="111"/>
      <c r="JAO26" s="110"/>
      <c r="JAP26" s="107"/>
      <c r="JAQ26" s="107"/>
      <c r="JAR26" s="107"/>
      <c r="JAS26" s="108"/>
      <c r="JAT26" s="111"/>
      <c r="JAU26" s="108"/>
      <c r="JAV26" s="111"/>
      <c r="JAW26" s="64"/>
      <c r="JAX26" s="111"/>
      <c r="JAY26" s="64"/>
      <c r="JAZ26" s="111"/>
      <c r="JBA26" s="64"/>
      <c r="JBB26" s="111"/>
      <c r="JBC26" s="64"/>
      <c r="JBD26" s="111"/>
      <c r="JBE26" s="64"/>
      <c r="JBF26" s="111"/>
      <c r="JBG26" s="64"/>
      <c r="JBH26" s="111"/>
      <c r="JBI26" s="64"/>
      <c r="JBJ26" s="111"/>
      <c r="JBK26" s="109"/>
      <c r="JBL26" s="111"/>
      <c r="JBM26" s="109"/>
      <c r="JBN26" s="111"/>
      <c r="JBO26" s="109"/>
      <c r="JBP26" s="111"/>
      <c r="JBQ26" s="109"/>
      <c r="JBR26" s="111"/>
      <c r="JBS26" s="109"/>
      <c r="JBT26" s="111"/>
      <c r="JBU26" s="109"/>
      <c r="JBV26" s="111"/>
      <c r="JBW26" s="109"/>
      <c r="JBX26" s="111"/>
      <c r="JBY26" s="109"/>
      <c r="JBZ26" s="111"/>
      <c r="JCA26" s="109"/>
      <c r="JCB26" s="111"/>
      <c r="JCC26" s="109"/>
      <c r="JCD26" s="111"/>
      <c r="JCE26" s="109"/>
      <c r="JCF26" s="112"/>
      <c r="JCG26" s="109"/>
      <c r="JCH26" s="111"/>
      <c r="JCI26" s="109"/>
      <c r="JCJ26" s="111"/>
      <c r="JCK26" s="109"/>
      <c r="JCL26" s="111"/>
      <c r="JCM26" s="109"/>
      <c r="JCN26" s="111"/>
      <c r="JCO26" s="109"/>
      <c r="JCP26" s="111"/>
      <c r="JCQ26" s="109"/>
      <c r="JCR26" s="111"/>
      <c r="JCS26" s="109"/>
      <c r="JCT26" s="111"/>
      <c r="JCU26" s="110"/>
      <c r="JCV26" s="111"/>
      <c r="JCW26" s="109"/>
      <c r="JCX26" s="111"/>
      <c r="JCY26" s="109"/>
      <c r="JCZ26" s="111"/>
      <c r="JDA26" s="109"/>
      <c r="JDB26" s="111"/>
      <c r="JDC26" s="109"/>
      <c r="JDD26" s="111"/>
      <c r="JDE26" s="110"/>
      <c r="JDF26" s="111"/>
      <c r="JDG26" s="109"/>
      <c r="JDH26" s="111"/>
      <c r="JDI26" s="109"/>
      <c r="JDJ26" s="111"/>
      <c r="JDK26" s="109"/>
      <c r="JDL26" s="111"/>
      <c r="JDM26" s="110"/>
      <c r="JDN26" s="107"/>
      <c r="JDO26" s="107"/>
      <c r="JDP26" s="107"/>
      <c r="JDQ26" s="108"/>
      <c r="JDR26" s="111"/>
      <c r="JDS26" s="108"/>
      <c r="JDT26" s="111"/>
      <c r="JDU26" s="64"/>
      <c r="JDV26" s="111"/>
      <c r="JDW26" s="64"/>
      <c r="JDX26" s="111"/>
      <c r="JDY26" s="64"/>
      <c r="JDZ26" s="111"/>
      <c r="JEA26" s="64"/>
      <c r="JEB26" s="111"/>
      <c r="JEC26" s="64"/>
      <c r="JED26" s="111"/>
      <c r="JEE26" s="64"/>
      <c r="JEF26" s="111"/>
      <c r="JEG26" s="64"/>
      <c r="JEH26" s="111"/>
      <c r="JEI26" s="109"/>
      <c r="JEJ26" s="111"/>
      <c r="JEK26" s="109"/>
      <c r="JEL26" s="111"/>
      <c r="JEM26" s="109"/>
      <c r="JEN26" s="111"/>
      <c r="JEO26" s="109"/>
      <c r="JEP26" s="111"/>
      <c r="JEQ26" s="109"/>
      <c r="JER26" s="111"/>
      <c r="JES26" s="109"/>
      <c r="JET26" s="111"/>
      <c r="JEU26" s="109"/>
      <c r="JEV26" s="111"/>
      <c r="JEW26" s="109"/>
      <c r="JEX26" s="111"/>
      <c r="JEY26" s="109"/>
      <c r="JEZ26" s="111"/>
      <c r="JFA26" s="109"/>
      <c r="JFB26" s="111"/>
      <c r="JFC26" s="109"/>
      <c r="JFD26" s="112"/>
      <c r="JFE26" s="109"/>
      <c r="JFF26" s="111"/>
      <c r="JFG26" s="109"/>
      <c r="JFH26" s="111"/>
      <c r="JFI26" s="109"/>
      <c r="JFJ26" s="111"/>
      <c r="JFK26" s="109"/>
      <c r="JFL26" s="111"/>
      <c r="JFM26" s="109"/>
      <c r="JFN26" s="111"/>
      <c r="JFO26" s="109"/>
      <c r="JFP26" s="111"/>
      <c r="JFQ26" s="109"/>
      <c r="JFR26" s="111"/>
      <c r="JFS26" s="110"/>
      <c r="JFT26" s="111"/>
      <c r="JFU26" s="109"/>
      <c r="JFV26" s="111"/>
      <c r="JFW26" s="109"/>
      <c r="JFX26" s="111"/>
      <c r="JFY26" s="109"/>
      <c r="JFZ26" s="111"/>
      <c r="JGA26" s="109"/>
      <c r="JGB26" s="111"/>
      <c r="JGC26" s="110"/>
      <c r="JGD26" s="111"/>
      <c r="JGE26" s="109"/>
      <c r="JGF26" s="111"/>
      <c r="JGG26" s="109"/>
      <c r="JGH26" s="111"/>
      <c r="JGI26" s="109"/>
      <c r="JGJ26" s="111"/>
      <c r="JGK26" s="110"/>
      <c r="JGL26" s="107"/>
      <c r="JGM26" s="107"/>
      <c r="JGN26" s="107"/>
      <c r="JGO26" s="108"/>
      <c r="JGP26" s="111"/>
      <c r="JGQ26" s="108"/>
      <c r="JGR26" s="111"/>
      <c r="JGS26" s="64"/>
      <c r="JGT26" s="111"/>
      <c r="JGU26" s="64"/>
      <c r="JGV26" s="111"/>
      <c r="JGW26" s="64"/>
      <c r="JGX26" s="111"/>
      <c r="JGY26" s="64"/>
      <c r="JGZ26" s="111"/>
      <c r="JHA26" s="64"/>
      <c r="JHB26" s="111"/>
      <c r="JHC26" s="64"/>
      <c r="JHD26" s="111"/>
      <c r="JHE26" s="64"/>
      <c r="JHF26" s="111"/>
      <c r="JHG26" s="109"/>
      <c r="JHH26" s="111"/>
      <c r="JHI26" s="109"/>
      <c r="JHJ26" s="111"/>
      <c r="JHK26" s="109"/>
      <c r="JHL26" s="111"/>
      <c r="JHM26" s="109"/>
      <c r="JHN26" s="111"/>
      <c r="JHO26" s="109"/>
      <c r="JHP26" s="111"/>
      <c r="JHQ26" s="109"/>
      <c r="JHR26" s="111"/>
      <c r="JHS26" s="109"/>
      <c r="JHT26" s="111"/>
      <c r="JHU26" s="109"/>
      <c r="JHV26" s="111"/>
      <c r="JHW26" s="109"/>
      <c r="JHX26" s="111"/>
      <c r="JHY26" s="109"/>
      <c r="JHZ26" s="111"/>
      <c r="JIA26" s="109"/>
      <c r="JIB26" s="112"/>
      <c r="JIC26" s="109"/>
      <c r="JID26" s="111"/>
      <c r="JIE26" s="109"/>
      <c r="JIF26" s="111"/>
      <c r="JIG26" s="109"/>
      <c r="JIH26" s="111"/>
      <c r="JII26" s="109"/>
      <c r="JIJ26" s="111"/>
      <c r="JIK26" s="109"/>
      <c r="JIL26" s="111"/>
      <c r="JIM26" s="109"/>
      <c r="JIN26" s="111"/>
      <c r="JIO26" s="109"/>
      <c r="JIP26" s="111"/>
      <c r="JIQ26" s="110"/>
      <c r="JIR26" s="111"/>
      <c r="JIS26" s="109"/>
      <c r="JIT26" s="111"/>
      <c r="JIU26" s="109"/>
      <c r="JIV26" s="111"/>
      <c r="JIW26" s="109"/>
      <c r="JIX26" s="111"/>
      <c r="JIY26" s="109"/>
      <c r="JIZ26" s="111"/>
      <c r="JJA26" s="110"/>
      <c r="JJB26" s="111"/>
      <c r="JJC26" s="109"/>
      <c r="JJD26" s="111"/>
      <c r="JJE26" s="109"/>
      <c r="JJF26" s="111"/>
      <c r="JJG26" s="109"/>
      <c r="JJH26" s="111"/>
      <c r="JJI26" s="110"/>
      <c r="JJJ26" s="107"/>
      <c r="JJK26" s="107"/>
      <c r="JJL26" s="107"/>
      <c r="JJM26" s="108"/>
      <c r="JJN26" s="111"/>
      <c r="JJO26" s="108"/>
      <c r="JJP26" s="111"/>
      <c r="JJQ26" s="64"/>
      <c r="JJR26" s="111"/>
      <c r="JJS26" s="64"/>
      <c r="JJT26" s="111"/>
      <c r="JJU26" s="64"/>
      <c r="JJV26" s="111"/>
      <c r="JJW26" s="64"/>
      <c r="JJX26" s="111"/>
      <c r="JJY26" s="64"/>
      <c r="JJZ26" s="111"/>
      <c r="JKA26" s="64"/>
      <c r="JKB26" s="111"/>
      <c r="JKC26" s="64"/>
      <c r="JKD26" s="111"/>
      <c r="JKE26" s="109"/>
      <c r="JKF26" s="111"/>
      <c r="JKG26" s="109"/>
      <c r="JKH26" s="111"/>
      <c r="JKI26" s="109"/>
      <c r="JKJ26" s="111"/>
      <c r="JKK26" s="109"/>
      <c r="JKL26" s="111"/>
      <c r="JKM26" s="109"/>
      <c r="JKN26" s="111"/>
      <c r="JKO26" s="109"/>
      <c r="JKP26" s="111"/>
      <c r="JKQ26" s="109"/>
      <c r="JKR26" s="111"/>
      <c r="JKS26" s="109"/>
      <c r="JKT26" s="111"/>
      <c r="JKU26" s="109"/>
      <c r="JKV26" s="111"/>
      <c r="JKW26" s="109"/>
      <c r="JKX26" s="111"/>
      <c r="JKY26" s="109"/>
      <c r="JKZ26" s="112"/>
      <c r="JLA26" s="109"/>
      <c r="JLB26" s="111"/>
      <c r="JLC26" s="109"/>
      <c r="JLD26" s="111"/>
      <c r="JLE26" s="109"/>
      <c r="JLF26" s="111"/>
      <c r="JLG26" s="109"/>
      <c r="JLH26" s="111"/>
      <c r="JLI26" s="109"/>
      <c r="JLJ26" s="111"/>
      <c r="JLK26" s="109"/>
      <c r="JLL26" s="111"/>
      <c r="JLM26" s="109"/>
      <c r="JLN26" s="111"/>
      <c r="JLO26" s="110"/>
      <c r="JLP26" s="111"/>
      <c r="JLQ26" s="109"/>
      <c r="JLR26" s="111"/>
      <c r="JLS26" s="109"/>
      <c r="JLT26" s="111"/>
      <c r="JLU26" s="109"/>
      <c r="JLV26" s="111"/>
      <c r="JLW26" s="109"/>
      <c r="JLX26" s="111"/>
      <c r="JLY26" s="110"/>
      <c r="JLZ26" s="111"/>
      <c r="JMA26" s="109"/>
      <c r="JMB26" s="111"/>
      <c r="JMC26" s="109"/>
      <c r="JMD26" s="111"/>
      <c r="JME26" s="109"/>
      <c r="JMF26" s="111"/>
      <c r="JMG26" s="110"/>
      <c r="JMH26" s="107"/>
      <c r="JMI26" s="107"/>
      <c r="JMJ26" s="107"/>
      <c r="JMK26" s="108"/>
      <c r="JML26" s="111"/>
      <c r="JMM26" s="108"/>
      <c r="JMN26" s="111"/>
      <c r="JMO26" s="64"/>
      <c r="JMP26" s="111"/>
      <c r="JMQ26" s="64"/>
      <c r="JMR26" s="111"/>
      <c r="JMS26" s="64"/>
      <c r="JMT26" s="111"/>
      <c r="JMU26" s="64"/>
      <c r="JMV26" s="111"/>
      <c r="JMW26" s="64"/>
      <c r="JMX26" s="111"/>
      <c r="JMY26" s="64"/>
      <c r="JMZ26" s="111"/>
      <c r="JNA26" s="64"/>
      <c r="JNB26" s="111"/>
      <c r="JNC26" s="109"/>
      <c r="JND26" s="111"/>
      <c r="JNE26" s="109"/>
      <c r="JNF26" s="111"/>
      <c r="JNG26" s="109"/>
      <c r="JNH26" s="111"/>
      <c r="JNI26" s="109"/>
      <c r="JNJ26" s="111"/>
      <c r="JNK26" s="109"/>
      <c r="JNL26" s="111"/>
      <c r="JNM26" s="109"/>
      <c r="JNN26" s="111"/>
      <c r="JNO26" s="109"/>
      <c r="JNP26" s="111"/>
      <c r="JNQ26" s="109"/>
      <c r="JNR26" s="111"/>
      <c r="JNS26" s="109"/>
      <c r="JNT26" s="111"/>
      <c r="JNU26" s="109"/>
      <c r="JNV26" s="111"/>
      <c r="JNW26" s="109"/>
      <c r="JNX26" s="112"/>
      <c r="JNY26" s="109"/>
      <c r="JNZ26" s="111"/>
      <c r="JOA26" s="109"/>
      <c r="JOB26" s="111"/>
      <c r="JOC26" s="109"/>
      <c r="JOD26" s="111"/>
      <c r="JOE26" s="109"/>
      <c r="JOF26" s="111"/>
      <c r="JOG26" s="109"/>
      <c r="JOH26" s="111"/>
      <c r="JOI26" s="109"/>
      <c r="JOJ26" s="111"/>
      <c r="JOK26" s="109"/>
      <c r="JOL26" s="111"/>
      <c r="JOM26" s="110"/>
      <c r="JON26" s="111"/>
      <c r="JOO26" s="109"/>
      <c r="JOP26" s="111"/>
      <c r="JOQ26" s="109"/>
      <c r="JOR26" s="111"/>
      <c r="JOS26" s="109"/>
      <c r="JOT26" s="111"/>
      <c r="JOU26" s="109"/>
      <c r="JOV26" s="111"/>
      <c r="JOW26" s="110"/>
      <c r="JOX26" s="111"/>
      <c r="JOY26" s="109"/>
      <c r="JOZ26" s="111"/>
      <c r="JPA26" s="109"/>
      <c r="JPB26" s="111"/>
      <c r="JPC26" s="109"/>
      <c r="JPD26" s="111"/>
      <c r="JPE26" s="110"/>
      <c r="JPF26" s="107"/>
      <c r="JPG26" s="107"/>
      <c r="JPH26" s="107"/>
      <c r="JPI26" s="108"/>
      <c r="JPJ26" s="111"/>
      <c r="JPK26" s="108"/>
      <c r="JPL26" s="111"/>
      <c r="JPM26" s="64"/>
      <c r="JPN26" s="111"/>
      <c r="JPO26" s="64"/>
      <c r="JPP26" s="111"/>
      <c r="JPQ26" s="64"/>
      <c r="JPR26" s="111"/>
      <c r="JPS26" s="64"/>
      <c r="JPT26" s="111"/>
      <c r="JPU26" s="64"/>
      <c r="JPV26" s="111"/>
      <c r="JPW26" s="64"/>
      <c r="JPX26" s="111"/>
      <c r="JPY26" s="64"/>
      <c r="JPZ26" s="111"/>
      <c r="JQA26" s="109"/>
      <c r="JQB26" s="111"/>
      <c r="JQC26" s="109"/>
      <c r="JQD26" s="111"/>
      <c r="JQE26" s="109"/>
      <c r="JQF26" s="111"/>
      <c r="JQG26" s="109"/>
      <c r="JQH26" s="111"/>
      <c r="JQI26" s="109"/>
      <c r="JQJ26" s="111"/>
      <c r="JQK26" s="109"/>
      <c r="JQL26" s="111"/>
      <c r="JQM26" s="109"/>
      <c r="JQN26" s="111"/>
      <c r="JQO26" s="109"/>
      <c r="JQP26" s="111"/>
      <c r="JQQ26" s="109"/>
      <c r="JQR26" s="111"/>
      <c r="JQS26" s="109"/>
      <c r="JQT26" s="111"/>
      <c r="JQU26" s="109"/>
      <c r="JQV26" s="112"/>
      <c r="JQW26" s="109"/>
      <c r="JQX26" s="111"/>
      <c r="JQY26" s="109"/>
      <c r="JQZ26" s="111"/>
      <c r="JRA26" s="109"/>
      <c r="JRB26" s="111"/>
      <c r="JRC26" s="109"/>
      <c r="JRD26" s="111"/>
      <c r="JRE26" s="109"/>
      <c r="JRF26" s="111"/>
      <c r="JRG26" s="109"/>
      <c r="JRH26" s="111"/>
      <c r="JRI26" s="109"/>
      <c r="JRJ26" s="111"/>
      <c r="JRK26" s="110"/>
      <c r="JRL26" s="111"/>
      <c r="JRM26" s="109"/>
      <c r="JRN26" s="111"/>
      <c r="JRO26" s="109"/>
      <c r="JRP26" s="111"/>
      <c r="JRQ26" s="109"/>
      <c r="JRR26" s="111"/>
      <c r="JRS26" s="109"/>
      <c r="JRT26" s="111"/>
      <c r="JRU26" s="110"/>
      <c r="JRV26" s="111"/>
      <c r="JRW26" s="109"/>
      <c r="JRX26" s="111"/>
      <c r="JRY26" s="109"/>
      <c r="JRZ26" s="111"/>
      <c r="JSA26" s="109"/>
      <c r="JSB26" s="111"/>
      <c r="JSC26" s="110"/>
      <c r="JSD26" s="107"/>
      <c r="JSE26" s="107"/>
      <c r="JSF26" s="107"/>
      <c r="JSG26" s="108"/>
      <c r="JSH26" s="111"/>
      <c r="JSI26" s="108"/>
      <c r="JSJ26" s="111"/>
      <c r="JSK26" s="64"/>
      <c r="JSL26" s="111"/>
      <c r="JSM26" s="64"/>
      <c r="JSN26" s="111"/>
      <c r="JSO26" s="64"/>
      <c r="JSP26" s="111"/>
      <c r="JSQ26" s="64"/>
      <c r="JSR26" s="111"/>
      <c r="JSS26" s="64"/>
      <c r="JST26" s="111"/>
      <c r="JSU26" s="64"/>
      <c r="JSV26" s="111"/>
      <c r="JSW26" s="64"/>
      <c r="JSX26" s="111"/>
      <c r="JSY26" s="109"/>
      <c r="JSZ26" s="111"/>
      <c r="JTA26" s="109"/>
      <c r="JTB26" s="111"/>
      <c r="JTC26" s="109"/>
      <c r="JTD26" s="111"/>
      <c r="JTE26" s="109"/>
      <c r="JTF26" s="111"/>
      <c r="JTG26" s="109"/>
      <c r="JTH26" s="111"/>
      <c r="JTI26" s="109"/>
      <c r="JTJ26" s="111"/>
      <c r="JTK26" s="109"/>
      <c r="JTL26" s="111"/>
      <c r="JTM26" s="109"/>
      <c r="JTN26" s="111"/>
      <c r="JTO26" s="109"/>
      <c r="JTP26" s="111"/>
      <c r="JTQ26" s="109"/>
      <c r="JTR26" s="111"/>
      <c r="JTS26" s="109"/>
      <c r="JTT26" s="112"/>
      <c r="JTU26" s="109"/>
      <c r="JTV26" s="111"/>
      <c r="JTW26" s="109"/>
      <c r="JTX26" s="111"/>
      <c r="JTY26" s="109"/>
      <c r="JTZ26" s="111"/>
      <c r="JUA26" s="109"/>
      <c r="JUB26" s="111"/>
      <c r="JUC26" s="109"/>
      <c r="JUD26" s="111"/>
      <c r="JUE26" s="109"/>
      <c r="JUF26" s="111"/>
      <c r="JUG26" s="109"/>
      <c r="JUH26" s="111"/>
      <c r="JUI26" s="110"/>
      <c r="JUJ26" s="111"/>
      <c r="JUK26" s="109"/>
      <c r="JUL26" s="111"/>
      <c r="JUM26" s="109"/>
      <c r="JUN26" s="111"/>
      <c r="JUO26" s="109"/>
      <c r="JUP26" s="111"/>
      <c r="JUQ26" s="109"/>
      <c r="JUR26" s="111"/>
      <c r="JUS26" s="110"/>
      <c r="JUT26" s="111"/>
      <c r="JUU26" s="109"/>
      <c r="JUV26" s="111"/>
      <c r="JUW26" s="109"/>
      <c r="JUX26" s="111"/>
      <c r="JUY26" s="109"/>
      <c r="JUZ26" s="111"/>
      <c r="JVA26" s="110"/>
      <c r="JVB26" s="107"/>
      <c r="JVC26" s="107"/>
      <c r="JVD26" s="107"/>
      <c r="JVE26" s="108"/>
      <c r="JVF26" s="111"/>
      <c r="JVG26" s="108"/>
      <c r="JVH26" s="111"/>
      <c r="JVI26" s="64"/>
      <c r="JVJ26" s="111"/>
      <c r="JVK26" s="64"/>
      <c r="JVL26" s="111"/>
      <c r="JVM26" s="64"/>
      <c r="JVN26" s="111"/>
      <c r="JVO26" s="64"/>
      <c r="JVP26" s="111"/>
      <c r="JVQ26" s="64"/>
      <c r="JVR26" s="111"/>
      <c r="JVS26" s="64"/>
      <c r="JVT26" s="111"/>
      <c r="JVU26" s="64"/>
      <c r="JVV26" s="111"/>
      <c r="JVW26" s="109"/>
      <c r="JVX26" s="111"/>
      <c r="JVY26" s="109"/>
      <c r="JVZ26" s="111"/>
      <c r="JWA26" s="109"/>
      <c r="JWB26" s="111"/>
      <c r="JWC26" s="109"/>
      <c r="JWD26" s="111"/>
      <c r="JWE26" s="109"/>
      <c r="JWF26" s="111"/>
      <c r="JWG26" s="109"/>
      <c r="JWH26" s="111"/>
      <c r="JWI26" s="109"/>
      <c r="JWJ26" s="111"/>
      <c r="JWK26" s="109"/>
      <c r="JWL26" s="111"/>
      <c r="JWM26" s="109"/>
      <c r="JWN26" s="111"/>
      <c r="JWO26" s="109"/>
      <c r="JWP26" s="111"/>
      <c r="JWQ26" s="109"/>
      <c r="JWR26" s="112"/>
      <c r="JWS26" s="109"/>
      <c r="JWT26" s="111"/>
      <c r="JWU26" s="109"/>
      <c r="JWV26" s="111"/>
      <c r="JWW26" s="109"/>
      <c r="JWX26" s="111"/>
      <c r="JWY26" s="109"/>
      <c r="JWZ26" s="111"/>
      <c r="JXA26" s="109"/>
      <c r="JXB26" s="111"/>
      <c r="JXC26" s="109"/>
      <c r="JXD26" s="111"/>
      <c r="JXE26" s="109"/>
      <c r="JXF26" s="111"/>
      <c r="JXG26" s="110"/>
      <c r="JXH26" s="111"/>
      <c r="JXI26" s="109"/>
      <c r="JXJ26" s="111"/>
      <c r="JXK26" s="109"/>
      <c r="JXL26" s="111"/>
      <c r="JXM26" s="109"/>
      <c r="JXN26" s="111"/>
      <c r="JXO26" s="109"/>
      <c r="JXP26" s="111"/>
      <c r="JXQ26" s="110"/>
      <c r="JXR26" s="111"/>
      <c r="JXS26" s="109"/>
      <c r="JXT26" s="111"/>
      <c r="JXU26" s="109"/>
      <c r="JXV26" s="111"/>
      <c r="JXW26" s="109"/>
      <c r="JXX26" s="111"/>
      <c r="JXY26" s="110"/>
      <c r="JXZ26" s="107"/>
      <c r="JYA26" s="107"/>
      <c r="JYB26" s="107"/>
      <c r="JYC26" s="108"/>
      <c r="JYD26" s="111"/>
      <c r="JYE26" s="108"/>
      <c r="JYF26" s="111"/>
      <c r="JYG26" s="64"/>
      <c r="JYH26" s="111"/>
      <c r="JYI26" s="64"/>
      <c r="JYJ26" s="111"/>
      <c r="JYK26" s="64"/>
      <c r="JYL26" s="111"/>
      <c r="JYM26" s="64"/>
      <c r="JYN26" s="111"/>
      <c r="JYO26" s="64"/>
      <c r="JYP26" s="111"/>
      <c r="JYQ26" s="64"/>
      <c r="JYR26" s="111"/>
      <c r="JYS26" s="64"/>
      <c r="JYT26" s="111"/>
      <c r="JYU26" s="109"/>
      <c r="JYV26" s="111"/>
      <c r="JYW26" s="109"/>
      <c r="JYX26" s="111"/>
      <c r="JYY26" s="109"/>
      <c r="JYZ26" s="111"/>
      <c r="JZA26" s="109"/>
      <c r="JZB26" s="111"/>
      <c r="JZC26" s="109"/>
      <c r="JZD26" s="111"/>
      <c r="JZE26" s="109"/>
      <c r="JZF26" s="111"/>
      <c r="JZG26" s="109"/>
      <c r="JZH26" s="111"/>
      <c r="JZI26" s="109"/>
      <c r="JZJ26" s="111"/>
      <c r="JZK26" s="109"/>
      <c r="JZL26" s="111"/>
      <c r="JZM26" s="109"/>
      <c r="JZN26" s="111"/>
      <c r="JZO26" s="109"/>
      <c r="JZP26" s="112"/>
      <c r="JZQ26" s="109"/>
      <c r="JZR26" s="111"/>
      <c r="JZS26" s="109"/>
      <c r="JZT26" s="111"/>
      <c r="JZU26" s="109"/>
      <c r="JZV26" s="111"/>
      <c r="JZW26" s="109"/>
      <c r="JZX26" s="111"/>
      <c r="JZY26" s="109"/>
      <c r="JZZ26" s="111"/>
      <c r="KAA26" s="109"/>
      <c r="KAB26" s="111"/>
      <c r="KAC26" s="109"/>
      <c r="KAD26" s="111"/>
      <c r="KAE26" s="110"/>
      <c r="KAF26" s="111"/>
      <c r="KAG26" s="109"/>
      <c r="KAH26" s="111"/>
      <c r="KAI26" s="109"/>
      <c r="KAJ26" s="111"/>
      <c r="KAK26" s="109"/>
      <c r="KAL26" s="111"/>
      <c r="KAM26" s="109"/>
      <c r="KAN26" s="111"/>
      <c r="KAO26" s="110"/>
      <c r="KAP26" s="111"/>
      <c r="KAQ26" s="109"/>
      <c r="KAR26" s="111"/>
      <c r="KAS26" s="109"/>
      <c r="KAT26" s="111"/>
      <c r="KAU26" s="109"/>
      <c r="KAV26" s="111"/>
      <c r="KAW26" s="110"/>
      <c r="KAX26" s="107"/>
      <c r="KAY26" s="107"/>
      <c r="KAZ26" s="107"/>
      <c r="KBA26" s="108"/>
      <c r="KBB26" s="111"/>
      <c r="KBC26" s="108"/>
      <c r="KBD26" s="111"/>
      <c r="KBE26" s="64"/>
      <c r="KBF26" s="111"/>
      <c r="KBG26" s="64"/>
      <c r="KBH26" s="111"/>
      <c r="KBI26" s="64"/>
      <c r="KBJ26" s="111"/>
      <c r="KBK26" s="64"/>
      <c r="KBL26" s="111"/>
      <c r="KBM26" s="64"/>
      <c r="KBN26" s="111"/>
      <c r="KBO26" s="64"/>
      <c r="KBP26" s="111"/>
      <c r="KBQ26" s="64"/>
      <c r="KBR26" s="111"/>
      <c r="KBS26" s="109"/>
      <c r="KBT26" s="111"/>
      <c r="KBU26" s="109"/>
      <c r="KBV26" s="111"/>
      <c r="KBW26" s="109"/>
      <c r="KBX26" s="111"/>
      <c r="KBY26" s="109"/>
      <c r="KBZ26" s="111"/>
      <c r="KCA26" s="109"/>
      <c r="KCB26" s="111"/>
      <c r="KCC26" s="109"/>
      <c r="KCD26" s="111"/>
      <c r="KCE26" s="109"/>
      <c r="KCF26" s="111"/>
      <c r="KCG26" s="109"/>
      <c r="KCH26" s="111"/>
      <c r="KCI26" s="109"/>
      <c r="KCJ26" s="111"/>
      <c r="KCK26" s="109"/>
      <c r="KCL26" s="111"/>
      <c r="KCM26" s="109"/>
      <c r="KCN26" s="112"/>
      <c r="KCO26" s="109"/>
      <c r="KCP26" s="111"/>
      <c r="KCQ26" s="109"/>
      <c r="KCR26" s="111"/>
      <c r="KCS26" s="109"/>
      <c r="KCT26" s="111"/>
      <c r="KCU26" s="109"/>
      <c r="KCV26" s="111"/>
      <c r="KCW26" s="109"/>
      <c r="KCX26" s="111"/>
      <c r="KCY26" s="109"/>
      <c r="KCZ26" s="111"/>
      <c r="KDA26" s="109"/>
      <c r="KDB26" s="111"/>
      <c r="KDC26" s="110"/>
      <c r="KDD26" s="111"/>
      <c r="KDE26" s="109"/>
      <c r="KDF26" s="111"/>
      <c r="KDG26" s="109"/>
      <c r="KDH26" s="111"/>
      <c r="KDI26" s="109"/>
      <c r="KDJ26" s="111"/>
      <c r="KDK26" s="109"/>
      <c r="KDL26" s="111"/>
      <c r="KDM26" s="110"/>
      <c r="KDN26" s="111"/>
      <c r="KDO26" s="109"/>
      <c r="KDP26" s="111"/>
      <c r="KDQ26" s="109"/>
      <c r="KDR26" s="111"/>
      <c r="KDS26" s="109"/>
      <c r="KDT26" s="111"/>
      <c r="KDU26" s="110"/>
      <c r="KDV26" s="107"/>
      <c r="KDW26" s="107"/>
      <c r="KDX26" s="107"/>
      <c r="KDY26" s="108"/>
      <c r="KDZ26" s="111"/>
      <c r="KEA26" s="108"/>
      <c r="KEB26" s="111"/>
      <c r="KEC26" s="64"/>
      <c r="KED26" s="111"/>
      <c r="KEE26" s="64"/>
      <c r="KEF26" s="111"/>
      <c r="KEG26" s="64"/>
      <c r="KEH26" s="111"/>
      <c r="KEI26" s="64"/>
      <c r="KEJ26" s="111"/>
      <c r="KEK26" s="64"/>
      <c r="KEL26" s="111"/>
      <c r="KEM26" s="64"/>
      <c r="KEN26" s="111"/>
      <c r="KEO26" s="64"/>
      <c r="KEP26" s="111"/>
      <c r="KEQ26" s="109"/>
      <c r="KER26" s="111"/>
      <c r="KES26" s="109"/>
      <c r="KET26" s="111"/>
      <c r="KEU26" s="109"/>
      <c r="KEV26" s="111"/>
      <c r="KEW26" s="109"/>
      <c r="KEX26" s="111"/>
      <c r="KEY26" s="109"/>
      <c r="KEZ26" s="111"/>
      <c r="KFA26" s="109"/>
      <c r="KFB26" s="111"/>
      <c r="KFC26" s="109"/>
      <c r="KFD26" s="111"/>
      <c r="KFE26" s="109"/>
      <c r="KFF26" s="111"/>
      <c r="KFG26" s="109"/>
      <c r="KFH26" s="111"/>
      <c r="KFI26" s="109"/>
      <c r="KFJ26" s="111"/>
      <c r="KFK26" s="109"/>
      <c r="KFL26" s="112"/>
      <c r="KFM26" s="109"/>
      <c r="KFN26" s="111"/>
      <c r="KFO26" s="109"/>
      <c r="KFP26" s="111"/>
      <c r="KFQ26" s="109"/>
      <c r="KFR26" s="111"/>
      <c r="KFS26" s="109"/>
      <c r="KFT26" s="111"/>
      <c r="KFU26" s="109"/>
      <c r="KFV26" s="111"/>
      <c r="KFW26" s="109"/>
      <c r="KFX26" s="111"/>
      <c r="KFY26" s="109"/>
      <c r="KFZ26" s="111"/>
      <c r="KGA26" s="110"/>
      <c r="KGB26" s="111"/>
      <c r="KGC26" s="109"/>
      <c r="KGD26" s="111"/>
      <c r="KGE26" s="109"/>
      <c r="KGF26" s="111"/>
      <c r="KGG26" s="109"/>
      <c r="KGH26" s="111"/>
      <c r="KGI26" s="109"/>
      <c r="KGJ26" s="111"/>
      <c r="KGK26" s="110"/>
      <c r="KGL26" s="111"/>
      <c r="KGM26" s="109"/>
      <c r="KGN26" s="111"/>
      <c r="KGO26" s="109"/>
      <c r="KGP26" s="111"/>
      <c r="KGQ26" s="109"/>
      <c r="KGR26" s="111"/>
      <c r="KGS26" s="110"/>
      <c r="KGT26" s="107"/>
      <c r="KGU26" s="107"/>
      <c r="KGV26" s="107"/>
      <c r="KGW26" s="108"/>
      <c r="KGX26" s="111"/>
      <c r="KGY26" s="108"/>
      <c r="KGZ26" s="111"/>
      <c r="KHA26" s="64"/>
      <c r="KHB26" s="111"/>
      <c r="KHC26" s="64"/>
      <c r="KHD26" s="111"/>
      <c r="KHE26" s="64"/>
      <c r="KHF26" s="111"/>
      <c r="KHG26" s="64"/>
      <c r="KHH26" s="111"/>
      <c r="KHI26" s="64"/>
      <c r="KHJ26" s="111"/>
      <c r="KHK26" s="64"/>
      <c r="KHL26" s="111"/>
      <c r="KHM26" s="64"/>
      <c r="KHN26" s="111"/>
      <c r="KHO26" s="109"/>
      <c r="KHP26" s="111"/>
      <c r="KHQ26" s="109"/>
      <c r="KHR26" s="111"/>
      <c r="KHS26" s="109"/>
      <c r="KHT26" s="111"/>
      <c r="KHU26" s="109"/>
      <c r="KHV26" s="111"/>
      <c r="KHW26" s="109"/>
      <c r="KHX26" s="111"/>
      <c r="KHY26" s="109"/>
      <c r="KHZ26" s="111"/>
      <c r="KIA26" s="109"/>
      <c r="KIB26" s="111"/>
      <c r="KIC26" s="109"/>
      <c r="KID26" s="111"/>
      <c r="KIE26" s="109"/>
      <c r="KIF26" s="111"/>
      <c r="KIG26" s="109"/>
      <c r="KIH26" s="111"/>
      <c r="KII26" s="109"/>
      <c r="KIJ26" s="112"/>
      <c r="KIK26" s="109"/>
      <c r="KIL26" s="111"/>
      <c r="KIM26" s="109"/>
      <c r="KIN26" s="111"/>
      <c r="KIO26" s="109"/>
      <c r="KIP26" s="111"/>
      <c r="KIQ26" s="109"/>
      <c r="KIR26" s="111"/>
      <c r="KIS26" s="109"/>
      <c r="KIT26" s="111"/>
      <c r="KIU26" s="109"/>
      <c r="KIV26" s="111"/>
      <c r="KIW26" s="109"/>
      <c r="KIX26" s="111"/>
      <c r="KIY26" s="110"/>
      <c r="KIZ26" s="111"/>
      <c r="KJA26" s="109"/>
      <c r="KJB26" s="111"/>
      <c r="KJC26" s="109"/>
      <c r="KJD26" s="111"/>
      <c r="KJE26" s="109"/>
      <c r="KJF26" s="111"/>
      <c r="KJG26" s="109"/>
      <c r="KJH26" s="111"/>
      <c r="KJI26" s="110"/>
      <c r="KJJ26" s="111"/>
      <c r="KJK26" s="109"/>
      <c r="KJL26" s="111"/>
      <c r="KJM26" s="109"/>
      <c r="KJN26" s="111"/>
      <c r="KJO26" s="109"/>
      <c r="KJP26" s="111"/>
      <c r="KJQ26" s="110"/>
      <c r="KJR26" s="107"/>
      <c r="KJS26" s="107"/>
      <c r="KJT26" s="107"/>
      <c r="KJU26" s="108"/>
      <c r="KJV26" s="111"/>
      <c r="KJW26" s="108"/>
      <c r="KJX26" s="111"/>
      <c r="KJY26" s="64"/>
      <c r="KJZ26" s="111"/>
      <c r="KKA26" s="64"/>
      <c r="KKB26" s="111"/>
      <c r="KKC26" s="64"/>
      <c r="KKD26" s="111"/>
      <c r="KKE26" s="64"/>
      <c r="KKF26" s="111"/>
      <c r="KKG26" s="64"/>
      <c r="KKH26" s="111"/>
      <c r="KKI26" s="64"/>
      <c r="KKJ26" s="111"/>
      <c r="KKK26" s="64"/>
      <c r="KKL26" s="111"/>
      <c r="KKM26" s="109"/>
      <c r="KKN26" s="111"/>
      <c r="KKO26" s="109"/>
      <c r="KKP26" s="111"/>
      <c r="KKQ26" s="109"/>
      <c r="KKR26" s="111"/>
      <c r="KKS26" s="109"/>
      <c r="KKT26" s="111"/>
      <c r="KKU26" s="109"/>
      <c r="KKV26" s="111"/>
      <c r="KKW26" s="109"/>
      <c r="KKX26" s="111"/>
      <c r="KKY26" s="109"/>
      <c r="KKZ26" s="111"/>
      <c r="KLA26" s="109"/>
      <c r="KLB26" s="111"/>
      <c r="KLC26" s="109"/>
      <c r="KLD26" s="111"/>
      <c r="KLE26" s="109"/>
      <c r="KLF26" s="111"/>
      <c r="KLG26" s="109"/>
      <c r="KLH26" s="112"/>
      <c r="KLI26" s="109"/>
      <c r="KLJ26" s="111"/>
      <c r="KLK26" s="109"/>
      <c r="KLL26" s="111"/>
      <c r="KLM26" s="109"/>
      <c r="KLN26" s="111"/>
      <c r="KLO26" s="109"/>
      <c r="KLP26" s="111"/>
      <c r="KLQ26" s="109"/>
      <c r="KLR26" s="111"/>
      <c r="KLS26" s="109"/>
      <c r="KLT26" s="111"/>
      <c r="KLU26" s="109"/>
      <c r="KLV26" s="111"/>
      <c r="KLW26" s="110"/>
      <c r="KLX26" s="111"/>
      <c r="KLY26" s="109"/>
      <c r="KLZ26" s="111"/>
      <c r="KMA26" s="109"/>
      <c r="KMB26" s="111"/>
      <c r="KMC26" s="109"/>
      <c r="KMD26" s="111"/>
      <c r="KME26" s="109"/>
      <c r="KMF26" s="111"/>
      <c r="KMG26" s="110"/>
      <c r="KMH26" s="111"/>
      <c r="KMI26" s="109"/>
      <c r="KMJ26" s="111"/>
      <c r="KMK26" s="109"/>
      <c r="KML26" s="111"/>
      <c r="KMM26" s="109"/>
      <c r="KMN26" s="111"/>
      <c r="KMO26" s="110"/>
      <c r="KMP26" s="107"/>
      <c r="KMQ26" s="107"/>
      <c r="KMR26" s="107"/>
      <c r="KMS26" s="108"/>
      <c r="KMT26" s="111"/>
      <c r="KMU26" s="108"/>
      <c r="KMV26" s="111"/>
      <c r="KMW26" s="64"/>
      <c r="KMX26" s="111"/>
      <c r="KMY26" s="64"/>
      <c r="KMZ26" s="111"/>
      <c r="KNA26" s="64"/>
      <c r="KNB26" s="111"/>
      <c r="KNC26" s="64"/>
      <c r="KND26" s="111"/>
      <c r="KNE26" s="64"/>
      <c r="KNF26" s="111"/>
      <c r="KNG26" s="64"/>
      <c r="KNH26" s="111"/>
      <c r="KNI26" s="64"/>
      <c r="KNJ26" s="111"/>
      <c r="KNK26" s="109"/>
      <c r="KNL26" s="111"/>
      <c r="KNM26" s="109"/>
      <c r="KNN26" s="111"/>
      <c r="KNO26" s="109"/>
      <c r="KNP26" s="111"/>
      <c r="KNQ26" s="109"/>
      <c r="KNR26" s="111"/>
      <c r="KNS26" s="109"/>
      <c r="KNT26" s="111"/>
      <c r="KNU26" s="109"/>
      <c r="KNV26" s="111"/>
      <c r="KNW26" s="109"/>
      <c r="KNX26" s="111"/>
      <c r="KNY26" s="109"/>
      <c r="KNZ26" s="111"/>
      <c r="KOA26" s="109"/>
      <c r="KOB26" s="111"/>
      <c r="KOC26" s="109"/>
      <c r="KOD26" s="111"/>
      <c r="KOE26" s="109"/>
      <c r="KOF26" s="112"/>
      <c r="KOG26" s="109"/>
      <c r="KOH26" s="111"/>
      <c r="KOI26" s="109"/>
      <c r="KOJ26" s="111"/>
      <c r="KOK26" s="109"/>
      <c r="KOL26" s="111"/>
      <c r="KOM26" s="109"/>
      <c r="KON26" s="111"/>
      <c r="KOO26" s="109"/>
      <c r="KOP26" s="111"/>
      <c r="KOQ26" s="109"/>
      <c r="KOR26" s="111"/>
      <c r="KOS26" s="109"/>
      <c r="KOT26" s="111"/>
      <c r="KOU26" s="110"/>
      <c r="KOV26" s="111"/>
      <c r="KOW26" s="109"/>
      <c r="KOX26" s="111"/>
      <c r="KOY26" s="109"/>
      <c r="KOZ26" s="111"/>
      <c r="KPA26" s="109"/>
      <c r="KPB26" s="111"/>
      <c r="KPC26" s="109"/>
      <c r="KPD26" s="111"/>
      <c r="KPE26" s="110"/>
      <c r="KPF26" s="111"/>
      <c r="KPG26" s="109"/>
      <c r="KPH26" s="111"/>
      <c r="KPI26" s="109"/>
      <c r="KPJ26" s="111"/>
      <c r="KPK26" s="109"/>
      <c r="KPL26" s="111"/>
      <c r="KPM26" s="110"/>
      <c r="KPN26" s="107"/>
      <c r="KPO26" s="107"/>
      <c r="KPP26" s="107"/>
      <c r="KPQ26" s="108"/>
      <c r="KPR26" s="111"/>
      <c r="KPS26" s="108"/>
      <c r="KPT26" s="111"/>
      <c r="KPU26" s="64"/>
      <c r="KPV26" s="111"/>
      <c r="KPW26" s="64"/>
      <c r="KPX26" s="111"/>
      <c r="KPY26" s="64"/>
      <c r="KPZ26" s="111"/>
      <c r="KQA26" s="64"/>
      <c r="KQB26" s="111"/>
      <c r="KQC26" s="64"/>
      <c r="KQD26" s="111"/>
      <c r="KQE26" s="64"/>
      <c r="KQF26" s="111"/>
      <c r="KQG26" s="64"/>
      <c r="KQH26" s="111"/>
      <c r="KQI26" s="109"/>
      <c r="KQJ26" s="111"/>
      <c r="KQK26" s="109"/>
      <c r="KQL26" s="111"/>
      <c r="KQM26" s="109"/>
      <c r="KQN26" s="111"/>
      <c r="KQO26" s="109"/>
      <c r="KQP26" s="111"/>
      <c r="KQQ26" s="109"/>
      <c r="KQR26" s="111"/>
      <c r="KQS26" s="109"/>
      <c r="KQT26" s="111"/>
      <c r="KQU26" s="109"/>
      <c r="KQV26" s="111"/>
      <c r="KQW26" s="109"/>
      <c r="KQX26" s="111"/>
      <c r="KQY26" s="109"/>
      <c r="KQZ26" s="111"/>
      <c r="KRA26" s="109"/>
      <c r="KRB26" s="111"/>
      <c r="KRC26" s="109"/>
      <c r="KRD26" s="112"/>
      <c r="KRE26" s="109"/>
      <c r="KRF26" s="111"/>
      <c r="KRG26" s="109"/>
      <c r="KRH26" s="111"/>
      <c r="KRI26" s="109"/>
      <c r="KRJ26" s="111"/>
      <c r="KRK26" s="109"/>
      <c r="KRL26" s="111"/>
      <c r="KRM26" s="109"/>
      <c r="KRN26" s="111"/>
      <c r="KRO26" s="109"/>
      <c r="KRP26" s="111"/>
      <c r="KRQ26" s="109"/>
      <c r="KRR26" s="111"/>
      <c r="KRS26" s="110"/>
      <c r="KRT26" s="111"/>
      <c r="KRU26" s="109"/>
      <c r="KRV26" s="111"/>
      <c r="KRW26" s="109"/>
      <c r="KRX26" s="111"/>
      <c r="KRY26" s="109"/>
      <c r="KRZ26" s="111"/>
      <c r="KSA26" s="109"/>
      <c r="KSB26" s="111"/>
      <c r="KSC26" s="110"/>
      <c r="KSD26" s="111"/>
      <c r="KSE26" s="109"/>
      <c r="KSF26" s="111"/>
      <c r="KSG26" s="109"/>
      <c r="KSH26" s="111"/>
      <c r="KSI26" s="109"/>
      <c r="KSJ26" s="111"/>
      <c r="KSK26" s="110"/>
      <c r="KSL26" s="107"/>
      <c r="KSM26" s="107"/>
      <c r="KSN26" s="107"/>
      <c r="KSO26" s="108"/>
      <c r="KSP26" s="111"/>
      <c r="KSQ26" s="108"/>
      <c r="KSR26" s="111"/>
      <c r="KSS26" s="64"/>
      <c r="KST26" s="111"/>
      <c r="KSU26" s="64"/>
      <c r="KSV26" s="111"/>
      <c r="KSW26" s="64"/>
      <c r="KSX26" s="111"/>
      <c r="KSY26" s="64"/>
      <c r="KSZ26" s="111"/>
      <c r="KTA26" s="64"/>
      <c r="KTB26" s="111"/>
      <c r="KTC26" s="64"/>
      <c r="KTD26" s="111"/>
      <c r="KTE26" s="64"/>
      <c r="KTF26" s="111"/>
      <c r="KTG26" s="109"/>
      <c r="KTH26" s="111"/>
      <c r="KTI26" s="109"/>
      <c r="KTJ26" s="111"/>
      <c r="KTK26" s="109"/>
      <c r="KTL26" s="111"/>
      <c r="KTM26" s="109"/>
      <c r="KTN26" s="111"/>
      <c r="KTO26" s="109"/>
      <c r="KTP26" s="111"/>
      <c r="KTQ26" s="109"/>
      <c r="KTR26" s="111"/>
      <c r="KTS26" s="109"/>
      <c r="KTT26" s="111"/>
      <c r="KTU26" s="109"/>
      <c r="KTV26" s="111"/>
      <c r="KTW26" s="109"/>
      <c r="KTX26" s="111"/>
      <c r="KTY26" s="109"/>
      <c r="KTZ26" s="111"/>
      <c r="KUA26" s="109"/>
      <c r="KUB26" s="112"/>
      <c r="KUC26" s="109"/>
      <c r="KUD26" s="111"/>
      <c r="KUE26" s="109"/>
      <c r="KUF26" s="111"/>
      <c r="KUG26" s="109"/>
      <c r="KUH26" s="111"/>
      <c r="KUI26" s="109"/>
      <c r="KUJ26" s="111"/>
      <c r="KUK26" s="109"/>
      <c r="KUL26" s="111"/>
      <c r="KUM26" s="109"/>
      <c r="KUN26" s="111"/>
      <c r="KUO26" s="109"/>
      <c r="KUP26" s="111"/>
      <c r="KUQ26" s="110"/>
      <c r="KUR26" s="111"/>
      <c r="KUS26" s="109"/>
      <c r="KUT26" s="111"/>
      <c r="KUU26" s="109"/>
      <c r="KUV26" s="111"/>
      <c r="KUW26" s="109"/>
      <c r="KUX26" s="111"/>
      <c r="KUY26" s="109"/>
      <c r="KUZ26" s="111"/>
      <c r="KVA26" s="110"/>
      <c r="KVB26" s="111"/>
      <c r="KVC26" s="109"/>
      <c r="KVD26" s="111"/>
      <c r="KVE26" s="109"/>
      <c r="KVF26" s="111"/>
      <c r="KVG26" s="109"/>
      <c r="KVH26" s="111"/>
      <c r="KVI26" s="110"/>
      <c r="KVJ26" s="107"/>
      <c r="KVK26" s="107"/>
      <c r="KVL26" s="107"/>
      <c r="KVM26" s="108"/>
      <c r="KVN26" s="111"/>
      <c r="KVO26" s="108"/>
      <c r="KVP26" s="111"/>
      <c r="KVQ26" s="64"/>
      <c r="KVR26" s="111"/>
      <c r="KVS26" s="64"/>
      <c r="KVT26" s="111"/>
      <c r="KVU26" s="64"/>
      <c r="KVV26" s="111"/>
      <c r="KVW26" s="64"/>
      <c r="KVX26" s="111"/>
      <c r="KVY26" s="64"/>
      <c r="KVZ26" s="111"/>
      <c r="KWA26" s="64"/>
      <c r="KWB26" s="111"/>
      <c r="KWC26" s="64"/>
      <c r="KWD26" s="111"/>
      <c r="KWE26" s="109"/>
      <c r="KWF26" s="111"/>
      <c r="KWG26" s="109"/>
      <c r="KWH26" s="111"/>
      <c r="KWI26" s="109"/>
      <c r="KWJ26" s="111"/>
      <c r="KWK26" s="109"/>
      <c r="KWL26" s="111"/>
      <c r="KWM26" s="109"/>
      <c r="KWN26" s="111"/>
      <c r="KWO26" s="109"/>
      <c r="KWP26" s="111"/>
      <c r="KWQ26" s="109"/>
      <c r="KWR26" s="111"/>
      <c r="KWS26" s="109"/>
      <c r="KWT26" s="111"/>
      <c r="KWU26" s="109"/>
      <c r="KWV26" s="111"/>
      <c r="KWW26" s="109"/>
      <c r="KWX26" s="111"/>
      <c r="KWY26" s="109"/>
      <c r="KWZ26" s="112"/>
      <c r="KXA26" s="109"/>
      <c r="KXB26" s="111"/>
      <c r="KXC26" s="109"/>
      <c r="KXD26" s="111"/>
      <c r="KXE26" s="109"/>
      <c r="KXF26" s="111"/>
      <c r="KXG26" s="109"/>
      <c r="KXH26" s="111"/>
      <c r="KXI26" s="109"/>
      <c r="KXJ26" s="111"/>
      <c r="KXK26" s="109"/>
      <c r="KXL26" s="111"/>
      <c r="KXM26" s="109"/>
      <c r="KXN26" s="111"/>
      <c r="KXO26" s="110"/>
      <c r="KXP26" s="111"/>
      <c r="KXQ26" s="109"/>
      <c r="KXR26" s="111"/>
      <c r="KXS26" s="109"/>
      <c r="KXT26" s="111"/>
      <c r="KXU26" s="109"/>
      <c r="KXV26" s="111"/>
      <c r="KXW26" s="109"/>
      <c r="KXX26" s="111"/>
      <c r="KXY26" s="110"/>
      <c r="KXZ26" s="111"/>
      <c r="KYA26" s="109"/>
      <c r="KYB26" s="111"/>
      <c r="KYC26" s="109"/>
      <c r="KYD26" s="111"/>
      <c r="KYE26" s="109"/>
      <c r="KYF26" s="111"/>
      <c r="KYG26" s="110"/>
      <c r="KYH26" s="107"/>
      <c r="KYI26" s="107"/>
      <c r="KYJ26" s="107"/>
      <c r="KYK26" s="108"/>
      <c r="KYL26" s="111"/>
      <c r="KYM26" s="108"/>
      <c r="KYN26" s="111"/>
      <c r="KYO26" s="64"/>
      <c r="KYP26" s="111"/>
      <c r="KYQ26" s="64"/>
      <c r="KYR26" s="111"/>
      <c r="KYS26" s="64"/>
      <c r="KYT26" s="111"/>
      <c r="KYU26" s="64"/>
      <c r="KYV26" s="111"/>
      <c r="KYW26" s="64"/>
      <c r="KYX26" s="111"/>
      <c r="KYY26" s="64"/>
      <c r="KYZ26" s="111"/>
      <c r="KZA26" s="64"/>
      <c r="KZB26" s="111"/>
      <c r="KZC26" s="109"/>
      <c r="KZD26" s="111"/>
      <c r="KZE26" s="109"/>
      <c r="KZF26" s="111"/>
      <c r="KZG26" s="109"/>
      <c r="KZH26" s="111"/>
      <c r="KZI26" s="109"/>
      <c r="KZJ26" s="111"/>
      <c r="KZK26" s="109"/>
      <c r="KZL26" s="111"/>
      <c r="KZM26" s="109"/>
      <c r="KZN26" s="111"/>
      <c r="KZO26" s="109"/>
      <c r="KZP26" s="111"/>
      <c r="KZQ26" s="109"/>
      <c r="KZR26" s="111"/>
      <c r="KZS26" s="109"/>
      <c r="KZT26" s="111"/>
      <c r="KZU26" s="109"/>
      <c r="KZV26" s="111"/>
      <c r="KZW26" s="109"/>
      <c r="KZX26" s="112"/>
      <c r="KZY26" s="109"/>
      <c r="KZZ26" s="111"/>
      <c r="LAA26" s="109"/>
      <c r="LAB26" s="111"/>
      <c r="LAC26" s="109"/>
      <c r="LAD26" s="111"/>
      <c r="LAE26" s="109"/>
      <c r="LAF26" s="111"/>
      <c r="LAG26" s="109"/>
      <c r="LAH26" s="111"/>
      <c r="LAI26" s="109"/>
      <c r="LAJ26" s="111"/>
      <c r="LAK26" s="109"/>
      <c r="LAL26" s="111"/>
      <c r="LAM26" s="110"/>
      <c r="LAN26" s="111"/>
      <c r="LAO26" s="109"/>
      <c r="LAP26" s="111"/>
      <c r="LAQ26" s="109"/>
      <c r="LAR26" s="111"/>
      <c r="LAS26" s="109"/>
      <c r="LAT26" s="111"/>
      <c r="LAU26" s="109"/>
      <c r="LAV26" s="111"/>
      <c r="LAW26" s="110"/>
      <c r="LAX26" s="111"/>
      <c r="LAY26" s="109"/>
      <c r="LAZ26" s="111"/>
      <c r="LBA26" s="109"/>
      <c r="LBB26" s="111"/>
      <c r="LBC26" s="109"/>
      <c r="LBD26" s="111"/>
      <c r="LBE26" s="110"/>
      <c r="LBF26" s="107"/>
      <c r="LBG26" s="107"/>
      <c r="LBH26" s="107"/>
      <c r="LBI26" s="108"/>
      <c r="LBJ26" s="111"/>
      <c r="LBK26" s="108"/>
      <c r="LBL26" s="111"/>
      <c r="LBM26" s="64"/>
      <c r="LBN26" s="111"/>
      <c r="LBO26" s="64"/>
      <c r="LBP26" s="111"/>
      <c r="LBQ26" s="64"/>
      <c r="LBR26" s="111"/>
      <c r="LBS26" s="64"/>
      <c r="LBT26" s="111"/>
      <c r="LBU26" s="64"/>
      <c r="LBV26" s="111"/>
      <c r="LBW26" s="64"/>
      <c r="LBX26" s="111"/>
      <c r="LBY26" s="64"/>
      <c r="LBZ26" s="111"/>
      <c r="LCA26" s="109"/>
      <c r="LCB26" s="111"/>
      <c r="LCC26" s="109"/>
      <c r="LCD26" s="111"/>
      <c r="LCE26" s="109"/>
      <c r="LCF26" s="111"/>
      <c r="LCG26" s="109"/>
      <c r="LCH26" s="111"/>
      <c r="LCI26" s="109"/>
      <c r="LCJ26" s="111"/>
      <c r="LCK26" s="109"/>
      <c r="LCL26" s="111"/>
      <c r="LCM26" s="109"/>
      <c r="LCN26" s="111"/>
      <c r="LCO26" s="109"/>
      <c r="LCP26" s="111"/>
      <c r="LCQ26" s="109"/>
      <c r="LCR26" s="111"/>
      <c r="LCS26" s="109"/>
      <c r="LCT26" s="111"/>
      <c r="LCU26" s="109"/>
      <c r="LCV26" s="112"/>
      <c r="LCW26" s="109"/>
      <c r="LCX26" s="111"/>
      <c r="LCY26" s="109"/>
      <c r="LCZ26" s="111"/>
      <c r="LDA26" s="109"/>
      <c r="LDB26" s="111"/>
      <c r="LDC26" s="109"/>
      <c r="LDD26" s="111"/>
      <c r="LDE26" s="109"/>
      <c r="LDF26" s="111"/>
      <c r="LDG26" s="109"/>
      <c r="LDH26" s="111"/>
      <c r="LDI26" s="109"/>
      <c r="LDJ26" s="111"/>
      <c r="LDK26" s="110"/>
      <c r="LDL26" s="111"/>
      <c r="LDM26" s="109"/>
      <c r="LDN26" s="111"/>
      <c r="LDO26" s="109"/>
      <c r="LDP26" s="111"/>
      <c r="LDQ26" s="109"/>
      <c r="LDR26" s="111"/>
      <c r="LDS26" s="109"/>
      <c r="LDT26" s="111"/>
      <c r="LDU26" s="110"/>
      <c r="LDV26" s="111"/>
      <c r="LDW26" s="109"/>
      <c r="LDX26" s="111"/>
      <c r="LDY26" s="109"/>
      <c r="LDZ26" s="111"/>
      <c r="LEA26" s="109"/>
      <c r="LEB26" s="111"/>
      <c r="LEC26" s="110"/>
      <c r="LED26" s="107"/>
      <c r="LEE26" s="107"/>
      <c r="LEF26" s="107"/>
      <c r="LEG26" s="108"/>
      <c r="LEH26" s="111"/>
      <c r="LEI26" s="108"/>
      <c r="LEJ26" s="111"/>
      <c r="LEK26" s="64"/>
      <c r="LEL26" s="111"/>
      <c r="LEM26" s="64"/>
      <c r="LEN26" s="111"/>
      <c r="LEO26" s="64"/>
      <c r="LEP26" s="111"/>
      <c r="LEQ26" s="64"/>
      <c r="LER26" s="111"/>
      <c r="LES26" s="64"/>
      <c r="LET26" s="111"/>
      <c r="LEU26" s="64"/>
      <c r="LEV26" s="111"/>
      <c r="LEW26" s="64"/>
      <c r="LEX26" s="111"/>
      <c r="LEY26" s="109"/>
      <c r="LEZ26" s="111"/>
      <c r="LFA26" s="109"/>
      <c r="LFB26" s="111"/>
      <c r="LFC26" s="109"/>
      <c r="LFD26" s="111"/>
      <c r="LFE26" s="109"/>
      <c r="LFF26" s="111"/>
      <c r="LFG26" s="109"/>
      <c r="LFH26" s="111"/>
      <c r="LFI26" s="109"/>
      <c r="LFJ26" s="111"/>
      <c r="LFK26" s="109"/>
      <c r="LFL26" s="111"/>
      <c r="LFM26" s="109"/>
      <c r="LFN26" s="111"/>
      <c r="LFO26" s="109"/>
      <c r="LFP26" s="111"/>
      <c r="LFQ26" s="109"/>
      <c r="LFR26" s="111"/>
      <c r="LFS26" s="109"/>
      <c r="LFT26" s="112"/>
      <c r="LFU26" s="109"/>
      <c r="LFV26" s="111"/>
      <c r="LFW26" s="109"/>
      <c r="LFX26" s="111"/>
      <c r="LFY26" s="109"/>
      <c r="LFZ26" s="111"/>
      <c r="LGA26" s="109"/>
      <c r="LGB26" s="111"/>
      <c r="LGC26" s="109"/>
      <c r="LGD26" s="111"/>
      <c r="LGE26" s="109"/>
      <c r="LGF26" s="111"/>
      <c r="LGG26" s="109"/>
      <c r="LGH26" s="111"/>
      <c r="LGI26" s="110"/>
      <c r="LGJ26" s="111"/>
      <c r="LGK26" s="109"/>
      <c r="LGL26" s="111"/>
      <c r="LGM26" s="109"/>
      <c r="LGN26" s="111"/>
      <c r="LGO26" s="109"/>
      <c r="LGP26" s="111"/>
      <c r="LGQ26" s="109"/>
      <c r="LGR26" s="111"/>
      <c r="LGS26" s="110"/>
      <c r="LGT26" s="111"/>
      <c r="LGU26" s="109"/>
      <c r="LGV26" s="111"/>
      <c r="LGW26" s="109"/>
      <c r="LGX26" s="111"/>
      <c r="LGY26" s="109"/>
      <c r="LGZ26" s="111"/>
      <c r="LHA26" s="110"/>
      <c r="LHB26" s="107"/>
      <c r="LHC26" s="107"/>
      <c r="LHD26" s="107"/>
      <c r="LHE26" s="108"/>
      <c r="LHF26" s="111"/>
      <c r="LHG26" s="108"/>
      <c r="LHH26" s="111"/>
      <c r="LHI26" s="64"/>
      <c r="LHJ26" s="111"/>
      <c r="LHK26" s="64"/>
      <c r="LHL26" s="111"/>
      <c r="LHM26" s="64"/>
      <c r="LHN26" s="111"/>
      <c r="LHO26" s="64"/>
      <c r="LHP26" s="111"/>
      <c r="LHQ26" s="64"/>
      <c r="LHR26" s="111"/>
      <c r="LHS26" s="64"/>
      <c r="LHT26" s="111"/>
      <c r="LHU26" s="64"/>
      <c r="LHV26" s="111"/>
      <c r="LHW26" s="109"/>
      <c r="LHX26" s="111"/>
      <c r="LHY26" s="109"/>
      <c r="LHZ26" s="111"/>
      <c r="LIA26" s="109"/>
      <c r="LIB26" s="111"/>
      <c r="LIC26" s="109"/>
      <c r="LID26" s="111"/>
      <c r="LIE26" s="109"/>
      <c r="LIF26" s="111"/>
      <c r="LIG26" s="109"/>
      <c r="LIH26" s="111"/>
      <c r="LII26" s="109"/>
      <c r="LIJ26" s="111"/>
      <c r="LIK26" s="109"/>
      <c r="LIL26" s="111"/>
      <c r="LIM26" s="109"/>
      <c r="LIN26" s="111"/>
      <c r="LIO26" s="109"/>
      <c r="LIP26" s="111"/>
      <c r="LIQ26" s="109"/>
      <c r="LIR26" s="112"/>
      <c r="LIS26" s="109"/>
      <c r="LIT26" s="111"/>
      <c r="LIU26" s="109"/>
      <c r="LIV26" s="111"/>
      <c r="LIW26" s="109"/>
      <c r="LIX26" s="111"/>
      <c r="LIY26" s="109"/>
      <c r="LIZ26" s="111"/>
      <c r="LJA26" s="109"/>
      <c r="LJB26" s="111"/>
      <c r="LJC26" s="109"/>
      <c r="LJD26" s="111"/>
      <c r="LJE26" s="109"/>
      <c r="LJF26" s="111"/>
      <c r="LJG26" s="110"/>
      <c r="LJH26" s="111"/>
      <c r="LJI26" s="109"/>
      <c r="LJJ26" s="111"/>
      <c r="LJK26" s="109"/>
      <c r="LJL26" s="111"/>
      <c r="LJM26" s="109"/>
      <c r="LJN26" s="111"/>
      <c r="LJO26" s="109"/>
      <c r="LJP26" s="111"/>
      <c r="LJQ26" s="110"/>
      <c r="LJR26" s="111"/>
      <c r="LJS26" s="109"/>
      <c r="LJT26" s="111"/>
      <c r="LJU26" s="109"/>
      <c r="LJV26" s="111"/>
      <c r="LJW26" s="109"/>
      <c r="LJX26" s="111"/>
      <c r="LJY26" s="110"/>
      <c r="LJZ26" s="107"/>
      <c r="LKA26" s="107"/>
      <c r="LKB26" s="107"/>
      <c r="LKC26" s="108"/>
      <c r="LKD26" s="111"/>
      <c r="LKE26" s="108"/>
      <c r="LKF26" s="111"/>
      <c r="LKG26" s="64"/>
      <c r="LKH26" s="111"/>
      <c r="LKI26" s="64"/>
      <c r="LKJ26" s="111"/>
      <c r="LKK26" s="64"/>
      <c r="LKL26" s="111"/>
      <c r="LKM26" s="64"/>
      <c r="LKN26" s="111"/>
      <c r="LKO26" s="64"/>
      <c r="LKP26" s="111"/>
      <c r="LKQ26" s="64"/>
      <c r="LKR26" s="111"/>
      <c r="LKS26" s="64"/>
      <c r="LKT26" s="111"/>
      <c r="LKU26" s="109"/>
      <c r="LKV26" s="111"/>
      <c r="LKW26" s="109"/>
      <c r="LKX26" s="111"/>
      <c r="LKY26" s="109"/>
      <c r="LKZ26" s="111"/>
      <c r="LLA26" s="109"/>
      <c r="LLB26" s="111"/>
      <c r="LLC26" s="109"/>
      <c r="LLD26" s="111"/>
      <c r="LLE26" s="109"/>
      <c r="LLF26" s="111"/>
      <c r="LLG26" s="109"/>
      <c r="LLH26" s="111"/>
      <c r="LLI26" s="109"/>
      <c r="LLJ26" s="111"/>
      <c r="LLK26" s="109"/>
      <c r="LLL26" s="111"/>
      <c r="LLM26" s="109"/>
      <c r="LLN26" s="111"/>
      <c r="LLO26" s="109"/>
      <c r="LLP26" s="112"/>
      <c r="LLQ26" s="109"/>
      <c r="LLR26" s="111"/>
      <c r="LLS26" s="109"/>
      <c r="LLT26" s="111"/>
      <c r="LLU26" s="109"/>
      <c r="LLV26" s="111"/>
      <c r="LLW26" s="109"/>
      <c r="LLX26" s="111"/>
      <c r="LLY26" s="109"/>
      <c r="LLZ26" s="111"/>
      <c r="LMA26" s="109"/>
      <c r="LMB26" s="111"/>
      <c r="LMC26" s="109"/>
      <c r="LMD26" s="111"/>
      <c r="LME26" s="110"/>
      <c r="LMF26" s="111"/>
      <c r="LMG26" s="109"/>
      <c r="LMH26" s="111"/>
      <c r="LMI26" s="109"/>
      <c r="LMJ26" s="111"/>
      <c r="LMK26" s="109"/>
      <c r="LML26" s="111"/>
      <c r="LMM26" s="109"/>
      <c r="LMN26" s="111"/>
      <c r="LMO26" s="110"/>
      <c r="LMP26" s="111"/>
      <c r="LMQ26" s="109"/>
      <c r="LMR26" s="111"/>
      <c r="LMS26" s="109"/>
      <c r="LMT26" s="111"/>
      <c r="LMU26" s="109"/>
      <c r="LMV26" s="111"/>
      <c r="LMW26" s="110"/>
      <c r="LMX26" s="107"/>
      <c r="LMY26" s="107"/>
      <c r="LMZ26" s="107"/>
      <c r="LNA26" s="108"/>
      <c r="LNB26" s="111"/>
      <c r="LNC26" s="108"/>
      <c r="LND26" s="111"/>
      <c r="LNE26" s="64"/>
      <c r="LNF26" s="111"/>
      <c r="LNG26" s="64"/>
      <c r="LNH26" s="111"/>
      <c r="LNI26" s="64"/>
      <c r="LNJ26" s="111"/>
      <c r="LNK26" s="64"/>
      <c r="LNL26" s="111"/>
      <c r="LNM26" s="64"/>
      <c r="LNN26" s="111"/>
      <c r="LNO26" s="64"/>
      <c r="LNP26" s="111"/>
      <c r="LNQ26" s="64"/>
      <c r="LNR26" s="111"/>
      <c r="LNS26" s="109"/>
      <c r="LNT26" s="111"/>
      <c r="LNU26" s="109"/>
      <c r="LNV26" s="111"/>
      <c r="LNW26" s="109"/>
      <c r="LNX26" s="111"/>
      <c r="LNY26" s="109"/>
      <c r="LNZ26" s="111"/>
      <c r="LOA26" s="109"/>
      <c r="LOB26" s="111"/>
      <c r="LOC26" s="109"/>
      <c r="LOD26" s="111"/>
      <c r="LOE26" s="109"/>
      <c r="LOF26" s="111"/>
      <c r="LOG26" s="109"/>
      <c r="LOH26" s="111"/>
      <c r="LOI26" s="109"/>
      <c r="LOJ26" s="111"/>
      <c r="LOK26" s="109"/>
      <c r="LOL26" s="111"/>
      <c r="LOM26" s="109"/>
      <c r="LON26" s="112"/>
      <c r="LOO26" s="109"/>
      <c r="LOP26" s="111"/>
      <c r="LOQ26" s="109"/>
      <c r="LOR26" s="111"/>
      <c r="LOS26" s="109"/>
      <c r="LOT26" s="111"/>
      <c r="LOU26" s="109"/>
      <c r="LOV26" s="111"/>
      <c r="LOW26" s="109"/>
      <c r="LOX26" s="111"/>
      <c r="LOY26" s="109"/>
      <c r="LOZ26" s="111"/>
      <c r="LPA26" s="109"/>
      <c r="LPB26" s="111"/>
      <c r="LPC26" s="110"/>
      <c r="LPD26" s="111"/>
      <c r="LPE26" s="109"/>
      <c r="LPF26" s="111"/>
      <c r="LPG26" s="109"/>
      <c r="LPH26" s="111"/>
      <c r="LPI26" s="109"/>
      <c r="LPJ26" s="111"/>
      <c r="LPK26" s="109"/>
      <c r="LPL26" s="111"/>
      <c r="LPM26" s="110"/>
      <c r="LPN26" s="111"/>
      <c r="LPO26" s="109"/>
      <c r="LPP26" s="111"/>
      <c r="LPQ26" s="109"/>
      <c r="LPR26" s="111"/>
      <c r="LPS26" s="109"/>
      <c r="LPT26" s="111"/>
      <c r="LPU26" s="110"/>
      <c r="LPV26" s="107"/>
      <c r="LPW26" s="107"/>
      <c r="LPX26" s="107"/>
      <c r="LPY26" s="108"/>
      <c r="LPZ26" s="111"/>
      <c r="LQA26" s="108"/>
      <c r="LQB26" s="111"/>
      <c r="LQC26" s="64"/>
      <c r="LQD26" s="111"/>
      <c r="LQE26" s="64"/>
      <c r="LQF26" s="111"/>
      <c r="LQG26" s="64"/>
      <c r="LQH26" s="111"/>
      <c r="LQI26" s="64"/>
      <c r="LQJ26" s="111"/>
      <c r="LQK26" s="64"/>
      <c r="LQL26" s="111"/>
      <c r="LQM26" s="64"/>
      <c r="LQN26" s="111"/>
      <c r="LQO26" s="64"/>
      <c r="LQP26" s="111"/>
      <c r="LQQ26" s="109"/>
      <c r="LQR26" s="111"/>
      <c r="LQS26" s="109"/>
      <c r="LQT26" s="111"/>
      <c r="LQU26" s="109"/>
      <c r="LQV26" s="111"/>
      <c r="LQW26" s="109"/>
      <c r="LQX26" s="111"/>
      <c r="LQY26" s="109"/>
      <c r="LQZ26" s="111"/>
      <c r="LRA26" s="109"/>
      <c r="LRB26" s="111"/>
      <c r="LRC26" s="109"/>
      <c r="LRD26" s="111"/>
      <c r="LRE26" s="109"/>
      <c r="LRF26" s="111"/>
      <c r="LRG26" s="109"/>
      <c r="LRH26" s="111"/>
      <c r="LRI26" s="109"/>
      <c r="LRJ26" s="111"/>
      <c r="LRK26" s="109"/>
      <c r="LRL26" s="112"/>
      <c r="LRM26" s="109"/>
      <c r="LRN26" s="111"/>
      <c r="LRO26" s="109"/>
      <c r="LRP26" s="111"/>
      <c r="LRQ26" s="109"/>
      <c r="LRR26" s="111"/>
      <c r="LRS26" s="109"/>
      <c r="LRT26" s="111"/>
      <c r="LRU26" s="109"/>
      <c r="LRV26" s="111"/>
      <c r="LRW26" s="109"/>
      <c r="LRX26" s="111"/>
      <c r="LRY26" s="109"/>
      <c r="LRZ26" s="111"/>
      <c r="LSA26" s="110"/>
      <c r="LSB26" s="111"/>
      <c r="LSC26" s="109"/>
      <c r="LSD26" s="111"/>
      <c r="LSE26" s="109"/>
      <c r="LSF26" s="111"/>
      <c r="LSG26" s="109"/>
      <c r="LSH26" s="111"/>
      <c r="LSI26" s="109"/>
      <c r="LSJ26" s="111"/>
      <c r="LSK26" s="110"/>
      <c r="LSL26" s="111"/>
      <c r="LSM26" s="109"/>
      <c r="LSN26" s="111"/>
      <c r="LSO26" s="109"/>
      <c r="LSP26" s="111"/>
      <c r="LSQ26" s="109"/>
      <c r="LSR26" s="111"/>
      <c r="LSS26" s="110"/>
      <c r="LST26" s="107"/>
      <c r="LSU26" s="107"/>
      <c r="LSV26" s="107"/>
      <c r="LSW26" s="108"/>
      <c r="LSX26" s="111"/>
      <c r="LSY26" s="108"/>
      <c r="LSZ26" s="111"/>
      <c r="LTA26" s="64"/>
      <c r="LTB26" s="111"/>
      <c r="LTC26" s="64"/>
      <c r="LTD26" s="111"/>
      <c r="LTE26" s="64"/>
      <c r="LTF26" s="111"/>
      <c r="LTG26" s="64"/>
      <c r="LTH26" s="111"/>
      <c r="LTI26" s="64"/>
      <c r="LTJ26" s="111"/>
      <c r="LTK26" s="64"/>
      <c r="LTL26" s="111"/>
      <c r="LTM26" s="64"/>
      <c r="LTN26" s="111"/>
      <c r="LTO26" s="109"/>
      <c r="LTP26" s="111"/>
      <c r="LTQ26" s="109"/>
      <c r="LTR26" s="111"/>
      <c r="LTS26" s="109"/>
      <c r="LTT26" s="111"/>
      <c r="LTU26" s="109"/>
      <c r="LTV26" s="111"/>
      <c r="LTW26" s="109"/>
      <c r="LTX26" s="111"/>
      <c r="LTY26" s="109"/>
      <c r="LTZ26" s="111"/>
      <c r="LUA26" s="109"/>
      <c r="LUB26" s="111"/>
      <c r="LUC26" s="109"/>
      <c r="LUD26" s="111"/>
      <c r="LUE26" s="109"/>
      <c r="LUF26" s="111"/>
      <c r="LUG26" s="109"/>
      <c r="LUH26" s="111"/>
      <c r="LUI26" s="109"/>
      <c r="LUJ26" s="112"/>
      <c r="LUK26" s="109"/>
      <c r="LUL26" s="111"/>
      <c r="LUM26" s="109"/>
      <c r="LUN26" s="111"/>
      <c r="LUO26" s="109"/>
      <c r="LUP26" s="111"/>
      <c r="LUQ26" s="109"/>
      <c r="LUR26" s="111"/>
      <c r="LUS26" s="109"/>
      <c r="LUT26" s="111"/>
      <c r="LUU26" s="109"/>
      <c r="LUV26" s="111"/>
      <c r="LUW26" s="109"/>
      <c r="LUX26" s="111"/>
      <c r="LUY26" s="110"/>
      <c r="LUZ26" s="111"/>
      <c r="LVA26" s="109"/>
      <c r="LVB26" s="111"/>
      <c r="LVC26" s="109"/>
      <c r="LVD26" s="111"/>
      <c r="LVE26" s="109"/>
      <c r="LVF26" s="111"/>
      <c r="LVG26" s="109"/>
      <c r="LVH26" s="111"/>
      <c r="LVI26" s="110"/>
      <c r="LVJ26" s="111"/>
      <c r="LVK26" s="109"/>
      <c r="LVL26" s="111"/>
      <c r="LVM26" s="109"/>
      <c r="LVN26" s="111"/>
      <c r="LVO26" s="109"/>
      <c r="LVP26" s="111"/>
      <c r="LVQ26" s="110"/>
      <c r="LVR26" s="107"/>
      <c r="LVS26" s="107"/>
      <c r="LVT26" s="107"/>
      <c r="LVU26" s="108"/>
      <c r="LVV26" s="111"/>
      <c r="LVW26" s="108"/>
      <c r="LVX26" s="111"/>
      <c r="LVY26" s="64"/>
      <c r="LVZ26" s="111"/>
      <c r="LWA26" s="64"/>
      <c r="LWB26" s="111"/>
      <c r="LWC26" s="64"/>
      <c r="LWD26" s="111"/>
      <c r="LWE26" s="64"/>
      <c r="LWF26" s="111"/>
      <c r="LWG26" s="64"/>
      <c r="LWH26" s="111"/>
      <c r="LWI26" s="64"/>
      <c r="LWJ26" s="111"/>
      <c r="LWK26" s="64"/>
      <c r="LWL26" s="111"/>
      <c r="LWM26" s="109"/>
      <c r="LWN26" s="111"/>
      <c r="LWO26" s="109"/>
      <c r="LWP26" s="111"/>
      <c r="LWQ26" s="109"/>
      <c r="LWR26" s="111"/>
      <c r="LWS26" s="109"/>
      <c r="LWT26" s="111"/>
      <c r="LWU26" s="109"/>
      <c r="LWV26" s="111"/>
      <c r="LWW26" s="109"/>
      <c r="LWX26" s="111"/>
      <c r="LWY26" s="109"/>
      <c r="LWZ26" s="111"/>
      <c r="LXA26" s="109"/>
      <c r="LXB26" s="111"/>
      <c r="LXC26" s="109"/>
      <c r="LXD26" s="111"/>
      <c r="LXE26" s="109"/>
      <c r="LXF26" s="111"/>
      <c r="LXG26" s="109"/>
      <c r="LXH26" s="112"/>
      <c r="LXI26" s="109"/>
      <c r="LXJ26" s="111"/>
      <c r="LXK26" s="109"/>
      <c r="LXL26" s="111"/>
      <c r="LXM26" s="109"/>
      <c r="LXN26" s="111"/>
      <c r="LXO26" s="109"/>
      <c r="LXP26" s="111"/>
      <c r="LXQ26" s="109"/>
      <c r="LXR26" s="111"/>
      <c r="LXS26" s="109"/>
      <c r="LXT26" s="111"/>
      <c r="LXU26" s="109"/>
      <c r="LXV26" s="111"/>
      <c r="LXW26" s="110"/>
      <c r="LXX26" s="111"/>
      <c r="LXY26" s="109"/>
      <c r="LXZ26" s="111"/>
      <c r="LYA26" s="109"/>
      <c r="LYB26" s="111"/>
      <c r="LYC26" s="109"/>
      <c r="LYD26" s="111"/>
      <c r="LYE26" s="109"/>
      <c r="LYF26" s="111"/>
      <c r="LYG26" s="110"/>
      <c r="LYH26" s="111"/>
      <c r="LYI26" s="109"/>
      <c r="LYJ26" s="111"/>
      <c r="LYK26" s="109"/>
      <c r="LYL26" s="111"/>
      <c r="LYM26" s="109"/>
      <c r="LYN26" s="111"/>
      <c r="LYO26" s="110"/>
      <c r="LYP26" s="107"/>
      <c r="LYQ26" s="107"/>
      <c r="LYR26" s="107"/>
      <c r="LYS26" s="108"/>
      <c r="LYT26" s="111"/>
      <c r="LYU26" s="108"/>
      <c r="LYV26" s="111"/>
      <c r="LYW26" s="64"/>
      <c r="LYX26" s="111"/>
      <c r="LYY26" s="64"/>
      <c r="LYZ26" s="111"/>
      <c r="LZA26" s="64"/>
      <c r="LZB26" s="111"/>
      <c r="LZC26" s="64"/>
      <c r="LZD26" s="111"/>
      <c r="LZE26" s="64"/>
      <c r="LZF26" s="111"/>
      <c r="LZG26" s="64"/>
      <c r="LZH26" s="111"/>
      <c r="LZI26" s="64"/>
      <c r="LZJ26" s="111"/>
      <c r="LZK26" s="109"/>
      <c r="LZL26" s="111"/>
      <c r="LZM26" s="109"/>
      <c r="LZN26" s="111"/>
      <c r="LZO26" s="109"/>
      <c r="LZP26" s="111"/>
      <c r="LZQ26" s="109"/>
      <c r="LZR26" s="111"/>
      <c r="LZS26" s="109"/>
      <c r="LZT26" s="111"/>
      <c r="LZU26" s="109"/>
      <c r="LZV26" s="111"/>
      <c r="LZW26" s="109"/>
      <c r="LZX26" s="111"/>
      <c r="LZY26" s="109"/>
      <c r="LZZ26" s="111"/>
      <c r="MAA26" s="109"/>
      <c r="MAB26" s="111"/>
      <c r="MAC26" s="109"/>
      <c r="MAD26" s="111"/>
      <c r="MAE26" s="109"/>
      <c r="MAF26" s="112"/>
      <c r="MAG26" s="109"/>
      <c r="MAH26" s="111"/>
      <c r="MAI26" s="109"/>
      <c r="MAJ26" s="111"/>
      <c r="MAK26" s="109"/>
      <c r="MAL26" s="111"/>
      <c r="MAM26" s="109"/>
      <c r="MAN26" s="111"/>
      <c r="MAO26" s="109"/>
      <c r="MAP26" s="111"/>
      <c r="MAQ26" s="109"/>
      <c r="MAR26" s="111"/>
      <c r="MAS26" s="109"/>
      <c r="MAT26" s="111"/>
      <c r="MAU26" s="110"/>
      <c r="MAV26" s="111"/>
      <c r="MAW26" s="109"/>
      <c r="MAX26" s="111"/>
      <c r="MAY26" s="109"/>
      <c r="MAZ26" s="111"/>
      <c r="MBA26" s="109"/>
      <c r="MBB26" s="111"/>
      <c r="MBC26" s="109"/>
      <c r="MBD26" s="111"/>
      <c r="MBE26" s="110"/>
      <c r="MBF26" s="111"/>
      <c r="MBG26" s="109"/>
      <c r="MBH26" s="111"/>
      <c r="MBI26" s="109"/>
      <c r="MBJ26" s="111"/>
      <c r="MBK26" s="109"/>
      <c r="MBL26" s="111"/>
      <c r="MBM26" s="110"/>
      <c r="MBN26" s="107"/>
      <c r="MBO26" s="107"/>
      <c r="MBP26" s="107"/>
      <c r="MBQ26" s="108"/>
      <c r="MBR26" s="111"/>
      <c r="MBS26" s="108"/>
      <c r="MBT26" s="111"/>
      <c r="MBU26" s="64"/>
      <c r="MBV26" s="111"/>
      <c r="MBW26" s="64"/>
      <c r="MBX26" s="111"/>
      <c r="MBY26" s="64"/>
      <c r="MBZ26" s="111"/>
      <c r="MCA26" s="64"/>
      <c r="MCB26" s="111"/>
      <c r="MCC26" s="64"/>
      <c r="MCD26" s="111"/>
      <c r="MCE26" s="64"/>
      <c r="MCF26" s="111"/>
      <c r="MCG26" s="64"/>
      <c r="MCH26" s="111"/>
      <c r="MCI26" s="109"/>
      <c r="MCJ26" s="111"/>
      <c r="MCK26" s="109"/>
      <c r="MCL26" s="111"/>
      <c r="MCM26" s="109"/>
      <c r="MCN26" s="111"/>
      <c r="MCO26" s="109"/>
      <c r="MCP26" s="111"/>
      <c r="MCQ26" s="109"/>
      <c r="MCR26" s="111"/>
      <c r="MCS26" s="109"/>
      <c r="MCT26" s="111"/>
      <c r="MCU26" s="109"/>
      <c r="MCV26" s="111"/>
      <c r="MCW26" s="109"/>
      <c r="MCX26" s="111"/>
      <c r="MCY26" s="109"/>
      <c r="MCZ26" s="111"/>
      <c r="MDA26" s="109"/>
      <c r="MDB26" s="111"/>
      <c r="MDC26" s="109"/>
      <c r="MDD26" s="112"/>
      <c r="MDE26" s="109"/>
      <c r="MDF26" s="111"/>
      <c r="MDG26" s="109"/>
      <c r="MDH26" s="111"/>
      <c r="MDI26" s="109"/>
      <c r="MDJ26" s="111"/>
      <c r="MDK26" s="109"/>
      <c r="MDL26" s="111"/>
      <c r="MDM26" s="109"/>
      <c r="MDN26" s="111"/>
      <c r="MDO26" s="109"/>
      <c r="MDP26" s="111"/>
      <c r="MDQ26" s="109"/>
      <c r="MDR26" s="111"/>
      <c r="MDS26" s="110"/>
      <c r="MDT26" s="111"/>
      <c r="MDU26" s="109"/>
      <c r="MDV26" s="111"/>
      <c r="MDW26" s="109"/>
      <c r="MDX26" s="111"/>
      <c r="MDY26" s="109"/>
      <c r="MDZ26" s="111"/>
      <c r="MEA26" s="109"/>
      <c r="MEB26" s="111"/>
      <c r="MEC26" s="110"/>
      <c r="MED26" s="111"/>
      <c r="MEE26" s="109"/>
      <c r="MEF26" s="111"/>
      <c r="MEG26" s="109"/>
      <c r="MEH26" s="111"/>
      <c r="MEI26" s="109"/>
      <c r="MEJ26" s="111"/>
      <c r="MEK26" s="110"/>
      <c r="MEL26" s="107"/>
      <c r="MEM26" s="107"/>
      <c r="MEN26" s="107"/>
      <c r="MEO26" s="108"/>
      <c r="MEP26" s="111"/>
      <c r="MEQ26" s="108"/>
      <c r="MER26" s="111"/>
      <c r="MES26" s="64"/>
      <c r="MET26" s="111"/>
      <c r="MEU26" s="64"/>
      <c r="MEV26" s="111"/>
      <c r="MEW26" s="64"/>
      <c r="MEX26" s="111"/>
      <c r="MEY26" s="64"/>
      <c r="MEZ26" s="111"/>
      <c r="MFA26" s="64"/>
      <c r="MFB26" s="111"/>
      <c r="MFC26" s="64"/>
      <c r="MFD26" s="111"/>
      <c r="MFE26" s="64"/>
      <c r="MFF26" s="111"/>
      <c r="MFG26" s="109"/>
      <c r="MFH26" s="111"/>
      <c r="MFI26" s="109"/>
      <c r="MFJ26" s="111"/>
      <c r="MFK26" s="109"/>
      <c r="MFL26" s="111"/>
      <c r="MFM26" s="109"/>
      <c r="MFN26" s="111"/>
      <c r="MFO26" s="109"/>
      <c r="MFP26" s="111"/>
      <c r="MFQ26" s="109"/>
      <c r="MFR26" s="111"/>
      <c r="MFS26" s="109"/>
      <c r="MFT26" s="111"/>
      <c r="MFU26" s="109"/>
      <c r="MFV26" s="111"/>
      <c r="MFW26" s="109"/>
      <c r="MFX26" s="111"/>
      <c r="MFY26" s="109"/>
      <c r="MFZ26" s="111"/>
      <c r="MGA26" s="109"/>
      <c r="MGB26" s="112"/>
      <c r="MGC26" s="109"/>
      <c r="MGD26" s="111"/>
      <c r="MGE26" s="109"/>
      <c r="MGF26" s="111"/>
      <c r="MGG26" s="109"/>
      <c r="MGH26" s="111"/>
      <c r="MGI26" s="109"/>
      <c r="MGJ26" s="111"/>
      <c r="MGK26" s="109"/>
      <c r="MGL26" s="111"/>
      <c r="MGM26" s="109"/>
      <c r="MGN26" s="111"/>
      <c r="MGO26" s="109"/>
      <c r="MGP26" s="111"/>
      <c r="MGQ26" s="110"/>
      <c r="MGR26" s="111"/>
      <c r="MGS26" s="109"/>
      <c r="MGT26" s="111"/>
      <c r="MGU26" s="109"/>
      <c r="MGV26" s="111"/>
      <c r="MGW26" s="109"/>
      <c r="MGX26" s="111"/>
      <c r="MGY26" s="109"/>
      <c r="MGZ26" s="111"/>
      <c r="MHA26" s="110"/>
      <c r="MHB26" s="111"/>
      <c r="MHC26" s="109"/>
      <c r="MHD26" s="111"/>
      <c r="MHE26" s="109"/>
      <c r="MHF26" s="111"/>
      <c r="MHG26" s="109"/>
      <c r="MHH26" s="111"/>
      <c r="MHI26" s="110"/>
      <c r="MHJ26" s="107"/>
      <c r="MHK26" s="107"/>
      <c r="MHL26" s="107"/>
      <c r="MHM26" s="108"/>
      <c r="MHN26" s="111"/>
      <c r="MHO26" s="108"/>
      <c r="MHP26" s="111"/>
      <c r="MHQ26" s="64"/>
      <c r="MHR26" s="111"/>
      <c r="MHS26" s="64"/>
      <c r="MHT26" s="111"/>
      <c r="MHU26" s="64"/>
      <c r="MHV26" s="111"/>
      <c r="MHW26" s="64"/>
      <c r="MHX26" s="111"/>
      <c r="MHY26" s="64"/>
      <c r="MHZ26" s="111"/>
      <c r="MIA26" s="64"/>
      <c r="MIB26" s="111"/>
      <c r="MIC26" s="64"/>
      <c r="MID26" s="111"/>
      <c r="MIE26" s="109"/>
      <c r="MIF26" s="111"/>
      <c r="MIG26" s="109"/>
      <c r="MIH26" s="111"/>
      <c r="MII26" s="109"/>
      <c r="MIJ26" s="111"/>
      <c r="MIK26" s="109"/>
      <c r="MIL26" s="111"/>
      <c r="MIM26" s="109"/>
      <c r="MIN26" s="111"/>
      <c r="MIO26" s="109"/>
      <c r="MIP26" s="111"/>
      <c r="MIQ26" s="109"/>
      <c r="MIR26" s="111"/>
      <c r="MIS26" s="109"/>
      <c r="MIT26" s="111"/>
      <c r="MIU26" s="109"/>
      <c r="MIV26" s="111"/>
      <c r="MIW26" s="109"/>
      <c r="MIX26" s="111"/>
      <c r="MIY26" s="109"/>
      <c r="MIZ26" s="112"/>
      <c r="MJA26" s="109"/>
      <c r="MJB26" s="111"/>
      <c r="MJC26" s="109"/>
      <c r="MJD26" s="111"/>
      <c r="MJE26" s="109"/>
      <c r="MJF26" s="111"/>
      <c r="MJG26" s="109"/>
      <c r="MJH26" s="111"/>
      <c r="MJI26" s="109"/>
      <c r="MJJ26" s="111"/>
      <c r="MJK26" s="109"/>
      <c r="MJL26" s="111"/>
      <c r="MJM26" s="109"/>
      <c r="MJN26" s="111"/>
      <c r="MJO26" s="110"/>
      <c r="MJP26" s="111"/>
      <c r="MJQ26" s="109"/>
      <c r="MJR26" s="111"/>
      <c r="MJS26" s="109"/>
      <c r="MJT26" s="111"/>
      <c r="MJU26" s="109"/>
      <c r="MJV26" s="111"/>
      <c r="MJW26" s="109"/>
      <c r="MJX26" s="111"/>
      <c r="MJY26" s="110"/>
      <c r="MJZ26" s="111"/>
      <c r="MKA26" s="109"/>
      <c r="MKB26" s="111"/>
      <c r="MKC26" s="109"/>
      <c r="MKD26" s="111"/>
      <c r="MKE26" s="109"/>
      <c r="MKF26" s="111"/>
      <c r="MKG26" s="110"/>
      <c r="MKH26" s="107"/>
      <c r="MKI26" s="107"/>
      <c r="MKJ26" s="107"/>
      <c r="MKK26" s="108"/>
      <c r="MKL26" s="111"/>
      <c r="MKM26" s="108"/>
      <c r="MKN26" s="111"/>
      <c r="MKO26" s="64"/>
      <c r="MKP26" s="111"/>
      <c r="MKQ26" s="64"/>
      <c r="MKR26" s="111"/>
      <c r="MKS26" s="64"/>
      <c r="MKT26" s="111"/>
      <c r="MKU26" s="64"/>
      <c r="MKV26" s="111"/>
      <c r="MKW26" s="64"/>
      <c r="MKX26" s="111"/>
      <c r="MKY26" s="64"/>
      <c r="MKZ26" s="111"/>
      <c r="MLA26" s="64"/>
      <c r="MLB26" s="111"/>
      <c r="MLC26" s="109"/>
      <c r="MLD26" s="111"/>
      <c r="MLE26" s="109"/>
      <c r="MLF26" s="111"/>
      <c r="MLG26" s="109"/>
      <c r="MLH26" s="111"/>
      <c r="MLI26" s="109"/>
      <c r="MLJ26" s="111"/>
      <c r="MLK26" s="109"/>
      <c r="MLL26" s="111"/>
      <c r="MLM26" s="109"/>
      <c r="MLN26" s="111"/>
      <c r="MLO26" s="109"/>
      <c r="MLP26" s="111"/>
      <c r="MLQ26" s="109"/>
      <c r="MLR26" s="111"/>
      <c r="MLS26" s="109"/>
      <c r="MLT26" s="111"/>
      <c r="MLU26" s="109"/>
      <c r="MLV26" s="111"/>
      <c r="MLW26" s="109"/>
      <c r="MLX26" s="112"/>
      <c r="MLY26" s="109"/>
      <c r="MLZ26" s="111"/>
      <c r="MMA26" s="109"/>
      <c r="MMB26" s="111"/>
      <c r="MMC26" s="109"/>
      <c r="MMD26" s="111"/>
      <c r="MME26" s="109"/>
      <c r="MMF26" s="111"/>
      <c r="MMG26" s="109"/>
      <c r="MMH26" s="111"/>
      <c r="MMI26" s="109"/>
      <c r="MMJ26" s="111"/>
      <c r="MMK26" s="109"/>
      <c r="MML26" s="111"/>
      <c r="MMM26" s="110"/>
      <c r="MMN26" s="111"/>
      <c r="MMO26" s="109"/>
      <c r="MMP26" s="111"/>
      <c r="MMQ26" s="109"/>
      <c r="MMR26" s="111"/>
      <c r="MMS26" s="109"/>
      <c r="MMT26" s="111"/>
      <c r="MMU26" s="109"/>
      <c r="MMV26" s="111"/>
      <c r="MMW26" s="110"/>
      <c r="MMX26" s="111"/>
      <c r="MMY26" s="109"/>
      <c r="MMZ26" s="111"/>
      <c r="MNA26" s="109"/>
      <c r="MNB26" s="111"/>
      <c r="MNC26" s="109"/>
      <c r="MND26" s="111"/>
      <c r="MNE26" s="110"/>
      <c r="MNF26" s="107"/>
      <c r="MNG26" s="107"/>
      <c r="MNH26" s="107"/>
      <c r="MNI26" s="108"/>
      <c r="MNJ26" s="111"/>
      <c r="MNK26" s="108"/>
      <c r="MNL26" s="111"/>
      <c r="MNM26" s="64"/>
      <c r="MNN26" s="111"/>
      <c r="MNO26" s="64"/>
      <c r="MNP26" s="111"/>
      <c r="MNQ26" s="64"/>
      <c r="MNR26" s="111"/>
      <c r="MNS26" s="64"/>
      <c r="MNT26" s="111"/>
      <c r="MNU26" s="64"/>
      <c r="MNV26" s="111"/>
      <c r="MNW26" s="64"/>
      <c r="MNX26" s="111"/>
      <c r="MNY26" s="64"/>
      <c r="MNZ26" s="111"/>
      <c r="MOA26" s="109"/>
      <c r="MOB26" s="111"/>
      <c r="MOC26" s="109"/>
      <c r="MOD26" s="111"/>
      <c r="MOE26" s="109"/>
      <c r="MOF26" s="111"/>
      <c r="MOG26" s="109"/>
      <c r="MOH26" s="111"/>
      <c r="MOI26" s="109"/>
      <c r="MOJ26" s="111"/>
      <c r="MOK26" s="109"/>
      <c r="MOL26" s="111"/>
      <c r="MOM26" s="109"/>
      <c r="MON26" s="111"/>
      <c r="MOO26" s="109"/>
      <c r="MOP26" s="111"/>
      <c r="MOQ26" s="109"/>
      <c r="MOR26" s="111"/>
      <c r="MOS26" s="109"/>
      <c r="MOT26" s="111"/>
      <c r="MOU26" s="109"/>
      <c r="MOV26" s="112"/>
      <c r="MOW26" s="109"/>
      <c r="MOX26" s="111"/>
      <c r="MOY26" s="109"/>
      <c r="MOZ26" s="111"/>
      <c r="MPA26" s="109"/>
      <c r="MPB26" s="111"/>
      <c r="MPC26" s="109"/>
      <c r="MPD26" s="111"/>
      <c r="MPE26" s="109"/>
      <c r="MPF26" s="111"/>
      <c r="MPG26" s="109"/>
      <c r="MPH26" s="111"/>
      <c r="MPI26" s="109"/>
      <c r="MPJ26" s="111"/>
      <c r="MPK26" s="110"/>
      <c r="MPL26" s="111"/>
      <c r="MPM26" s="109"/>
      <c r="MPN26" s="111"/>
      <c r="MPO26" s="109"/>
      <c r="MPP26" s="111"/>
      <c r="MPQ26" s="109"/>
      <c r="MPR26" s="111"/>
      <c r="MPS26" s="109"/>
      <c r="MPT26" s="111"/>
      <c r="MPU26" s="110"/>
      <c r="MPV26" s="111"/>
      <c r="MPW26" s="109"/>
      <c r="MPX26" s="111"/>
      <c r="MPY26" s="109"/>
      <c r="MPZ26" s="111"/>
      <c r="MQA26" s="109"/>
      <c r="MQB26" s="111"/>
      <c r="MQC26" s="110"/>
      <c r="MQD26" s="107"/>
      <c r="MQE26" s="107"/>
      <c r="MQF26" s="107"/>
      <c r="MQG26" s="108"/>
      <c r="MQH26" s="111"/>
      <c r="MQI26" s="108"/>
      <c r="MQJ26" s="111"/>
      <c r="MQK26" s="64"/>
      <c r="MQL26" s="111"/>
      <c r="MQM26" s="64"/>
      <c r="MQN26" s="111"/>
      <c r="MQO26" s="64"/>
      <c r="MQP26" s="111"/>
      <c r="MQQ26" s="64"/>
      <c r="MQR26" s="111"/>
      <c r="MQS26" s="64"/>
      <c r="MQT26" s="111"/>
      <c r="MQU26" s="64"/>
      <c r="MQV26" s="111"/>
      <c r="MQW26" s="64"/>
      <c r="MQX26" s="111"/>
      <c r="MQY26" s="109"/>
      <c r="MQZ26" s="111"/>
      <c r="MRA26" s="109"/>
      <c r="MRB26" s="111"/>
      <c r="MRC26" s="109"/>
      <c r="MRD26" s="111"/>
      <c r="MRE26" s="109"/>
      <c r="MRF26" s="111"/>
      <c r="MRG26" s="109"/>
      <c r="MRH26" s="111"/>
      <c r="MRI26" s="109"/>
      <c r="MRJ26" s="111"/>
      <c r="MRK26" s="109"/>
      <c r="MRL26" s="111"/>
      <c r="MRM26" s="109"/>
      <c r="MRN26" s="111"/>
      <c r="MRO26" s="109"/>
      <c r="MRP26" s="111"/>
      <c r="MRQ26" s="109"/>
      <c r="MRR26" s="111"/>
      <c r="MRS26" s="109"/>
      <c r="MRT26" s="112"/>
      <c r="MRU26" s="109"/>
      <c r="MRV26" s="111"/>
      <c r="MRW26" s="109"/>
      <c r="MRX26" s="111"/>
      <c r="MRY26" s="109"/>
      <c r="MRZ26" s="111"/>
      <c r="MSA26" s="109"/>
      <c r="MSB26" s="111"/>
      <c r="MSC26" s="109"/>
      <c r="MSD26" s="111"/>
      <c r="MSE26" s="109"/>
      <c r="MSF26" s="111"/>
      <c r="MSG26" s="109"/>
      <c r="MSH26" s="111"/>
      <c r="MSI26" s="110"/>
      <c r="MSJ26" s="111"/>
      <c r="MSK26" s="109"/>
      <c r="MSL26" s="111"/>
      <c r="MSM26" s="109"/>
      <c r="MSN26" s="111"/>
      <c r="MSO26" s="109"/>
      <c r="MSP26" s="111"/>
      <c r="MSQ26" s="109"/>
      <c r="MSR26" s="111"/>
      <c r="MSS26" s="110"/>
      <c r="MST26" s="111"/>
      <c r="MSU26" s="109"/>
      <c r="MSV26" s="111"/>
      <c r="MSW26" s="109"/>
      <c r="MSX26" s="111"/>
      <c r="MSY26" s="109"/>
      <c r="MSZ26" s="111"/>
      <c r="MTA26" s="110"/>
      <c r="MTB26" s="107"/>
      <c r="MTC26" s="107"/>
      <c r="MTD26" s="107"/>
      <c r="MTE26" s="108"/>
      <c r="MTF26" s="111"/>
      <c r="MTG26" s="108"/>
      <c r="MTH26" s="111"/>
      <c r="MTI26" s="64"/>
      <c r="MTJ26" s="111"/>
      <c r="MTK26" s="64"/>
      <c r="MTL26" s="111"/>
      <c r="MTM26" s="64"/>
      <c r="MTN26" s="111"/>
      <c r="MTO26" s="64"/>
      <c r="MTP26" s="111"/>
      <c r="MTQ26" s="64"/>
      <c r="MTR26" s="111"/>
      <c r="MTS26" s="64"/>
      <c r="MTT26" s="111"/>
      <c r="MTU26" s="64"/>
      <c r="MTV26" s="111"/>
      <c r="MTW26" s="109"/>
      <c r="MTX26" s="111"/>
      <c r="MTY26" s="109"/>
      <c r="MTZ26" s="111"/>
      <c r="MUA26" s="109"/>
      <c r="MUB26" s="111"/>
      <c r="MUC26" s="109"/>
      <c r="MUD26" s="111"/>
      <c r="MUE26" s="109"/>
      <c r="MUF26" s="111"/>
      <c r="MUG26" s="109"/>
      <c r="MUH26" s="111"/>
      <c r="MUI26" s="109"/>
      <c r="MUJ26" s="111"/>
      <c r="MUK26" s="109"/>
      <c r="MUL26" s="111"/>
      <c r="MUM26" s="109"/>
      <c r="MUN26" s="111"/>
      <c r="MUO26" s="109"/>
      <c r="MUP26" s="111"/>
      <c r="MUQ26" s="109"/>
      <c r="MUR26" s="112"/>
      <c r="MUS26" s="109"/>
      <c r="MUT26" s="111"/>
      <c r="MUU26" s="109"/>
      <c r="MUV26" s="111"/>
      <c r="MUW26" s="109"/>
      <c r="MUX26" s="111"/>
      <c r="MUY26" s="109"/>
      <c r="MUZ26" s="111"/>
      <c r="MVA26" s="109"/>
      <c r="MVB26" s="111"/>
      <c r="MVC26" s="109"/>
      <c r="MVD26" s="111"/>
      <c r="MVE26" s="109"/>
      <c r="MVF26" s="111"/>
      <c r="MVG26" s="110"/>
      <c r="MVH26" s="111"/>
      <c r="MVI26" s="109"/>
      <c r="MVJ26" s="111"/>
      <c r="MVK26" s="109"/>
      <c r="MVL26" s="111"/>
      <c r="MVM26" s="109"/>
      <c r="MVN26" s="111"/>
      <c r="MVO26" s="109"/>
      <c r="MVP26" s="111"/>
      <c r="MVQ26" s="110"/>
      <c r="MVR26" s="111"/>
      <c r="MVS26" s="109"/>
      <c r="MVT26" s="111"/>
      <c r="MVU26" s="109"/>
      <c r="MVV26" s="111"/>
      <c r="MVW26" s="109"/>
      <c r="MVX26" s="111"/>
      <c r="MVY26" s="110"/>
      <c r="MVZ26" s="107"/>
      <c r="MWA26" s="107"/>
      <c r="MWB26" s="107"/>
      <c r="MWC26" s="108"/>
      <c r="MWD26" s="111"/>
      <c r="MWE26" s="108"/>
      <c r="MWF26" s="111"/>
      <c r="MWG26" s="64"/>
      <c r="MWH26" s="111"/>
      <c r="MWI26" s="64"/>
      <c r="MWJ26" s="111"/>
      <c r="MWK26" s="64"/>
      <c r="MWL26" s="111"/>
      <c r="MWM26" s="64"/>
      <c r="MWN26" s="111"/>
      <c r="MWO26" s="64"/>
      <c r="MWP26" s="111"/>
      <c r="MWQ26" s="64"/>
      <c r="MWR26" s="111"/>
      <c r="MWS26" s="64"/>
      <c r="MWT26" s="111"/>
      <c r="MWU26" s="109"/>
      <c r="MWV26" s="111"/>
      <c r="MWW26" s="109"/>
      <c r="MWX26" s="111"/>
      <c r="MWY26" s="109"/>
      <c r="MWZ26" s="111"/>
      <c r="MXA26" s="109"/>
      <c r="MXB26" s="111"/>
      <c r="MXC26" s="109"/>
      <c r="MXD26" s="111"/>
      <c r="MXE26" s="109"/>
      <c r="MXF26" s="111"/>
      <c r="MXG26" s="109"/>
      <c r="MXH26" s="111"/>
      <c r="MXI26" s="109"/>
      <c r="MXJ26" s="111"/>
      <c r="MXK26" s="109"/>
      <c r="MXL26" s="111"/>
      <c r="MXM26" s="109"/>
      <c r="MXN26" s="111"/>
      <c r="MXO26" s="109"/>
      <c r="MXP26" s="112"/>
      <c r="MXQ26" s="109"/>
      <c r="MXR26" s="111"/>
      <c r="MXS26" s="109"/>
      <c r="MXT26" s="111"/>
      <c r="MXU26" s="109"/>
      <c r="MXV26" s="111"/>
      <c r="MXW26" s="109"/>
      <c r="MXX26" s="111"/>
      <c r="MXY26" s="109"/>
      <c r="MXZ26" s="111"/>
      <c r="MYA26" s="109"/>
      <c r="MYB26" s="111"/>
      <c r="MYC26" s="109"/>
      <c r="MYD26" s="111"/>
      <c r="MYE26" s="110"/>
      <c r="MYF26" s="111"/>
      <c r="MYG26" s="109"/>
      <c r="MYH26" s="111"/>
      <c r="MYI26" s="109"/>
      <c r="MYJ26" s="111"/>
      <c r="MYK26" s="109"/>
      <c r="MYL26" s="111"/>
      <c r="MYM26" s="109"/>
      <c r="MYN26" s="111"/>
      <c r="MYO26" s="110"/>
      <c r="MYP26" s="111"/>
      <c r="MYQ26" s="109"/>
      <c r="MYR26" s="111"/>
      <c r="MYS26" s="109"/>
      <c r="MYT26" s="111"/>
      <c r="MYU26" s="109"/>
      <c r="MYV26" s="111"/>
      <c r="MYW26" s="110"/>
      <c r="MYX26" s="107"/>
      <c r="MYY26" s="107"/>
      <c r="MYZ26" s="107"/>
      <c r="MZA26" s="108"/>
      <c r="MZB26" s="111"/>
      <c r="MZC26" s="108"/>
      <c r="MZD26" s="111"/>
      <c r="MZE26" s="64"/>
      <c r="MZF26" s="111"/>
      <c r="MZG26" s="64"/>
      <c r="MZH26" s="111"/>
      <c r="MZI26" s="64"/>
      <c r="MZJ26" s="111"/>
      <c r="MZK26" s="64"/>
      <c r="MZL26" s="111"/>
      <c r="MZM26" s="64"/>
      <c r="MZN26" s="111"/>
      <c r="MZO26" s="64"/>
      <c r="MZP26" s="111"/>
      <c r="MZQ26" s="64"/>
      <c r="MZR26" s="111"/>
      <c r="MZS26" s="109"/>
      <c r="MZT26" s="111"/>
      <c r="MZU26" s="109"/>
      <c r="MZV26" s="111"/>
      <c r="MZW26" s="109"/>
      <c r="MZX26" s="111"/>
      <c r="MZY26" s="109"/>
      <c r="MZZ26" s="111"/>
      <c r="NAA26" s="109"/>
      <c r="NAB26" s="111"/>
      <c r="NAC26" s="109"/>
      <c r="NAD26" s="111"/>
      <c r="NAE26" s="109"/>
      <c r="NAF26" s="111"/>
      <c r="NAG26" s="109"/>
      <c r="NAH26" s="111"/>
      <c r="NAI26" s="109"/>
      <c r="NAJ26" s="111"/>
      <c r="NAK26" s="109"/>
      <c r="NAL26" s="111"/>
      <c r="NAM26" s="109"/>
      <c r="NAN26" s="112"/>
      <c r="NAO26" s="109"/>
      <c r="NAP26" s="111"/>
      <c r="NAQ26" s="109"/>
      <c r="NAR26" s="111"/>
      <c r="NAS26" s="109"/>
      <c r="NAT26" s="111"/>
      <c r="NAU26" s="109"/>
      <c r="NAV26" s="111"/>
      <c r="NAW26" s="109"/>
      <c r="NAX26" s="111"/>
      <c r="NAY26" s="109"/>
      <c r="NAZ26" s="111"/>
      <c r="NBA26" s="109"/>
      <c r="NBB26" s="111"/>
      <c r="NBC26" s="110"/>
      <c r="NBD26" s="111"/>
      <c r="NBE26" s="109"/>
      <c r="NBF26" s="111"/>
      <c r="NBG26" s="109"/>
      <c r="NBH26" s="111"/>
      <c r="NBI26" s="109"/>
      <c r="NBJ26" s="111"/>
      <c r="NBK26" s="109"/>
      <c r="NBL26" s="111"/>
      <c r="NBM26" s="110"/>
      <c r="NBN26" s="111"/>
      <c r="NBO26" s="109"/>
      <c r="NBP26" s="111"/>
      <c r="NBQ26" s="109"/>
      <c r="NBR26" s="111"/>
      <c r="NBS26" s="109"/>
      <c r="NBT26" s="111"/>
      <c r="NBU26" s="110"/>
      <c r="NBV26" s="107"/>
      <c r="NBW26" s="107"/>
      <c r="NBX26" s="107"/>
      <c r="NBY26" s="108"/>
      <c r="NBZ26" s="111"/>
      <c r="NCA26" s="108"/>
      <c r="NCB26" s="111"/>
      <c r="NCC26" s="64"/>
      <c r="NCD26" s="111"/>
      <c r="NCE26" s="64"/>
      <c r="NCF26" s="111"/>
      <c r="NCG26" s="64"/>
      <c r="NCH26" s="111"/>
      <c r="NCI26" s="64"/>
      <c r="NCJ26" s="111"/>
      <c r="NCK26" s="64"/>
      <c r="NCL26" s="111"/>
      <c r="NCM26" s="64"/>
      <c r="NCN26" s="111"/>
      <c r="NCO26" s="64"/>
      <c r="NCP26" s="111"/>
      <c r="NCQ26" s="109"/>
      <c r="NCR26" s="111"/>
      <c r="NCS26" s="109"/>
      <c r="NCT26" s="111"/>
      <c r="NCU26" s="109"/>
      <c r="NCV26" s="111"/>
      <c r="NCW26" s="109"/>
      <c r="NCX26" s="111"/>
      <c r="NCY26" s="109"/>
      <c r="NCZ26" s="111"/>
      <c r="NDA26" s="109"/>
      <c r="NDB26" s="111"/>
      <c r="NDC26" s="109"/>
      <c r="NDD26" s="111"/>
      <c r="NDE26" s="109"/>
      <c r="NDF26" s="111"/>
      <c r="NDG26" s="109"/>
      <c r="NDH26" s="111"/>
      <c r="NDI26" s="109"/>
      <c r="NDJ26" s="111"/>
      <c r="NDK26" s="109"/>
      <c r="NDL26" s="112"/>
      <c r="NDM26" s="109"/>
      <c r="NDN26" s="111"/>
      <c r="NDO26" s="109"/>
      <c r="NDP26" s="111"/>
      <c r="NDQ26" s="109"/>
      <c r="NDR26" s="111"/>
      <c r="NDS26" s="109"/>
      <c r="NDT26" s="111"/>
      <c r="NDU26" s="109"/>
      <c r="NDV26" s="111"/>
      <c r="NDW26" s="109"/>
      <c r="NDX26" s="111"/>
      <c r="NDY26" s="109"/>
      <c r="NDZ26" s="111"/>
      <c r="NEA26" s="110"/>
      <c r="NEB26" s="111"/>
      <c r="NEC26" s="109"/>
      <c r="NED26" s="111"/>
      <c r="NEE26" s="109"/>
      <c r="NEF26" s="111"/>
      <c r="NEG26" s="109"/>
      <c r="NEH26" s="111"/>
      <c r="NEI26" s="109"/>
      <c r="NEJ26" s="111"/>
      <c r="NEK26" s="110"/>
      <c r="NEL26" s="111"/>
      <c r="NEM26" s="109"/>
      <c r="NEN26" s="111"/>
      <c r="NEO26" s="109"/>
      <c r="NEP26" s="111"/>
      <c r="NEQ26" s="109"/>
      <c r="NER26" s="111"/>
      <c r="NES26" s="110"/>
      <c r="NET26" s="107"/>
      <c r="NEU26" s="107"/>
      <c r="NEV26" s="107"/>
      <c r="NEW26" s="108"/>
      <c r="NEX26" s="111"/>
      <c r="NEY26" s="108"/>
      <c r="NEZ26" s="111"/>
      <c r="NFA26" s="64"/>
      <c r="NFB26" s="111"/>
      <c r="NFC26" s="64"/>
      <c r="NFD26" s="111"/>
      <c r="NFE26" s="64"/>
      <c r="NFF26" s="111"/>
      <c r="NFG26" s="64"/>
      <c r="NFH26" s="111"/>
      <c r="NFI26" s="64"/>
      <c r="NFJ26" s="111"/>
      <c r="NFK26" s="64"/>
      <c r="NFL26" s="111"/>
      <c r="NFM26" s="64"/>
      <c r="NFN26" s="111"/>
      <c r="NFO26" s="109"/>
      <c r="NFP26" s="111"/>
      <c r="NFQ26" s="109"/>
      <c r="NFR26" s="111"/>
      <c r="NFS26" s="109"/>
      <c r="NFT26" s="111"/>
      <c r="NFU26" s="109"/>
      <c r="NFV26" s="111"/>
      <c r="NFW26" s="109"/>
      <c r="NFX26" s="111"/>
      <c r="NFY26" s="109"/>
      <c r="NFZ26" s="111"/>
      <c r="NGA26" s="109"/>
      <c r="NGB26" s="111"/>
      <c r="NGC26" s="109"/>
      <c r="NGD26" s="111"/>
      <c r="NGE26" s="109"/>
      <c r="NGF26" s="111"/>
      <c r="NGG26" s="109"/>
      <c r="NGH26" s="111"/>
      <c r="NGI26" s="109"/>
      <c r="NGJ26" s="112"/>
      <c r="NGK26" s="109"/>
      <c r="NGL26" s="111"/>
      <c r="NGM26" s="109"/>
      <c r="NGN26" s="111"/>
      <c r="NGO26" s="109"/>
      <c r="NGP26" s="111"/>
      <c r="NGQ26" s="109"/>
      <c r="NGR26" s="111"/>
      <c r="NGS26" s="109"/>
      <c r="NGT26" s="111"/>
      <c r="NGU26" s="109"/>
      <c r="NGV26" s="111"/>
      <c r="NGW26" s="109"/>
      <c r="NGX26" s="111"/>
      <c r="NGY26" s="110"/>
      <c r="NGZ26" s="111"/>
      <c r="NHA26" s="109"/>
      <c r="NHB26" s="111"/>
      <c r="NHC26" s="109"/>
      <c r="NHD26" s="111"/>
      <c r="NHE26" s="109"/>
      <c r="NHF26" s="111"/>
      <c r="NHG26" s="109"/>
      <c r="NHH26" s="111"/>
      <c r="NHI26" s="110"/>
      <c r="NHJ26" s="111"/>
      <c r="NHK26" s="109"/>
      <c r="NHL26" s="111"/>
      <c r="NHM26" s="109"/>
      <c r="NHN26" s="111"/>
      <c r="NHO26" s="109"/>
      <c r="NHP26" s="111"/>
      <c r="NHQ26" s="110"/>
      <c r="NHR26" s="107"/>
      <c r="NHS26" s="107"/>
      <c r="NHT26" s="107"/>
      <c r="NHU26" s="108"/>
      <c r="NHV26" s="111"/>
      <c r="NHW26" s="108"/>
      <c r="NHX26" s="111"/>
      <c r="NHY26" s="64"/>
      <c r="NHZ26" s="111"/>
      <c r="NIA26" s="64"/>
      <c r="NIB26" s="111"/>
      <c r="NIC26" s="64"/>
      <c r="NID26" s="111"/>
      <c r="NIE26" s="64"/>
      <c r="NIF26" s="111"/>
      <c r="NIG26" s="64"/>
      <c r="NIH26" s="111"/>
      <c r="NII26" s="64"/>
      <c r="NIJ26" s="111"/>
      <c r="NIK26" s="64"/>
      <c r="NIL26" s="111"/>
      <c r="NIM26" s="109"/>
      <c r="NIN26" s="111"/>
      <c r="NIO26" s="109"/>
      <c r="NIP26" s="111"/>
      <c r="NIQ26" s="109"/>
      <c r="NIR26" s="111"/>
      <c r="NIS26" s="109"/>
      <c r="NIT26" s="111"/>
      <c r="NIU26" s="109"/>
      <c r="NIV26" s="111"/>
      <c r="NIW26" s="109"/>
      <c r="NIX26" s="111"/>
      <c r="NIY26" s="109"/>
      <c r="NIZ26" s="111"/>
      <c r="NJA26" s="109"/>
      <c r="NJB26" s="111"/>
      <c r="NJC26" s="109"/>
      <c r="NJD26" s="111"/>
      <c r="NJE26" s="109"/>
      <c r="NJF26" s="111"/>
      <c r="NJG26" s="109"/>
      <c r="NJH26" s="112"/>
      <c r="NJI26" s="109"/>
      <c r="NJJ26" s="111"/>
      <c r="NJK26" s="109"/>
      <c r="NJL26" s="111"/>
      <c r="NJM26" s="109"/>
      <c r="NJN26" s="111"/>
      <c r="NJO26" s="109"/>
      <c r="NJP26" s="111"/>
      <c r="NJQ26" s="109"/>
      <c r="NJR26" s="111"/>
      <c r="NJS26" s="109"/>
      <c r="NJT26" s="111"/>
      <c r="NJU26" s="109"/>
      <c r="NJV26" s="111"/>
      <c r="NJW26" s="110"/>
      <c r="NJX26" s="111"/>
      <c r="NJY26" s="109"/>
      <c r="NJZ26" s="111"/>
      <c r="NKA26" s="109"/>
      <c r="NKB26" s="111"/>
      <c r="NKC26" s="109"/>
      <c r="NKD26" s="111"/>
      <c r="NKE26" s="109"/>
      <c r="NKF26" s="111"/>
      <c r="NKG26" s="110"/>
      <c r="NKH26" s="111"/>
      <c r="NKI26" s="109"/>
      <c r="NKJ26" s="111"/>
      <c r="NKK26" s="109"/>
      <c r="NKL26" s="111"/>
      <c r="NKM26" s="109"/>
      <c r="NKN26" s="111"/>
      <c r="NKO26" s="110"/>
      <c r="NKP26" s="107"/>
      <c r="NKQ26" s="107"/>
      <c r="NKR26" s="107"/>
      <c r="NKS26" s="108"/>
      <c r="NKT26" s="111"/>
      <c r="NKU26" s="108"/>
      <c r="NKV26" s="111"/>
      <c r="NKW26" s="64"/>
      <c r="NKX26" s="111"/>
      <c r="NKY26" s="64"/>
      <c r="NKZ26" s="111"/>
      <c r="NLA26" s="64"/>
      <c r="NLB26" s="111"/>
      <c r="NLC26" s="64"/>
      <c r="NLD26" s="111"/>
      <c r="NLE26" s="64"/>
      <c r="NLF26" s="111"/>
      <c r="NLG26" s="64"/>
      <c r="NLH26" s="111"/>
      <c r="NLI26" s="64"/>
      <c r="NLJ26" s="111"/>
      <c r="NLK26" s="109"/>
      <c r="NLL26" s="111"/>
      <c r="NLM26" s="109"/>
      <c r="NLN26" s="111"/>
      <c r="NLO26" s="109"/>
      <c r="NLP26" s="111"/>
      <c r="NLQ26" s="109"/>
      <c r="NLR26" s="111"/>
      <c r="NLS26" s="109"/>
      <c r="NLT26" s="111"/>
      <c r="NLU26" s="109"/>
      <c r="NLV26" s="111"/>
      <c r="NLW26" s="109"/>
      <c r="NLX26" s="111"/>
      <c r="NLY26" s="109"/>
      <c r="NLZ26" s="111"/>
      <c r="NMA26" s="109"/>
      <c r="NMB26" s="111"/>
      <c r="NMC26" s="109"/>
      <c r="NMD26" s="111"/>
      <c r="NME26" s="109"/>
      <c r="NMF26" s="112"/>
      <c r="NMG26" s="109"/>
      <c r="NMH26" s="111"/>
      <c r="NMI26" s="109"/>
      <c r="NMJ26" s="111"/>
      <c r="NMK26" s="109"/>
      <c r="NML26" s="111"/>
      <c r="NMM26" s="109"/>
      <c r="NMN26" s="111"/>
      <c r="NMO26" s="109"/>
      <c r="NMP26" s="111"/>
      <c r="NMQ26" s="109"/>
      <c r="NMR26" s="111"/>
      <c r="NMS26" s="109"/>
      <c r="NMT26" s="111"/>
      <c r="NMU26" s="110"/>
      <c r="NMV26" s="111"/>
      <c r="NMW26" s="109"/>
      <c r="NMX26" s="111"/>
      <c r="NMY26" s="109"/>
      <c r="NMZ26" s="111"/>
      <c r="NNA26" s="109"/>
      <c r="NNB26" s="111"/>
      <c r="NNC26" s="109"/>
      <c r="NND26" s="111"/>
      <c r="NNE26" s="110"/>
      <c r="NNF26" s="111"/>
      <c r="NNG26" s="109"/>
      <c r="NNH26" s="111"/>
      <c r="NNI26" s="109"/>
      <c r="NNJ26" s="111"/>
      <c r="NNK26" s="109"/>
      <c r="NNL26" s="111"/>
      <c r="NNM26" s="110"/>
      <c r="NNN26" s="107"/>
      <c r="NNO26" s="107"/>
      <c r="NNP26" s="107"/>
      <c r="NNQ26" s="108"/>
      <c r="NNR26" s="111"/>
      <c r="NNS26" s="108"/>
      <c r="NNT26" s="111"/>
      <c r="NNU26" s="64"/>
      <c r="NNV26" s="111"/>
      <c r="NNW26" s="64"/>
      <c r="NNX26" s="111"/>
      <c r="NNY26" s="64"/>
      <c r="NNZ26" s="111"/>
      <c r="NOA26" s="64"/>
      <c r="NOB26" s="111"/>
      <c r="NOC26" s="64"/>
      <c r="NOD26" s="111"/>
      <c r="NOE26" s="64"/>
      <c r="NOF26" s="111"/>
      <c r="NOG26" s="64"/>
      <c r="NOH26" s="111"/>
      <c r="NOI26" s="109"/>
      <c r="NOJ26" s="111"/>
      <c r="NOK26" s="109"/>
      <c r="NOL26" s="111"/>
      <c r="NOM26" s="109"/>
      <c r="NON26" s="111"/>
      <c r="NOO26" s="109"/>
      <c r="NOP26" s="111"/>
      <c r="NOQ26" s="109"/>
      <c r="NOR26" s="111"/>
      <c r="NOS26" s="109"/>
      <c r="NOT26" s="111"/>
      <c r="NOU26" s="109"/>
      <c r="NOV26" s="111"/>
      <c r="NOW26" s="109"/>
      <c r="NOX26" s="111"/>
      <c r="NOY26" s="109"/>
      <c r="NOZ26" s="111"/>
      <c r="NPA26" s="109"/>
      <c r="NPB26" s="111"/>
      <c r="NPC26" s="109"/>
      <c r="NPD26" s="112"/>
      <c r="NPE26" s="109"/>
      <c r="NPF26" s="111"/>
      <c r="NPG26" s="109"/>
      <c r="NPH26" s="111"/>
      <c r="NPI26" s="109"/>
      <c r="NPJ26" s="111"/>
      <c r="NPK26" s="109"/>
      <c r="NPL26" s="111"/>
      <c r="NPM26" s="109"/>
      <c r="NPN26" s="111"/>
      <c r="NPO26" s="109"/>
      <c r="NPP26" s="111"/>
      <c r="NPQ26" s="109"/>
      <c r="NPR26" s="111"/>
      <c r="NPS26" s="110"/>
      <c r="NPT26" s="111"/>
      <c r="NPU26" s="109"/>
      <c r="NPV26" s="111"/>
      <c r="NPW26" s="109"/>
      <c r="NPX26" s="111"/>
      <c r="NPY26" s="109"/>
      <c r="NPZ26" s="111"/>
      <c r="NQA26" s="109"/>
      <c r="NQB26" s="111"/>
      <c r="NQC26" s="110"/>
      <c r="NQD26" s="111"/>
      <c r="NQE26" s="109"/>
      <c r="NQF26" s="111"/>
      <c r="NQG26" s="109"/>
      <c r="NQH26" s="111"/>
      <c r="NQI26" s="109"/>
      <c r="NQJ26" s="111"/>
      <c r="NQK26" s="110"/>
      <c r="NQL26" s="107"/>
      <c r="NQM26" s="107"/>
      <c r="NQN26" s="107"/>
      <c r="NQO26" s="108"/>
      <c r="NQP26" s="111"/>
      <c r="NQQ26" s="108"/>
      <c r="NQR26" s="111"/>
      <c r="NQS26" s="64"/>
      <c r="NQT26" s="111"/>
      <c r="NQU26" s="64"/>
      <c r="NQV26" s="111"/>
      <c r="NQW26" s="64"/>
      <c r="NQX26" s="111"/>
      <c r="NQY26" s="64"/>
      <c r="NQZ26" s="111"/>
      <c r="NRA26" s="64"/>
      <c r="NRB26" s="111"/>
      <c r="NRC26" s="64"/>
      <c r="NRD26" s="111"/>
      <c r="NRE26" s="64"/>
      <c r="NRF26" s="111"/>
      <c r="NRG26" s="109"/>
      <c r="NRH26" s="111"/>
      <c r="NRI26" s="109"/>
      <c r="NRJ26" s="111"/>
      <c r="NRK26" s="109"/>
      <c r="NRL26" s="111"/>
      <c r="NRM26" s="109"/>
      <c r="NRN26" s="111"/>
      <c r="NRO26" s="109"/>
      <c r="NRP26" s="111"/>
      <c r="NRQ26" s="109"/>
      <c r="NRR26" s="111"/>
      <c r="NRS26" s="109"/>
      <c r="NRT26" s="111"/>
      <c r="NRU26" s="109"/>
      <c r="NRV26" s="111"/>
      <c r="NRW26" s="109"/>
      <c r="NRX26" s="111"/>
      <c r="NRY26" s="109"/>
      <c r="NRZ26" s="111"/>
      <c r="NSA26" s="109"/>
      <c r="NSB26" s="112"/>
      <c r="NSC26" s="109"/>
      <c r="NSD26" s="111"/>
      <c r="NSE26" s="109"/>
      <c r="NSF26" s="111"/>
      <c r="NSG26" s="109"/>
      <c r="NSH26" s="111"/>
      <c r="NSI26" s="109"/>
      <c r="NSJ26" s="111"/>
      <c r="NSK26" s="109"/>
      <c r="NSL26" s="111"/>
      <c r="NSM26" s="109"/>
      <c r="NSN26" s="111"/>
      <c r="NSO26" s="109"/>
      <c r="NSP26" s="111"/>
      <c r="NSQ26" s="110"/>
      <c r="NSR26" s="111"/>
      <c r="NSS26" s="109"/>
      <c r="NST26" s="111"/>
      <c r="NSU26" s="109"/>
      <c r="NSV26" s="111"/>
      <c r="NSW26" s="109"/>
      <c r="NSX26" s="111"/>
      <c r="NSY26" s="109"/>
      <c r="NSZ26" s="111"/>
      <c r="NTA26" s="110"/>
      <c r="NTB26" s="111"/>
      <c r="NTC26" s="109"/>
      <c r="NTD26" s="111"/>
      <c r="NTE26" s="109"/>
      <c r="NTF26" s="111"/>
      <c r="NTG26" s="109"/>
      <c r="NTH26" s="111"/>
      <c r="NTI26" s="110"/>
      <c r="NTJ26" s="107"/>
      <c r="NTK26" s="107"/>
      <c r="NTL26" s="107"/>
      <c r="NTM26" s="108"/>
      <c r="NTN26" s="111"/>
      <c r="NTO26" s="108"/>
      <c r="NTP26" s="111"/>
      <c r="NTQ26" s="64"/>
      <c r="NTR26" s="111"/>
      <c r="NTS26" s="64"/>
      <c r="NTT26" s="111"/>
      <c r="NTU26" s="64"/>
      <c r="NTV26" s="111"/>
      <c r="NTW26" s="64"/>
      <c r="NTX26" s="111"/>
      <c r="NTY26" s="64"/>
      <c r="NTZ26" s="111"/>
      <c r="NUA26" s="64"/>
      <c r="NUB26" s="111"/>
      <c r="NUC26" s="64"/>
      <c r="NUD26" s="111"/>
      <c r="NUE26" s="109"/>
      <c r="NUF26" s="111"/>
      <c r="NUG26" s="109"/>
      <c r="NUH26" s="111"/>
      <c r="NUI26" s="109"/>
      <c r="NUJ26" s="111"/>
      <c r="NUK26" s="109"/>
      <c r="NUL26" s="111"/>
      <c r="NUM26" s="109"/>
      <c r="NUN26" s="111"/>
      <c r="NUO26" s="109"/>
      <c r="NUP26" s="111"/>
      <c r="NUQ26" s="109"/>
      <c r="NUR26" s="111"/>
      <c r="NUS26" s="109"/>
      <c r="NUT26" s="111"/>
      <c r="NUU26" s="109"/>
      <c r="NUV26" s="111"/>
      <c r="NUW26" s="109"/>
      <c r="NUX26" s="111"/>
      <c r="NUY26" s="109"/>
      <c r="NUZ26" s="112"/>
      <c r="NVA26" s="109"/>
      <c r="NVB26" s="111"/>
      <c r="NVC26" s="109"/>
      <c r="NVD26" s="111"/>
      <c r="NVE26" s="109"/>
      <c r="NVF26" s="111"/>
      <c r="NVG26" s="109"/>
      <c r="NVH26" s="111"/>
      <c r="NVI26" s="109"/>
      <c r="NVJ26" s="111"/>
      <c r="NVK26" s="109"/>
      <c r="NVL26" s="111"/>
      <c r="NVM26" s="109"/>
      <c r="NVN26" s="111"/>
      <c r="NVO26" s="110"/>
      <c r="NVP26" s="111"/>
      <c r="NVQ26" s="109"/>
      <c r="NVR26" s="111"/>
      <c r="NVS26" s="109"/>
      <c r="NVT26" s="111"/>
      <c r="NVU26" s="109"/>
      <c r="NVV26" s="111"/>
      <c r="NVW26" s="109"/>
      <c r="NVX26" s="111"/>
      <c r="NVY26" s="110"/>
      <c r="NVZ26" s="111"/>
      <c r="NWA26" s="109"/>
      <c r="NWB26" s="111"/>
      <c r="NWC26" s="109"/>
      <c r="NWD26" s="111"/>
      <c r="NWE26" s="109"/>
      <c r="NWF26" s="111"/>
      <c r="NWG26" s="110"/>
      <c r="NWH26" s="107"/>
      <c r="NWI26" s="107"/>
      <c r="NWJ26" s="107"/>
      <c r="NWK26" s="108"/>
      <c r="NWL26" s="111"/>
      <c r="NWM26" s="108"/>
      <c r="NWN26" s="111"/>
      <c r="NWO26" s="64"/>
      <c r="NWP26" s="111"/>
      <c r="NWQ26" s="64"/>
      <c r="NWR26" s="111"/>
      <c r="NWS26" s="64"/>
      <c r="NWT26" s="111"/>
      <c r="NWU26" s="64"/>
      <c r="NWV26" s="111"/>
      <c r="NWW26" s="64"/>
      <c r="NWX26" s="111"/>
      <c r="NWY26" s="64"/>
      <c r="NWZ26" s="111"/>
      <c r="NXA26" s="64"/>
      <c r="NXB26" s="111"/>
      <c r="NXC26" s="109"/>
      <c r="NXD26" s="111"/>
      <c r="NXE26" s="109"/>
      <c r="NXF26" s="111"/>
      <c r="NXG26" s="109"/>
      <c r="NXH26" s="111"/>
      <c r="NXI26" s="109"/>
      <c r="NXJ26" s="111"/>
      <c r="NXK26" s="109"/>
      <c r="NXL26" s="111"/>
      <c r="NXM26" s="109"/>
      <c r="NXN26" s="111"/>
      <c r="NXO26" s="109"/>
      <c r="NXP26" s="111"/>
      <c r="NXQ26" s="109"/>
      <c r="NXR26" s="111"/>
      <c r="NXS26" s="109"/>
      <c r="NXT26" s="111"/>
      <c r="NXU26" s="109"/>
      <c r="NXV26" s="111"/>
      <c r="NXW26" s="109"/>
      <c r="NXX26" s="112"/>
      <c r="NXY26" s="109"/>
      <c r="NXZ26" s="111"/>
      <c r="NYA26" s="109"/>
      <c r="NYB26" s="111"/>
      <c r="NYC26" s="109"/>
      <c r="NYD26" s="111"/>
      <c r="NYE26" s="109"/>
      <c r="NYF26" s="111"/>
      <c r="NYG26" s="109"/>
      <c r="NYH26" s="111"/>
      <c r="NYI26" s="109"/>
      <c r="NYJ26" s="111"/>
      <c r="NYK26" s="109"/>
      <c r="NYL26" s="111"/>
      <c r="NYM26" s="110"/>
      <c r="NYN26" s="111"/>
      <c r="NYO26" s="109"/>
      <c r="NYP26" s="111"/>
      <c r="NYQ26" s="109"/>
      <c r="NYR26" s="111"/>
      <c r="NYS26" s="109"/>
      <c r="NYT26" s="111"/>
      <c r="NYU26" s="109"/>
      <c r="NYV26" s="111"/>
      <c r="NYW26" s="110"/>
      <c r="NYX26" s="111"/>
      <c r="NYY26" s="109"/>
      <c r="NYZ26" s="111"/>
      <c r="NZA26" s="109"/>
      <c r="NZB26" s="111"/>
      <c r="NZC26" s="109"/>
      <c r="NZD26" s="111"/>
      <c r="NZE26" s="110"/>
      <c r="NZF26" s="107"/>
      <c r="NZG26" s="107"/>
      <c r="NZH26" s="107"/>
      <c r="NZI26" s="108"/>
      <c r="NZJ26" s="111"/>
      <c r="NZK26" s="108"/>
      <c r="NZL26" s="111"/>
      <c r="NZM26" s="64"/>
      <c r="NZN26" s="111"/>
      <c r="NZO26" s="64"/>
      <c r="NZP26" s="111"/>
      <c r="NZQ26" s="64"/>
      <c r="NZR26" s="111"/>
      <c r="NZS26" s="64"/>
      <c r="NZT26" s="111"/>
      <c r="NZU26" s="64"/>
      <c r="NZV26" s="111"/>
      <c r="NZW26" s="64"/>
      <c r="NZX26" s="111"/>
      <c r="NZY26" s="64"/>
      <c r="NZZ26" s="111"/>
      <c r="OAA26" s="109"/>
      <c r="OAB26" s="111"/>
      <c r="OAC26" s="109"/>
      <c r="OAD26" s="111"/>
      <c r="OAE26" s="109"/>
      <c r="OAF26" s="111"/>
      <c r="OAG26" s="109"/>
      <c r="OAH26" s="111"/>
      <c r="OAI26" s="109"/>
      <c r="OAJ26" s="111"/>
      <c r="OAK26" s="109"/>
      <c r="OAL26" s="111"/>
      <c r="OAM26" s="109"/>
      <c r="OAN26" s="111"/>
      <c r="OAO26" s="109"/>
      <c r="OAP26" s="111"/>
      <c r="OAQ26" s="109"/>
      <c r="OAR26" s="111"/>
      <c r="OAS26" s="109"/>
      <c r="OAT26" s="111"/>
      <c r="OAU26" s="109"/>
      <c r="OAV26" s="112"/>
      <c r="OAW26" s="109"/>
      <c r="OAX26" s="111"/>
      <c r="OAY26" s="109"/>
      <c r="OAZ26" s="111"/>
      <c r="OBA26" s="109"/>
      <c r="OBB26" s="111"/>
      <c r="OBC26" s="109"/>
      <c r="OBD26" s="111"/>
      <c r="OBE26" s="109"/>
      <c r="OBF26" s="111"/>
      <c r="OBG26" s="109"/>
      <c r="OBH26" s="111"/>
      <c r="OBI26" s="109"/>
      <c r="OBJ26" s="111"/>
      <c r="OBK26" s="110"/>
      <c r="OBL26" s="111"/>
      <c r="OBM26" s="109"/>
      <c r="OBN26" s="111"/>
      <c r="OBO26" s="109"/>
      <c r="OBP26" s="111"/>
      <c r="OBQ26" s="109"/>
      <c r="OBR26" s="111"/>
      <c r="OBS26" s="109"/>
      <c r="OBT26" s="111"/>
      <c r="OBU26" s="110"/>
      <c r="OBV26" s="111"/>
      <c r="OBW26" s="109"/>
      <c r="OBX26" s="111"/>
      <c r="OBY26" s="109"/>
      <c r="OBZ26" s="111"/>
      <c r="OCA26" s="109"/>
      <c r="OCB26" s="111"/>
      <c r="OCC26" s="110"/>
      <c r="OCD26" s="107"/>
      <c r="OCE26" s="107"/>
      <c r="OCF26" s="107"/>
      <c r="OCG26" s="108"/>
      <c r="OCH26" s="111"/>
      <c r="OCI26" s="108"/>
      <c r="OCJ26" s="111"/>
      <c r="OCK26" s="64"/>
      <c r="OCL26" s="111"/>
      <c r="OCM26" s="64"/>
      <c r="OCN26" s="111"/>
      <c r="OCO26" s="64"/>
      <c r="OCP26" s="111"/>
      <c r="OCQ26" s="64"/>
      <c r="OCR26" s="111"/>
      <c r="OCS26" s="64"/>
      <c r="OCT26" s="111"/>
      <c r="OCU26" s="64"/>
      <c r="OCV26" s="111"/>
      <c r="OCW26" s="64"/>
      <c r="OCX26" s="111"/>
      <c r="OCY26" s="109"/>
      <c r="OCZ26" s="111"/>
      <c r="ODA26" s="109"/>
      <c r="ODB26" s="111"/>
      <c r="ODC26" s="109"/>
      <c r="ODD26" s="111"/>
      <c r="ODE26" s="109"/>
      <c r="ODF26" s="111"/>
      <c r="ODG26" s="109"/>
      <c r="ODH26" s="111"/>
      <c r="ODI26" s="109"/>
      <c r="ODJ26" s="111"/>
      <c r="ODK26" s="109"/>
      <c r="ODL26" s="111"/>
      <c r="ODM26" s="109"/>
      <c r="ODN26" s="111"/>
      <c r="ODO26" s="109"/>
      <c r="ODP26" s="111"/>
      <c r="ODQ26" s="109"/>
      <c r="ODR26" s="111"/>
      <c r="ODS26" s="109"/>
      <c r="ODT26" s="112"/>
      <c r="ODU26" s="109"/>
      <c r="ODV26" s="111"/>
      <c r="ODW26" s="109"/>
      <c r="ODX26" s="111"/>
      <c r="ODY26" s="109"/>
      <c r="ODZ26" s="111"/>
      <c r="OEA26" s="109"/>
      <c r="OEB26" s="111"/>
      <c r="OEC26" s="109"/>
      <c r="OED26" s="111"/>
      <c r="OEE26" s="109"/>
      <c r="OEF26" s="111"/>
      <c r="OEG26" s="109"/>
      <c r="OEH26" s="111"/>
      <c r="OEI26" s="110"/>
      <c r="OEJ26" s="111"/>
      <c r="OEK26" s="109"/>
      <c r="OEL26" s="111"/>
      <c r="OEM26" s="109"/>
      <c r="OEN26" s="111"/>
      <c r="OEO26" s="109"/>
      <c r="OEP26" s="111"/>
      <c r="OEQ26" s="109"/>
      <c r="OER26" s="111"/>
      <c r="OES26" s="110"/>
      <c r="OET26" s="111"/>
      <c r="OEU26" s="109"/>
      <c r="OEV26" s="111"/>
      <c r="OEW26" s="109"/>
      <c r="OEX26" s="111"/>
      <c r="OEY26" s="109"/>
      <c r="OEZ26" s="111"/>
      <c r="OFA26" s="110"/>
      <c r="OFB26" s="107"/>
      <c r="OFC26" s="107"/>
      <c r="OFD26" s="107"/>
      <c r="OFE26" s="108"/>
      <c r="OFF26" s="111"/>
      <c r="OFG26" s="108"/>
      <c r="OFH26" s="111"/>
      <c r="OFI26" s="64"/>
      <c r="OFJ26" s="111"/>
      <c r="OFK26" s="64"/>
      <c r="OFL26" s="111"/>
      <c r="OFM26" s="64"/>
      <c r="OFN26" s="111"/>
      <c r="OFO26" s="64"/>
      <c r="OFP26" s="111"/>
      <c r="OFQ26" s="64"/>
      <c r="OFR26" s="111"/>
      <c r="OFS26" s="64"/>
      <c r="OFT26" s="111"/>
      <c r="OFU26" s="64"/>
      <c r="OFV26" s="111"/>
      <c r="OFW26" s="109"/>
      <c r="OFX26" s="111"/>
      <c r="OFY26" s="109"/>
      <c r="OFZ26" s="111"/>
      <c r="OGA26" s="109"/>
      <c r="OGB26" s="111"/>
      <c r="OGC26" s="109"/>
      <c r="OGD26" s="111"/>
      <c r="OGE26" s="109"/>
      <c r="OGF26" s="111"/>
      <c r="OGG26" s="109"/>
      <c r="OGH26" s="111"/>
      <c r="OGI26" s="109"/>
      <c r="OGJ26" s="111"/>
      <c r="OGK26" s="109"/>
      <c r="OGL26" s="111"/>
      <c r="OGM26" s="109"/>
      <c r="OGN26" s="111"/>
      <c r="OGO26" s="109"/>
      <c r="OGP26" s="111"/>
      <c r="OGQ26" s="109"/>
      <c r="OGR26" s="112"/>
      <c r="OGS26" s="109"/>
      <c r="OGT26" s="111"/>
      <c r="OGU26" s="109"/>
      <c r="OGV26" s="111"/>
      <c r="OGW26" s="109"/>
      <c r="OGX26" s="111"/>
      <c r="OGY26" s="109"/>
      <c r="OGZ26" s="111"/>
      <c r="OHA26" s="109"/>
      <c r="OHB26" s="111"/>
      <c r="OHC26" s="109"/>
      <c r="OHD26" s="111"/>
      <c r="OHE26" s="109"/>
      <c r="OHF26" s="111"/>
      <c r="OHG26" s="110"/>
      <c r="OHH26" s="111"/>
      <c r="OHI26" s="109"/>
      <c r="OHJ26" s="111"/>
      <c r="OHK26" s="109"/>
      <c r="OHL26" s="111"/>
      <c r="OHM26" s="109"/>
      <c r="OHN26" s="111"/>
      <c r="OHO26" s="109"/>
      <c r="OHP26" s="111"/>
      <c r="OHQ26" s="110"/>
      <c r="OHR26" s="111"/>
      <c r="OHS26" s="109"/>
      <c r="OHT26" s="111"/>
      <c r="OHU26" s="109"/>
      <c r="OHV26" s="111"/>
      <c r="OHW26" s="109"/>
      <c r="OHX26" s="111"/>
      <c r="OHY26" s="110"/>
      <c r="OHZ26" s="107"/>
      <c r="OIA26" s="107"/>
      <c r="OIB26" s="107"/>
      <c r="OIC26" s="108"/>
      <c r="OID26" s="111"/>
      <c r="OIE26" s="108"/>
      <c r="OIF26" s="111"/>
      <c r="OIG26" s="64"/>
      <c r="OIH26" s="111"/>
      <c r="OII26" s="64"/>
      <c r="OIJ26" s="111"/>
      <c r="OIK26" s="64"/>
      <c r="OIL26" s="111"/>
      <c r="OIM26" s="64"/>
      <c r="OIN26" s="111"/>
      <c r="OIO26" s="64"/>
      <c r="OIP26" s="111"/>
      <c r="OIQ26" s="64"/>
      <c r="OIR26" s="111"/>
      <c r="OIS26" s="64"/>
      <c r="OIT26" s="111"/>
      <c r="OIU26" s="109"/>
      <c r="OIV26" s="111"/>
      <c r="OIW26" s="109"/>
      <c r="OIX26" s="111"/>
      <c r="OIY26" s="109"/>
      <c r="OIZ26" s="111"/>
      <c r="OJA26" s="109"/>
      <c r="OJB26" s="111"/>
      <c r="OJC26" s="109"/>
      <c r="OJD26" s="111"/>
      <c r="OJE26" s="109"/>
      <c r="OJF26" s="111"/>
      <c r="OJG26" s="109"/>
      <c r="OJH26" s="111"/>
      <c r="OJI26" s="109"/>
      <c r="OJJ26" s="111"/>
      <c r="OJK26" s="109"/>
      <c r="OJL26" s="111"/>
      <c r="OJM26" s="109"/>
      <c r="OJN26" s="111"/>
      <c r="OJO26" s="109"/>
      <c r="OJP26" s="112"/>
      <c r="OJQ26" s="109"/>
      <c r="OJR26" s="111"/>
      <c r="OJS26" s="109"/>
      <c r="OJT26" s="111"/>
      <c r="OJU26" s="109"/>
      <c r="OJV26" s="111"/>
      <c r="OJW26" s="109"/>
      <c r="OJX26" s="111"/>
      <c r="OJY26" s="109"/>
      <c r="OJZ26" s="111"/>
      <c r="OKA26" s="109"/>
      <c r="OKB26" s="111"/>
      <c r="OKC26" s="109"/>
      <c r="OKD26" s="111"/>
      <c r="OKE26" s="110"/>
      <c r="OKF26" s="111"/>
      <c r="OKG26" s="109"/>
      <c r="OKH26" s="111"/>
      <c r="OKI26" s="109"/>
      <c r="OKJ26" s="111"/>
      <c r="OKK26" s="109"/>
      <c r="OKL26" s="111"/>
      <c r="OKM26" s="109"/>
      <c r="OKN26" s="111"/>
      <c r="OKO26" s="110"/>
      <c r="OKP26" s="111"/>
      <c r="OKQ26" s="109"/>
      <c r="OKR26" s="111"/>
      <c r="OKS26" s="109"/>
      <c r="OKT26" s="111"/>
      <c r="OKU26" s="109"/>
      <c r="OKV26" s="111"/>
      <c r="OKW26" s="110"/>
      <c r="OKX26" s="107"/>
      <c r="OKY26" s="107"/>
      <c r="OKZ26" s="107"/>
      <c r="OLA26" s="108"/>
      <c r="OLB26" s="111"/>
      <c r="OLC26" s="108"/>
      <c r="OLD26" s="111"/>
      <c r="OLE26" s="64"/>
      <c r="OLF26" s="111"/>
      <c r="OLG26" s="64"/>
      <c r="OLH26" s="111"/>
      <c r="OLI26" s="64"/>
      <c r="OLJ26" s="111"/>
      <c r="OLK26" s="64"/>
      <c r="OLL26" s="111"/>
      <c r="OLM26" s="64"/>
      <c r="OLN26" s="111"/>
      <c r="OLO26" s="64"/>
      <c r="OLP26" s="111"/>
      <c r="OLQ26" s="64"/>
      <c r="OLR26" s="111"/>
      <c r="OLS26" s="109"/>
      <c r="OLT26" s="111"/>
      <c r="OLU26" s="109"/>
      <c r="OLV26" s="111"/>
      <c r="OLW26" s="109"/>
      <c r="OLX26" s="111"/>
      <c r="OLY26" s="109"/>
      <c r="OLZ26" s="111"/>
      <c r="OMA26" s="109"/>
      <c r="OMB26" s="111"/>
      <c r="OMC26" s="109"/>
      <c r="OMD26" s="111"/>
      <c r="OME26" s="109"/>
      <c r="OMF26" s="111"/>
      <c r="OMG26" s="109"/>
      <c r="OMH26" s="111"/>
      <c r="OMI26" s="109"/>
      <c r="OMJ26" s="111"/>
      <c r="OMK26" s="109"/>
      <c r="OML26" s="111"/>
      <c r="OMM26" s="109"/>
      <c r="OMN26" s="112"/>
    </row>
    <row r="27" spans="1:10492" s="83" customFormat="1" ht="14.1" customHeight="1" x14ac:dyDescent="0.2">
      <c r="A27" s="139" t="s">
        <v>100</v>
      </c>
      <c r="B27" s="99"/>
      <c r="C27" s="93">
        <v>-4</v>
      </c>
      <c r="D27" s="99"/>
      <c r="E27" s="93">
        <v>0</v>
      </c>
      <c r="F27" s="94"/>
      <c r="G27" s="93">
        <f t="shared" ref="G27:G28" si="4">E27-I27-K27-M27</f>
        <v>0</v>
      </c>
      <c r="H27" s="94"/>
      <c r="I27" s="93">
        <v>0</v>
      </c>
      <c r="J27" s="94"/>
      <c r="K27" s="93">
        <v>0</v>
      </c>
      <c r="L27" s="94"/>
      <c r="M27" s="93">
        <v>0</v>
      </c>
      <c r="N27" s="99"/>
      <c r="O27" s="93">
        <v>-4</v>
      </c>
      <c r="P27" s="99"/>
      <c r="Q27" s="93">
        <f t="shared" ref="Q27:Q28" si="5">O27-S27-U27-W27</f>
        <v>8</v>
      </c>
      <c r="R27" s="99"/>
      <c r="S27" s="93">
        <v>-4</v>
      </c>
      <c r="T27" s="99"/>
      <c r="U27" s="93">
        <v>-4</v>
      </c>
      <c r="V27" s="99"/>
      <c r="W27" s="93">
        <v>-4</v>
      </c>
      <c r="X27" s="99"/>
      <c r="Y27" s="93">
        <v>-4</v>
      </c>
      <c r="Z27" s="99"/>
      <c r="AA27" s="93">
        <v>-4</v>
      </c>
      <c r="AB27" s="99"/>
      <c r="AC27" s="93">
        <v>-1</v>
      </c>
      <c r="AD27" s="99"/>
      <c r="AE27" s="93">
        <v>-1</v>
      </c>
      <c r="AG27" s="93">
        <v>-3</v>
      </c>
      <c r="AI27" s="93">
        <v>-3</v>
      </c>
      <c r="AK27" s="93">
        <v>-3</v>
      </c>
      <c r="AM27" s="93">
        <v>-3</v>
      </c>
      <c r="AO27" s="95">
        <v>0</v>
      </c>
      <c r="AP27" s="99"/>
      <c r="AQ27" s="93">
        <v>0</v>
      </c>
      <c r="AS27" s="93">
        <v>0</v>
      </c>
      <c r="AU27" s="93">
        <v>0</v>
      </c>
      <c r="AW27" s="95">
        <v>0</v>
      </c>
      <c r="AX27" s="99"/>
      <c r="AY27" s="93">
        <v>0</v>
      </c>
      <c r="BA27" s="93">
        <v>0</v>
      </c>
      <c r="BC27" s="93">
        <v>0</v>
      </c>
      <c r="BE27" s="95">
        <v>0</v>
      </c>
      <c r="BF27" s="99"/>
      <c r="BG27" s="93">
        <v>0</v>
      </c>
      <c r="BI27" s="93">
        <v>0</v>
      </c>
      <c r="BK27" s="93">
        <v>0</v>
      </c>
      <c r="BM27" s="95">
        <v>0</v>
      </c>
    </row>
    <row r="28" spans="1:10492" s="83" customFormat="1" ht="14.1" customHeight="1" x14ac:dyDescent="0.2">
      <c r="A28" s="139" t="s">
        <v>101</v>
      </c>
      <c r="B28" s="99"/>
      <c r="C28" s="93">
        <v>-63</v>
      </c>
      <c r="D28" s="99"/>
      <c r="E28" s="93">
        <v>-578</v>
      </c>
      <c r="F28" s="94"/>
      <c r="G28" s="93">
        <f t="shared" si="4"/>
        <v>189</v>
      </c>
      <c r="H28" s="94"/>
      <c r="I28" s="93">
        <v>-577</v>
      </c>
      <c r="J28" s="94"/>
      <c r="K28" s="93">
        <v>-141</v>
      </c>
      <c r="L28" s="94"/>
      <c r="M28" s="93">
        <v>-49</v>
      </c>
      <c r="N28" s="99"/>
      <c r="O28" s="93">
        <v>-553</v>
      </c>
      <c r="P28" s="99"/>
      <c r="Q28" s="93">
        <f t="shared" si="5"/>
        <v>-185</v>
      </c>
      <c r="R28" s="99"/>
      <c r="S28" s="93">
        <v>-205</v>
      </c>
      <c r="T28" s="99"/>
      <c r="U28" s="93">
        <v>-163</v>
      </c>
      <c r="V28" s="99"/>
      <c r="W28" s="93">
        <v>0</v>
      </c>
      <c r="X28" s="99"/>
      <c r="Y28" s="93">
        <v>-1007</v>
      </c>
      <c r="Z28" s="99"/>
      <c r="AA28" s="93">
        <v>-703</v>
      </c>
      <c r="AB28" s="99"/>
      <c r="AC28" s="93">
        <v>-285</v>
      </c>
      <c r="AD28" s="99"/>
      <c r="AE28" s="93">
        <v>0</v>
      </c>
      <c r="AG28" s="93">
        <v>-701</v>
      </c>
      <c r="AI28" s="93">
        <v>-305</v>
      </c>
      <c r="AK28" s="93">
        <v>-305</v>
      </c>
      <c r="AM28" s="93">
        <v>0</v>
      </c>
      <c r="AO28" s="95">
        <v>-216</v>
      </c>
      <c r="AP28" s="99"/>
      <c r="AQ28" s="93">
        <v>-41</v>
      </c>
      <c r="AS28" s="93">
        <v>43</v>
      </c>
      <c r="AU28" s="93">
        <v>0</v>
      </c>
      <c r="AW28" s="95">
        <v>-40</v>
      </c>
      <c r="AX28" s="99"/>
      <c r="AY28" s="93">
        <v>-25</v>
      </c>
      <c r="BA28" s="93">
        <v>-26</v>
      </c>
      <c r="BC28" s="93">
        <v>0</v>
      </c>
      <c r="BE28" s="95">
        <v>-77</v>
      </c>
      <c r="BF28" s="99"/>
      <c r="BG28" s="93">
        <v>-39</v>
      </c>
      <c r="BI28" s="93">
        <v>-39</v>
      </c>
      <c r="BK28" s="93">
        <v>0</v>
      </c>
      <c r="BM28" s="95">
        <v>-85</v>
      </c>
    </row>
    <row r="29" spans="1:10492" s="88" customFormat="1" ht="14.1" customHeight="1" x14ac:dyDescent="0.2">
      <c r="A29" s="106" t="s">
        <v>102</v>
      </c>
      <c r="B29" s="107"/>
      <c r="C29" s="30">
        <f>SUM(C27:C28)+C26</f>
        <v>-247</v>
      </c>
      <c r="D29" s="107"/>
      <c r="E29" s="30">
        <f>SUM(E27:E28)+E26</f>
        <v>-669</v>
      </c>
      <c r="F29" s="111"/>
      <c r="G29" s="30">
        <f>SUM(G27:G28)+G26</f>
        <v>294</v>
      </c>
      <c r="H29" s="111"/>
      <c r="I29" s="30">
        <f>SUM(I27:I28)+I26</f>
        <v>-652</v>
      </c>
      <c r="J29" s="111"/>
      <c r="K29" s="30">
        <f>SUM(K27:K28)+K26</f>
        <v>-186</v>
      </c>
      <c r="L29" s="111"/>
      <c r="M29" s="30">
        <f>SUM(M27:M28)+M26</f>
        <v>-125</v>
      </c>
      <c r="N29" s="108"/>
      <c r="O29" s="30">
        <f>SUM(O27:O28)+O26</f>
        <v>-682</v>
      </c>
      <c r="P29" s="108"/>
      <c r="Q29" s="30">
        <f>SUM(Q27:Q28)+Q26</f>
        <v>-99</v>
      </c>
      <c r="R29" s="64"/>
      <c r="S29" s="30">
        <f>SUM(S27:S28)+S26</f>
        <v>-260</v>
      </c>
      <c r="T29" s="64"/>
      <c r="U29" s="30">
        <f>SUM(U27:U28)+U26</f>
        <v>-227</v>
      </c>
      <c r="V29" s="64"/>
      <c r="W29" s="30">
        <f>SUM(W27:W28)+W26</f>
        <v>-96</v>
      </c>
      <c r="X29" s="64"/>
      <c r="Y29" s="30">
        <f>SUM(Y27:Y28)+Y26</f>
        <v>-1029</v>
      </c>
      <c r="Z29" s="64"/>
      <c r="AA29" s="30">
        <f>SUM(AA27:AA28)+AA26</f>
        <v>-672</v>
      </c>
      <c r="AB29" s="64"/>
      <c r="AC29" s="30">
        <f>SUM(AC27:AC28)+AC26</f>
        <v>-307</v>
      </c>
      <c r="AD29" s="64"/>
      <c r="AE29" s="30">
        <v>-171</v>
      </c>
      <c r="AF29" s="109"/>
      <c r="AG29" s="30">
        <v>-991</v>
      </c>
      <c r="AH29" s="109"/>
      <c r="AI29" s="30">
        <v>-621</v>
      </c>
      <c r="AJ29" s="109"/>
      <c r="AK29" s="30">
        <v>-595</v>
      </c>
      <c r="AL29" s="109"/>
      <c r="AM29" s="30">
        <v>-242</v>
      </c>
      <c r="AN29" s="109"/>
      <c r="AO29" s="30">
        <v>-318</v>
      </c>
      <c r="AP29" s="109"/>
      <c r="AQ29" s="30">
        <v>-89</v>
      </c>
      <c r="AR29" s="109"/>
      <c r="AS29" s="30">
        <v>-107</v>
      </c>
      <c r="AT29" s="109"/>
      <c r="AU29" s="30">
        <v>-54</v>
      </c>
      <c r="AV29" s="109"/>
      <c r="AW29" s="30">
        <v>-180</v>
      </c>
      <c r="AX29" s="109"/>
      <c r="AY29" s="30">
        <v>-157</v>
      </c>
      <c r="AZ29" s="109"/>
      <c r="BA29" s="30">
        <v>-117</v>
      </c>
      <c r="BB29" s="109"/>
      <c r="BC29" s="30">
        <v>-42</v>
      </c>
      <c r="BD29" s="109"/>
      <c r="BE29" s="30">
        <v>-299</v>
      </c>
      <c r="BF29" s="109"/>
      <c r="BG29" s="30">
        <v>-255</v>
      </c>
      <c r="BH29" s="109"/>
      <c r="BI29" s="30">
        <v>-234</v>
      </c>
      <c r="BJ29" s="109"/>
      <c r="BK29" s="30">
        <v>-33</v>
      </c>
      <c r="BL29" s="109"/>
      <c r="BM29" s="30">
        <v>-969</v>
      </c>
      <c r="BN29" s="111"/>
      <c r="BO29" s="109"/>
      <c r="BP29" s="111"/>
      <c r="BQ29" s="109"/>
      <c r="BR29" s="111"/>
      <c r="BS29" s="109"/>
      <c r="BT29" s="111"/>
      <c r="BU29" s="109"/>
      <c r="BV29" s="111"/>
      <c r="BW29" s="109"/>
      <c r="BX29" s="111"/>
      <c r="BY29" s="109"/>
      <c r="BZ29" s="111"/>
      <c r="CA29" s="109"/>
      <c r="CB29" s="112"/>
      <c r="CC29" s="109"/>
      <c r="CD29" s="111"/>
      <c r="CE29" s="109"/>
      <c r="CF29" s="111"/>
      <c r="CG29" s="109"/>
      <c r="CH29" s="111"/>
      <c r="CI29" s="109"/>
      <c r="CJ29" s="111"/>
      <c r="CK29" s="109"/>
      <c r="CL29" s="111"/>
      <c r="CM29" s="109"/>
      <c r="CN29" s="111"/>
      <c r="CO29" s="109"/>
      <c r="CP29" s="111"/>
      <c r="CQ29" s="110"/>
      <c r="CR29" s="111"/>
      <c r="CS29" s="109"/>
      <c r="CT29" s="111"/>
      <c r="CU29" s="109"/>
      <c r="CV29" s="111"/>
      <c r="CW29" s="109"/>
      <c r="CX29" s="111"/>
      <c r="CY29" s="109"/>
      <c r="CZ29" s="111"/>
      <c r="DA29" s="110"/>
      <c r="DB29" s="111"/>
      <c r="DC29" s="109"/>
      <c r="DD29" s="111"/>
      <c r="DE29" s="109"/>
      <c r="DF29" s="111"/>
      <c r="DG29" s="109"/>
      <c r="DH29" s="111"/>
      <c r="DI29" s="110"/>
      <c r="DJ29" s="107"/>
      <c r="DK29" s="107"/>
      <c r="DL29" s="107"/>
      <c r="DM29" s="108"/>
      <c r="DN29" s="111"/>
      <c r="DO29" s="108"/>
      <c r="DP29" s="111"/>
      <c r="DQ29" s="64"/>
      <c r="DR29" s="111"/>
      <c r="DS29" s="64"/>
      <c r="DT29" s="111"/>
      <c r="DU29" s="64"/>
      <c r="DV29" s="111"/>
      <c r="DW29" s="64"/>
      <c r="DX29" s="111"/>
      <c r="DY29" s="64"/>
      <c r="DZ29" s="111"/>
      <c r="EA29" s="64"/>
      <c r="EB29" s="111"/>
      <c r="EC29" s="64"/>
      <c r="ED29" s="111"/>
      <c r="EE29" s="109"/>
      <c r="EF29" s="111"/>
      <c r="EG29" s="109"/>
      <c r="EH29" s="111"/>
      <c r="EI29" s="109"/>
      <c r="EJ29" s="111"/>
      <c r="EK29" s="109"/>
      <c r="EL29" s="111"/>
      <c r="EM29" s="109"/>
      <c r="EN29" s="111"/>
      <c r="EO29" s="109"/>
      <c r="EP29" s="111"/>
      <c r="EQ29" s="109"/>
      <c r="ER29" s="111"/>
      <c r="ES29" s="109"/>
      <c r="ET29" s="111"/>
      <c r="EU29" s="109"/>
      <c r="EV29" s="111"/>
      <c r="EW29" s="109"/>
      <c r="EX29" s="111"/>
      <c r="EY29" s="109"/>
      <c r="EZ29" s="112"/>
      <c r="FA29" s="109"/>
      <c r="FB29" s="111"/>
      <c r="FC29" s="109"/>
      <c r="FD29" s="111"/>
      <c r="FE29" s="109"/>
      <c r="FF29" s="111"/>
      <c r="FG29" s="109"/>
      <c r="FH29" s="111"/>
      <c r="FI29" s="109"/>
      <c r="FJ29" s="111"/>
      <c r="FK29" s="109"/>
      <c r="FL29" s="111"/>
      <c r="FM29" s="109"/>
      <c r="FN29" s="111"/>
      <c r="FO29" s="110"/>
      <c r="FP29" s="111"/>
      <c r="FQ29" s="109"/>
      <c r="FR29" s="111"/>
      <c r="FS29" s="109"/>
      <c r="FT29" s="111"/>
      <c r="FU29" s="109"/>
      <c r="FV29" s="111"/>
      <c r="FW29" s="109"/>
      <c r="FX29" s="111"/>
      <c r="FY29" s="110"/>
      <c r="FZ29" s="111"/>
      <c r="GA29" s="109"/>
      <c r="GB29" s="111"/>
      <c r="GC29" s="109"/>
      <c r="GD29" s="111"/>
      <c r="GE29" s="109"/>
      <c r="GF29" s="111"/>
      <c r="GG29" s="110"/>
      <c r="GH29" s="107"/>
      <c r="GI29" s="107"/>
      <c r="GJ29" s="107"/>
      <c r="GK29" s="108"/>
      <c r="GL29" s="111"/>
      <c r="GM29" s="108"/>
      <c r="GN29" s="111"/>
      <c r="GO29" s="64"/>
      <c r="GP29" s="111"/>
      <c r="GQ29" s="64"/>
      <c r="GR29" s="111"/>
      <c r="GS29" s="64"/>
      <c r="GT29" s="111"/>
      <c r="GU29" s="64"/>
      <c r="GV29" s="111"/>
      <c r="GW29" s="64"/>
      <c r="GX29" s="111"/>
      <c r="GY29" s="64"/>
      <c r="GZ29" s="111"/>
      <c r="HA29" s="64"/>
      <c r="HB29" s="111"/>
      <c r="HC29" s="109"/>
      <c r="HD29" s="111"/>
      <c r="HE29" s="109"/>
      <c r="HF29" s="111"/>
      <c r="HG29" s="109"/>
      <c r="HH29" s="111"/>
      <c r="HI29" s="109"/>
      <c r="HJ29" s="111"/>
      <c r="HK29" s="109"/>
      <c r="HL29" s="111"/>
      <c r="HM29" s="109"/>
      <c r="HN29" s="111"/>
      <c r="HO29" s="109"/>
      <c r="HP29" s="111"/>
      <c r="HQ29" s="109"/>
      <c r="HR29" s="111"/>
      <c r="HS29" s="109"/>
      <c r="HT29" s="111"/>
      <c r="HU29" s="109"/>
      <c r="HV29" s="111"/>
      <c r="HW29" s="109"/>
      <c r="HX29" s="112"/>
      <c r="HY29" s="109"/>
      <c r="HZ29" s="111"/>
      <c r="IA29" s="109"/>
      <c r="IB29" s="111"/>
      <c r="IC29" s="109"/>
      <c r="ID29" s="111"/>
      <c r="IE29" s="109"/>
      <c r="IF29" s="111"/>
      <c r="IG29" s="109"/>
      <c r="IH29" s="111"/>
      <c r="II29" s="109"/>
      <c r="IJ29" s="111"/>
      <c r="IK29" s="109"/>
      <c r="IL29" s="111"/>
      <c r="IM29" s="110"/>
      <c r="IN29" s="111"/>
      <c r="IO29" s="109"/>
      <c r="IP29" s="111"/>
      <c r="IQ29" s="109"/>
      <c r="IR29" s="111"/>
      <c r="IS29" s="109"/>
      <c r="IT29" s="111"/>
      <c r="IU29" s="109"/>
      <c r="IV29" s="111"/>
      <c r="IW29" s="110"/>
      <c r="IX29" s="111"/>
      <c r="IY29" s="109"/>
      <c r="IZ29" s="111"/>
      <c r="JA29" s="109"/>
      <c r="JB29" s="111"/>
      <c r="JC29" s="109"/>
      <c r="JD29" s="111"/>
      <c r="JE29" s="110"/>
      <c r="JF29" s="107"/>
      <c r="JG29" s="107"/>
      <c r="JH29" s="107"/>
      <c r="JI29" s="108"/>
      <c r="JJ29" s="111"/>
      <c r="JK29" s="108"/>
      <c r="JL29" s="111"/>
      <c r="JM29" s="64"/>
      <c r="JN29" s="111"/>
      <c r="JO29" s="64"/>
      <c r="JP29" s="111"/>
      <c r="JQ29" s="64"/>
      <c r="JR29" s="111"/>
      <c r="JS29" s="64"/>
      <c r="JT29" s="111"/>
      <c r="JU29" s="64"/>
      <c r="JV29" s="111"/>
      <c r="JW29" s="64"/>
      <c r="JX29" s="111"/>
      <c r="JY29" s="64"/>
      <c r="JZ29" s="111"/>
      <c r="KA29" s="109"/>
      <c r="KB29" s="111"/>
      <c r="KC29" s="109"/>
      <c r="KD29" s="111"/>
      <c r="KE29" s="109"/>
      <c r="KF29" s="111"/>
      <c r="KG29" s="109"/>
      <c r="KH29" s="111"/>
      <c r="KI29" s="109"/>
      <c r="KJ29" s="111"/>
      <c r="KK29" s="109"/>
      <c r="KL29" s="111"/>
      <c r="KM29" s="109"/>
      <c r="KN29" s="111"/>
      <c r="KO29" s="109"/>
      <c r="KP29" s="111"/>
      <c r="KQ29" s="109"/>
      <c r="KR29" s="111"/>
      <c r="KS29" s="109"/>
      <c r="KT29" s="111"/>
      <c r="KU29" s="109"/>
      <c r="KV29" s="112"/>
      <c r="KW29" s="109"/>
      <c r="KX29" s="111"/>
      <c r="KY29" s="109"/>
      <c r="KZ29" s="111"/>
      <c r="LA29" s="109"/>
      <c r="LB29" s="111"/>
      <c r="LC29" s="109"/>
      <c r="LD29" s="111"/>
      <c r="LE29" s="109"/>
      <c r="LF29" s="111"/>
      <c r="LG29" s="109"/>
      <c r="LH29" s="111"/>
      <c r="LI29" s="109"/>
      <c r="LJ29" s="111"/>
      <c r="LK29" s="110"/>
      <c r="LL29" s="111"/>
      <c r="LM29" s="109"/>
      <c r="LN29" s="111"/>
      <c r="LO29" s="109"/>
      <c r="LP29" s="111"/>
      <c r="LQ29" s="109"/>
      <c r="LR29" s="111"/>
      <c r="LS29" s="109"/>
      <c r="LT29" s="111"/>
      <c r="LU29" s="110"/>
      <c r="LV29" s="111"/>
      <c r="LW29" s="109"/>
      <c r="LX29" s="111"/>
      <c r="LY29" s="109"/>
      <c r="LZ29" s="111"/>
      <c r="MA29" s="109"/>
      <c r="MB29" s="111"/>
      <c r="MC29" s="110"/>
      <c r="MD29" s="107"/>
      <c r="ME29" s="107"/>
      <c r="MF29" s="107"/>
      <c r="MG29" s="108"/>
      <c r="MH29" s="111"/>
      <c r="MI29" s="108"/>
      <c r="MJ29" s="111"/>
      <c r="MK29" s="64"/>
      <c r="ML29" s="111"/>
      <c r="MM29" s="64"/>
      <c r="MN29" s="111"/>
      <c r="MO29" s="64"/>
      <c r="MP29" s="111"/>
      <c r="MQ29" s="64"/>
      <c r="MR29" s="111"/>
      <c r="MS29" s="64"/>
      <c r="MT29" s="111"/>
      <c r="MU29" s="64"/>
      <c r="MV29" s="111"/>
      <c r="MW29" s="64"/>
      <c r="MX29" s="111"/>
      <c r="MY29" s="109"/>
      <c r="MZ29" s="111"/>
      <c r="NA29" s="109"/>
      <c r="NB29" s="111"/>
      <c r="NC29" s="109"/>
      <c r="ND29" s="111"/>
      <c r="NE29" s="109"/>
      <c r="NF29" s="111"/>
      <c r="NG29" s="109"/>
      <c r="NH29" s="111"/>
      <c r="NI29" s="109"/>
      <c r="NJ29" s="111"/>
      <c r="NK29" s="109"/>
      <c r="NL29" s="111"/>
      <c r="NM29" s="109"/>
      <c r="NN29" s="111"/>
      <c r="NO29" s="109"/>
      <c r="NP29" s="111"/>
      <c r="NQ29" s="109"/>
      <c r="NR29" s="111"/>
      <c r="NS29" s="109"/>
      <c r="NT29" s="112"/>
      <c r="NU29" s="109"/>
      <c r="NV29" s="111"/>
      <c r="NW29" s="109"/>
      <c r="NX29" s="111"/>
      <c r="NY29" s="109"/>
      <c r="NZ29" s="111"/>
      <c r="OA29" s="109"/>
      <c r="OB29" s="111"/>
      <c r="OC29" s="109"/>
      <c r="OD29" s="111"/>
      <c r="OE29" s="109"/>
      <c r="OF29" s="111"/>
      <c r="OG29" s="109"/>
      <c r="OH29" s="111"/>
      <c r="OI29" s="110"/>
      <c r="OJ29" s="111"/>
      <c r="OK29" s="109"/>
      <c r="OL29" s="111"/>
      <c r="OM29" s="109"/>
      <c r="ON29" s="111"/>
      <c r="OO29" s="109"/>
      <c r="OP29" s="111"/>
      <c r="OQ29" s="109"/>
      <c r="OR29" s="111"/>
      <c r="OS29" s="110"/>
      <c r="OT29" s="111"/>
      <c r="OU29" s="109"/>
      <c r="OV29" s="111"/>
      <c r="OW29" s="109"/>
      <c r="OX29" s="111"/>
      <c r="OY29" s="109"/>
      <c r="OZ29" s="111"/>
      <c r="PA29" s="110"/>
      <c r="PB29" s="107"/>
      <c r="PC29" s="107"/>
      <c r="PD29" s="107"/>
      <c r="PE29" s="108"/>
      <c r="PF29" s="111"/>
      <c r="PG29" s="108"/>
      <c r="PH29" s="111"/>
      <c r="PI29" s="64"/>
      <c r="PJ29" s="111"/>
      <c r="PK29" s="64"/>
      <c r="PL29" s="111"/>
      <c r="PM29" s="64"/>
      <c r="PN29" s="111"/>
      <c r="PO29" s="64"/>
      <c r="PP29" s="111"/>
      <c r="PQ29" s="64"/>
      <c r="PR29" s="111"/>
      <c r="PS29" s="64"/>
      <c r="PT29" s="111"/>
      <c r="PU29" s="64"/>
      <c r="PV29" s="111"/>
      <c r="PW29" s="109"/>
      <c r="PX29" s="111"/>
      <c r="PY29" s="109"/>
      <c r="PZ29" s="111"/>
      <c r="QA29" s="109"/>
      <c r="QB29" s="111"/>
      <c r="QC29" s="109"/>
      <c r="QD29" s="111"/>
      <c r="QE29" s="109"/>
      <c r="QF29" s="111"/>
      <c r="QG29" s="109"/>
      <c r="QH29" s="111"/>
      <c r="QI29" s="109"/>
      <c r="QJ29" s="111"/>
      <c r="QK29" s="109"/>
      <c r="QL29" s="111"/>
      <c r="QM29" s="109"/>
      <c r="QN29" s="111"/>
      <c r="QO29" s="109"/>
      <c r="QP29" s="111"/>
      <c r="QQ29" s="109"/>
      <c r="QR29" s="112"/>
      <c r="QS29" s="109"/>
      <c r="QT29" s="111"/>
      <c r="QU29" s="109"/>
      <c r="QV29" s="111"/>
      <c r="QW29" s="109"/>
      <c r="QX29" s="111"/>
      <c r="QY29" s="109"/>
      <c r="QZ29" s="111"/>
      <c r="RA29" s="109"/>
      <c r="RB29" s="111"/>
      <c r="RC29" s="109"/>
      <c r="RD29" s="111"/>
      <c r="RE29" s="109"/>
      <c r="RF29" s="111"/>
      <c r="RG29" s="110"/>
      <c r="RH29" s="111"/>
      <c r="RI29" s="109"/>
      <c r="RJ29" s="111"/>
      <c r="RK29" s="109"/>
      <c r="RL29" s="111"/>
      <c r="RM29" s="109"/>
      <c r="RN29" s="111"/>
      <c r="RO29" s="109"/>
      <c r="RP29" s="111"/>
      <c r="RQ29" s="110"/>
      <c r="RR29" s="111"/>
      <c r="RS29" s="109"/>
      <c r="RT29" s="111"/>
      <c r="RU29" s="109"/>
      <c r="RV29" s="111"/>
      <c r="RW29" s="109"/>
      <c r="RX29" s="111"/>
      <c r="RY29" s="110"/>
      <c r="RZ29" s="107"/>
      <c r="SA29" s="107"/>
      <c r="SB29" s="107"/>
      <c r="SC29" s="108"/>
      <c r="SD29" s="111"/>
      <c r="SE29" s="108"/>
      <c r="SF29" s="111"/>
      <c r="SG29" s="64"/>
      <c r="SH29" s="111"/>
      <c r="SI29" s="64"/>
      <c r="SJ29" s="111"/>
      <c r="SK29" s="64"/>
      <c r="SL29" s="111"/>
      <c r="SM29" s="64"/>
      <c r="SN29" s="111"/>
      <c r="SO29" s="64"/>
      <c r="SP29" s="111"/>
      <c r="SQ29" s="64"/>
      <c r="SR29" s="111"/>
      <c r="SS29" s="64"/>
      <c r="ST29" s="111"/>
      <c r="SU29" s="109"/>
      <c r="SV29" s="111"/>
      <c r="SW29" s="109"/>
      <c r="SX29" s="111"/>
      <c r="SY29" s="109"/>
      <c r="SZ29" s="111"/>
      <c r="TA29" s="109"/>
      <c r="TB29" s="111"/>
      <c r="TC29" s="109"/>
      <c r="TD29" s="111"/>
      <c r="TE29" s="109"/>
      <c r="TF29" s="111"/>
      <c r="TG29" s="109"/>
      <c r="TH29" s="111"/>
      <c r="TI29" s="109"/>
      <c r="TJ29" s="111"/>
      <c r="TK29" s="109"/>
      <c r="TL29" s="111"/>
      <c r="TM29" s="109"/>
      <c r="TN29" s="111"/>
      <c r="TO29" s="109"/>
      <c r="TP29" s="112"/>
      <c r="TQ29" s="109"/>
      <c r="TR29" s="111"/>
      <c r="TS29" s="109"/>
      <c r="TT29" s="111"/>
      <c r="TU29" s="109"/>
      <c r="TV29" s="111"/>
      <c r="TW29" s="109"/>
      <c r="TX29" s="111"/>
      <c r="TY29" s="109"/>
      <c r="TZ29" s="111"/>
      <c r="UA29" s="109"/>
      <c r="UB29" s="111"/>
      <c r="UC29" s="109"/>
      <c r="UD29" s="111"/>
      <c r="UE29" s="110"/>
      <c r="UF29" s="111"/>
      <c r="UG29" s="109"/>
      <c r="UH29" s="111"/>
      <c r="UI29" s="109"/>
      <c r="UJ29" s="111"/>
      <c r="UK29" s="109"/>
      <c r="UL29" s="111"/>
      <c r="UM29" s="109"/>
      <c r="UN29" s="111"/>
      <c r="UO29" s="110"/>
      <c r="UP29" s="111"/>
      <c r="UQ29" s="109"/>
      <c r="UR29" s="111"/>
      <c r="US29" s="109"/>
      <c r="UT29" s="111"/>
      <c r="UU29" s="109"/>
      <c r="UV29" s="111"/>
      <c r="UW29" s="110"/>
      <c r="UX29" s="107"/>
      <c r="UY29" s="107"/>
      <c r="UZ29" s="107"/>
      <c r="VA29" s="108"/>
      <c r="VB29" s="111"/>
      <c r="VC29" s="108"/>
      <c r="VD29" s="111"/>
      <c r="VE29" s="64"/>
      <c r="VF29" s="111"/>
      <c r="VG29" s="64"/>
      <c r="VH29" s="111"/>
      <c r="VI29" s="64"/>
      <c r="VJ29" s="111"/>
      <c r="VK29" s="64"/>
      <c r="VL29" s="111"/>
      <c r="VM29" s="64"/>
      <c r="VN29" s="111"/>
      <c r="VO29" s="64"/>
      <c r="VP29" s="111"/>
      <c r="VQ29" s="64"/>
      <c r="VR29" s="111"/>
      <c r="VS29" s="109"/>
      <c r="VT29" s="111"/>
      <c r="VU29" s="109"/>
      <c r="VV29" s="111"/>
      <c r="VW29" s="109"/>
      <c r="VX29" s="111"/>
      <c r="VY29" s="109"/>
      <c r="VZ29" s="111"/>
      <c r="WA29" s="109"/>
      <c r="WB29" s="111"/>
      <c r="WC29" s="109"/>
      <c r="WD29" s="111"/>
      <c r="WE29" s="109"/>
      <c r="WF29" s="111"/>
      <c r="WG29" s="109"/>
      <c r="WH29" s="111"/>
      <c r="WI29" s="109"/>
      <c r="WJ29" s="111"/>
      <c r="WK29" s="109"/>
      <c r="WL29" s="111"/>
      <c r="WM29" s="109"/>
      <c r="WN29" s="112"/>
      <c r="WO29" s="109"/>
      <c r="WP29" s="111"/>
      <c r="WQ29" s="109"/>
      <c r="WR29" s="111"/>
      <c r="WS29" s="109"/>
      <c r="WT29" s="111"/>
      <c r="WU29" s="109"/>
      <c r="WV29" s="111"/>
      <c r="WW29" s="109"/>
      <c r="WX29" s="111"/>
      <c r="WY29" s="109"/>
      <c r="WZ29" s="111"/>
      <c r="XA29" s="109"/>
      <c r="XB29" s="111"/>
      <c r="XC29" s="110"/>
      <c r="XD29" s="111"/>
      <c r="XE29" s="109"/>
      <c r="XF29" s="111"/>
      <c r="XG29" s="109"/>
      <c r="XH29" s="111"/>
      <c r="XI29" s="109"/>
      <c r="XJ29" s="111"/>
      <c r="XK29" s="109"/>
      <c r="XL29" s="111"/>
      <c r="XM29" s="110"/>
      <c r="XN29" s="111"/>
      <c r="XO29" s="109"/>
      <c r="XP29" s="111"/>
      <c r="XQ29" s="109"/>
      <c r="XR29" s="111"/>
      <c r="XS29" s="109"/>
      <c r="XT29" s="111"/>
      <c r="XU29" s="110"/>
      <c r="XV29" s="107"/>
      <c r="XW29" s="107"/>
      <c r="XX29" s="107"/>
      <c r="XY29" s="108"/>
      <c r="XZ29" s="111"/>
      <c r="YA29" s="108"/>
      <c r="YB29" s="111"/>
      <c r="YC29" s="64"/>
      <c r="YD29" s="111"/>
      <c r="YE29" s="64"/>
      <c r="YF29" s="111"/>
      <c r="YG29" s="64"/>
      <c r="YH29" s="111"/>
      <c r="YI29" s="64"/>
      <c r="YJ29" s="111"/>
      <c r="YK29" s="64"/>
      <c r="YL29" s="111"/>
      <c r="YM29" s="64"/>
      <c r="YN29" s="111"/>
      <c r="YO29" s="64"/>
      <c r="YP29" s="111"/>
      <c r="YQ29" s="109"/>
      <c r="YR29" s="111"/>
      <c r="YS29" s="109"/>
      <c r="YT29" s="111"/>
      <c r="YU29" s="109"/>
      <c r="YV29" s="111"/>
      <c r="YW29" s="109"/>
      <c r="YX29" s="111"/>
      <c r="YY29" s="109"/>
      <c r="YZ29" s="111"/>
      <c r="ZA29" s="109"/>
      <c r="ZB29" s="111"/>
      <c r="ZC29" s="109"/>
      <c r="ZD29" s="111"/>
      <c r="ZE29" s="109"/>
      <c r="ZF29" s="111"/>
      <c r="ZG29" s="109"/>
      <c r="ZH29" s="111"/>
      <c r="ZI29" s="109"/>
      <c r="ZJ29" s="111"/>
      <c r="ZK29" s="109"/>
      <c r="ZL29" s="112"/>
      <c r="ZM29" s="109"/>
      <c r="ZN29" s="111"/>
      <c r="ZO29" s="109"/>
      <c r="ZP29" s="111"/>
      <c r="ZQ29" s="109"/>
      <c r="ZR29" s="111"/>
      <c r="ZS29" s="109"/>
      <c r="ZT29" s="111"/>
      <c r="ZU29" s="109"/>
      <c r="ZV29" s="111"/>
      <c r="ZW29" s="109"/>
      <c r="ZX29" s="111"/>
      <c r="ZY29" s="109"/>
      <c r="ZZ29" s="111"/>
      <c r="AAA29" s="110"/>
      <c r="AAB29" s="111"/>
      <c r="AAC29" s="109"/>
      <c r="AAD29" s="111"/>
      <c r="AAE29" s="109"/>
      <c r="AAF29" s="111"/>
      <c r="AAG29" s="109"/>
      <c r="AAH29" s="111"/>
      <c r="AAI29" s="109"/>
      <c r="AAJ29" s="111"/>
      <c r="AAK29" s="110"/>
      <c r="AAL29" s="111"/>
      <c r="AAM29" s="109"/>
      <c r="AAN29" s="111"/>
      <c r="AAO29" s="109"/>
      <c r="AAP29" s="111"/>
      <c r="AAQ29" s="109"/>
      <c r="AAR29" s="111"/>
      <c r="AAS29" s="110"/>
      <c r="AAT29" s="107"/>
      <c r="AAU29" s="107"/>
      <c r="AAV29" s="107"/>
      <c r="AAW29" s="108"/>
      <c r="AAX29" s="111"/>
      <c r="AAY29" s="108"/>
      <c r="AAZ29" s="111"/>
      <c r="ABA29" s="64"/>
      <c r="ABB29" s="111"/>
      <c r="ABC29" s="64"/>
      <c r="ABD29" s="111"/>
      <c r="ABE29" s="64"/>
      <c r="ABF29" s="111"/>
      <c r="ABG29" s="64"/>
      <c r="ABH29" s="111"/>
      <c r="ABI29" s="64"/>
      <c r="ABJ29" s="111"/>
      <c r="ABK29" s="64"/>
      <c r="ABL29" s="111"/>
      <c r="ABM29" s="64"/>
      <c r="ABN29" s="111"/>
      <c r="ABO29" s="109"/>
      <c r="ABP29" s="111"/>
      <c r="ABQ29" s="109"/>
      <c r="ABR29" s="111"/>
      <c r="ABS29" s="109"/>
      <c r="ABT29" s="111"/>
      <c r="ABU29" s="109"/>
      <c r="ABV29" s="111"/>
      <c r="ABW29" s="109"/>
      <c r="ABX29" s="111"/>
      <c r="ABY29" s="109"/>
      <c r="ABZ29" s="111"/>
      <c r="ACA29" s="109"/>
      <c r="ACB29" s="111"/>
      <c r="ACC29" s="109"/>
      <c r="ACD29" s="111"/>
      <c r="ACE29" s="109"/>
      <c r="ACF29" s="111"/>
      <c r="ACG29" s="109"/>
      <c r="ACH29" s="111"/>
      <c r="ACI29" s="109"/>
      <c r="ACJ29" s="112"/>
      <c r="ACK29" s="109"/>
      <c r="ACL29" s="111"/>
      <c r="ACM29" s="109"/>
      <c r="ACN29" s="111"/>
      <c r="ACO29" s="109"/>
      <c r="ACP29" s="111"/>
      <c r="ACQ29" s="109"/>
      <c r="ACR29" s="111"/>
      <c r="ACS29" s="109"/>
      <c r="ACT29" s="111"/>
      <c r="ACU29" s="109"/>
      <c r="ACV29" s="111"/>
      <c r="ACW29" s="109"/>
      <c r="ACX29" s="111"/>
      <c r="ACY29" s="110"/>
      <c r="ACZ29" s="111"/>
      <c r="ADA29" s="109"/>
      <c r="ADB29" s="111"/>
      <c r="ADC29" s="109"/>
      <c r="ADD29" s="111"/>
      <c r="ADE29" s="109"/>
      <c r="ADF29" s="111"/>
      <c r="ADG29" s="109"/>
      <c r="ADH29" s="111"/>
      <c r="ADI29" s="110"/>
      <c r="ADJ29" s="111"/>
      <c r="ADK29" s="109"/>
      <c r="ADL29" s="111"/>
      <c r="ADM29" s="109"/>
      <c r="ADN29" s="111"/>
      <c r="ADO29" s="109"/>
      <c r="ADP29" s="111"/>
      <c r="ADQ29" s="110"/>
      <c r="ADR29" s="107"/>
      <c r="ADS29" s="107"/>
      <c r="ADT29" s="107"/>
      <c r="ADU29" s="108"/>
      <c r="ADV29" s="111"/>
      <c r="ADW29" s="108"/>
      <c r="ADX29" s="111"/>
      <c r="ADY29" s="64"/>
      <c r="ADZ29" s="111"/>
      <c r="AEA29" s="64"/>
      <c r="AEB29" s="111"/>
      <c r="AEC29" s="64"/>
      <c r="AED29" s="111"/>
      <c r="AEE29" s="64"/>
      <c r="AEF29" s="111"/>
      <c r="AEG29" s="64"/>
      <c r="AEH29" s="111"/>
      <c r="AEI29" s="64"/>
      <c r="AEJ29" s="111"/>
      <c r="AEK29" s="64"/>
      <c r="AEL29" s="111"/>
      <c r="AEM29" s="109"/>
      <c r="AEN29" s="111"/>
      <c r="AEO29" s="109"/>
      <c r="AEP29" s="111"/>
      <c r="AEQ29" s="109"/>
      <c r="AER29" s="111"/>
      <c r="AES29" s="109"/>
      <c r="AET29" s="111"/>
      <c r="AEU29" s="109"/>
      <c r="AEV29" s="111"/>
      <c r="AEW29" s="109"/>
      <c r="AEX29" s="111"/>
      <c r="AEY29" s="109"/>
      <c r="AEZ29" s="111"/>
      <c r="AFA29" s="109"/>
      <c r="AFB29" s="111"/>
      <c r="AFC29" s="109"/>
      <c r="AFD29" s="111"/>
      <c r="AFE29" s="109"/>
      <c r="AFF29" s="111"/>
      <c r="AFG29" s="109"/>
      <c r="AFH29" s="112"/>
      <c r="AFI29" s="109"/>
      <c r="AFJ29" s="111"/>
      <c r="AFK29" s="109"/>
      <c r="AFL29" s="111"/>
      <c r="AFM29" s="109"/>
      <c r="AFN29" s="111"/>
      <c r="AFO29" s="109"/>
      <c r="AFP29" s="111"/>
      <c r="AFQ29" s="109"/>
      <c r="AFR29" s="111"/>
      <c r="AFS29" s="109"/>
      <c r="AFT29" s="111"/>
      <c r="AFU29" s="109"/>
      <c r="AFV29" s="111"/>
      <c r="AFW29" s="110"/>
      <c r="AFX29" s="111"/>
      <c r="AFY29" s="109"/>
      <c r="AFZ29" s="111"/>
      <c r="AGA29" s="109"/>
      <c r="AGB29" s="111"/>
      <c r="AGC29" s="109"/>
      <c r="AGD29" s="111"/>
      <c r="AGE29" s="109"/>
      <c r="AGF29" s="111"/>
      <c r="AGG29" s="110"/>
      <c r="AGH29" s="111"/>
      <c r="AGI29" s="109"/>
      <c r="AGJ29" s="111"/>
      <c r="AGK29" s="109"/>
      <c r="AGL29" s="111"/>
      <c r="AGM29" s="109"/>
      <c r="AGN29" s="111"/>
      <c r="AGO29" s="110"/>
      <c r="AGP29" s="107"/>
      <c r="AGQ29" s="107"/>
      <c r="AGR29" s="107"/>
      <c r="AGS29" s="108"/>
      <c r="AGT29" s="111"/>
      <c r="AGU29" s="108"/>
      <c r="AGV29" s="111"/>
      <c r="AGW29" s="64"/>
      <c r="AGX29" s="111"/>
      <c r="AGY29" s="64"/>
      <c r="AGZ29" s="111"/>
      <c r="AHA29" s="64"/>
      <c r="AHB29" s="111"/>
      <c r="AHC29" s="64"/>
      <c r="AHD29" s="111"/>
      <c r="AHE29" s="64"/>
      <c r="AHF29" s="111"/>
      <c r="AHG29" s="64"/>
      <c r="AHH29" s="111"/>
      <c r="AHI29" s="64"/>
      <c r="AHJ29" s="111"/>
      <c r="AHK29" s="109"/>
      <c r="AHL29" s="111"/>
      <c r="AHM29" s="109"/>
      <c r="AHN29" s="111"/>
      <c r="AHO29" s="109"/>
      <c r="AHP29" s="111"/>
      <c r="AHQ29" s="109"/>
      <c r="AHR29" s="111"/>
      <c r="AHS29" s="109"/>
      <c r="AHT29" s="111"/>
      <c r="AHU29" s="109"/>
      <c r="AHV29" s="111"/>
      <c r="AHW29" s="109"/>
      <c r="AHX29" s="111"/>
      <c r="AHY29" s="109"/>
      <c r="AHZ29" s="111"/>
      <c r="AIA29" s="109"/>
      <c r="AIB29" s="111"/>
      <c r="AIC29" s="109"/>
      <c r="AID29" s="111"/>
      <c r="AIE29" s="109"/>
      <c r="AIF29" s="112"/>
      <c r="AIG29" s="109"/>
      <c r="AIH29" s="111"/>
      <c r="AII29" s="109"/>
      <c r="AIJ29" s="111"/>
      <c r="AIK29" s="109"/>
      <c r="AIL29" s="111"/>
      <c r="AIM29" s="109"/>
      <c r="AIN29" s="111"/>
      <c r="AIO29" s="109"/>
      <c r="AIP29" s="111"/>
      <c r="AIQ29" s="109"/>
      <c r="AIR29" s="111"/>
      <c r="AIS29" s="109"/>
      <c r="AIT29" s="111"/>
      <c r="AIU29" s="110"/>
      <c r="AIV29" s="111"/>
      <c r="AIW29" s="109"/>
      <c r="AIX29" s="111"/>
      <c r="AIY29" s="109"/>
      <c r="AIZ29" s="111"/>
      <c r="AJA29" s="109"/>
      <c r="AJB29" s="111"/>
      <c r="AJC29" s="109"/>
      <c r="AJD29" s="111"/>
      <c r="AJE29" s="110"/>
      <c r="AJF29" s="111"/>
      <c r="AJG29" s="109"/>
      <c r="AJH29" s="111"/>
      <c r="AJI29" s="109"/>
      <c r="AJJ29" s="111"/>
      <c r="AJK29" s="109"/>
      <c r="AJL29" s="111"/>
      <c r="AJM29" s="110"/>
      <c r="AJN29" s="107"/>
      <c r="AJO29" s="107"/>
      <c r="AJP29" s="107"/>
      <c r="AJQ29" s="108"/>
      <c r="AJR29" s="111"/>
      <c r="AJS29" s="108"/>
      <c r="AJT29" s="111"/>
      <c r="AJU29" s="64"/>
      <c r="AJV29" s="111"/>
      <c r="AJW29" s="64"/>
      <c r="AJX29" s="111"/>
      <c r="AJY29" s="64"/>
      <c r="AJZ29" s="111"/>
      <c r="AKA29" s="64"/>
      <c r="AKB29" s="111"/>
      <c r="AKC29" s="64"/>
      <c r="AKD29" s="111"/>
      <c r="AKE29" s="64"/>
      <c r="AKF29" s="111"/>
      <c r="AKG29" s="64"/>
      <c r="AKH29" s="111"/>
      <c r="AKI29" s="109"/>
      <c r="AKJ29" s="111"/>
      <c r="AKK29" s="109"/>
      <c r="AKL29" s="111"/>
      <c r="AKM29" s="109"/>
      <c r="AKN29" s="111"/>
      <c r="AKO29" s="109"/>
      <c r="AKP29" s="111"/>
      <c r="AKQ29" s="109"/>
      <c r="AKR29" s="111"/>
      <c r="AKS29" s="109"/>
      <c r="AKT29" s="111"/>
      <c r="AKU29" s="109"/>
      <c r="AKV29" s="111"/>
      <c r="AKW29" s="109"/>
      <c r="AKX29" s="111"/>
      <c r="AKY29" s="109"/>
      <c r="AKZ29" s="111"/>
      <c r="ALA29" s="109"/>
      <c r="ALB29" s="111"/>
      <c r="ALC29" s="109"/>
      <c r="ALD29" s="112"/>
      <c r="ALE29" s="109"/>
      <c r="ALF29" s="111"/>
      <c r="ALG29" s="109"/>
      <c r="ALH29" s="111"/>
      <c r="ALI29" s="109"/>
      <c r="ALJ29" s="111"/>
      <c r="ALK29" s="109"/>
      <c r="ALL29" s="111"/>
      <c r="ALM29" s="109"/>
      <c r="ALN29" s="111"/>
      <c r="ALO29" s="109"/>
      <c r="ALP29" s="111"/>
      <c r="ALQ29" s="109"/>
      <c r="ALR29" s="111"/>
      <c r="ALS29" s="110"/>
      <c r="ALT29" s="111"/>
      <c r="ALU29" s="109"/>
      <c r="ALV29" s="111"/>
      <c r="ALW29" s="109"/>
      <c r="ALX29" s="111"/>
      <c r="ALY29" s="109"/>
      <c r="ALZ29" s="111"/>
      <c r="AMA29" s="109"/>
      <c r="AMB29" s="111"/>
      <c r="AMC29" s="110"/>
      <c r="AMD29" s="111"/>
      <c r="AME29" s="109"/>
      <c r="AMF29" s="111"/>
      <c r="AMG29" s="109"/>
      <c r="AMH29" s="111"/>
      <c r="AMI29" s="109"/>
      <c r="AMJ29" s="111"/>
      <c r="AMK29" s="110"/>
      <c r="AML29" s="107"/>
      <c r="AMM29" s="107"/>
      <c r="AMN29" s="107"/>
      <c r="AMO29" s="108"/>
      <c r="AMP29" s="111"/>
      <c r="AMQ29" s="108"/>
      <c r="AMR29" s="111"/>
      <c r="AMS29" s="64"/>
      <c r="AMT29" s="111"/>
      <c r="AMU29" s="64"/>
      <c r="AMV29" s="111"/>
      <c r="AMW29" s="64"/>
      <c r="AMX29" s="111"/>
      <c r="AMY29" s="64"/>
      <c r="AMZ29" s="111"/>
      <c r="ANA29" s="64"/>
      <c r="ANB29" s="111"/>
      <c r="ANC29" s="64"/>
      <c r="AND29" s="111"/>
      <c r="ANE29" s="64"/>
      <c r="ANF29" s="111"/>
      <c r="ANG29" s="109"/>
      <c r="ANH29" s="111"/>
      <c r="ANI29" s="109"/>
      <c r="ANJ29" s="111"/>
      <c r="ANK29" s="109"/>
      <c r="ANL29" s="111"/>
      <c r="ANM29" s="109"/>
      <c r="ANN29" s="111"/>
      <c r="ANO29" s="109"/>
      <c r="ANP29" s="111"/>
      <c r="ANQ29" s="109"/>
      <c r="ANR29" s="111"/>
      <c r="ANS29" s="109"/>
      <c r="ANT29" s="111"/>
      <c r="ANU29" s="109"/>
      <c r="ANV29" s="111"/>
      <c r="ANW29" s="109"/>
      <c r="ANX29" s="111"/>
      <c r="ANY29" s="109"/>
      <c r="ANZ29" s="111"/>
      <c r="AOA29" s="109"/>
      <c r="AOB29" s="112"/>
      <c r="AOC29" s="109"/>
      <c r="AOD29" s="111"/>
      <c r="AOE29" s="109"/>
      <c r="AOF29" s="111"/>
      <c r="AOG29" s="109"/>
      <c r="AOH29" s="111"/>
      <c r="AOI29" s="109"/>
      <c r="AOJ29" s="111"/>
      <c r="AOK29" s="109"/>
      <c r="AOL29" s="111"/>
      <c r="AOM29" s="109"/>
      <c r="AON29" s="111"/>
      <c r="AOO29" s="109"/>
      <c r="AOP29" s="111"/>
      <c r="AOQ29" s="110"/>
      <c r="AOR29" s="111"/>
      <c r="AOS29" s="109"/>
      <c r="AOT29" s="111"/>
      <c r="AOU29" s="109"/>
      <c r="AOV29" s="111"/>
      <c r="AOW29" s="109"/>
      <c r="AOX29" s="111"/>
      <c r="AOY29" s="109"/>
      <c r="AOZ29" s="111"/>
      <c r="APA29" s="110"/>
      <c r="APB29" s="111"/>
      <c r="APC29" s="109"/>
      <c r="APD29" s="111"/>
      <c r="APE29" s="109"/>
      <c r="APF29" s="111"/>
      <c r="APG29" s="109"/>
      <c r="APH29" s="111"/>
      <c r="API29" s="110"/>
      <c r="APJ29" s="107"/>
      <c r="APK29" s="107"/>
      <c r="APL29" s="107"/>
      <c r="APM29" s="108"/>
      <c r="APN29" s="111"/>
      <c r="APO29" s="108"/>
      <c r="APP29" s="111"/>
      <c r="APQ29" s="64"/>
      <c r="APR29" s="111"/>
      <c r="APS29" s="64"/>
      <c r="APT29" s="111"/>
      <c r="APU29" s="64"/>
      <c r="APV29" s="111"/>
      <c r="APW29" s="64"/>
      <c r="APX29" s="111"/>
      <c r="APY29" s="64"/>
      <c r="APZ29" s="111"/>
      <c r="AQA29" s="64"/>
      <c r="AQB29" s="111"/>
      <c r="AQC29" s="64"/>
      <c r="AQD29" s="111"/>
      <c r="AQE29" s="109"/>
      <c r="AQF29" s="111"/>
      <c r="AQG29" s="109"/>
      <c r="AQH29" s="111"/>
      <c r="AQI29" s="109"/>
      <c r="AQJ29" s="111"/>
      <c r="AQK29" s="109"/>
      <c r="AQL29" s="111"/>
      <c r="AQM29" s="109"/>
      <c r="AQN29" s="111"/>
      <c r="AQO29" s="109"/>
      <c r="AQP29" s="111"/>
      <c r="AQQ29" s="109"/>
      <c r="AQR29" s="111"/>
      <c r="AQS29" s="109"/>
      <c r="AQT29" s="111"/>
      <c r="AQU29" s="109"/>
      <c r="AQV29" s="111"/>
      <c r="AQW29" s="109"/>
      <c r="AQX29" s="111"/>
      <c r="AQY29" s="109"/>
      <c r="AQZ29" s="112"/>
      <c r="ARA29" s="109"/>
      <c r="ARB29" s="111"/>
      <c r="ARC29" s="109"/>
      <c r="ARD29" s="111"/>
      <c r="ARE29" s="109"/>
      <c r="ARF29" s="111"/>
      <c r="ARG29" s="109"/>
      <c r="ARH29" s="111"/>
      <c r="ARI29" s="109"/>
      <c r="ARJ29" s="111"/>
      <c r="ARK29" s="109"/>
      <c r="ARL29" s="111"/>
      <c r="ARM29" s="109"/>
      <c r="ARN29" s="111"/>
      <c r="ARO29" s="110"/>
      <c r="ARP29" s="111"/>
      <c r="ARQ29" s="109"/>
      <c r="ARR29" s="111"/>
      <c r="ARS29" s="109"/>
      <c r="ART29" s="111"/>
      <c r="ARU29" s="109"/>
      <c r="ARV29" s="111"/>
      <c r="ARW29" s="109"/>
      <c r="ARX29" s="111"/>
      <c r="ARY29" s="110"/>
      <c r="ARZ29" s="111"/>
      <c r="ASA29" s="109"/>
      <c r="ASB29" s="111"/>
      <c r="ASC29" s="109"/>
      <c r="ASD29" s="111"/>
      <c r="ASE29" s="109"/>
      <c r="ASF29" s="111"/>
      <c r="ASG29" s="110"/>
      <c r="ASH29" s="107"/>
      <c r="ASI29" s="107"/>
      <c r="ASJ29" s="107"/>
      <c r="ASK29" s="108"/>
      <c r="ASL29" s="111"/>
      <c r="ASM29" s="108"/>
      <c r="ASN29" s="111"/>
      <c r="ASO29" s="64"/>
      <c r="ASP29" s="111"/>
      <c r="ASQ29" s="64"/>
      <c r="ASR29" s="111"/>
      <c r="ASS29" s="64"/>
      <c r="AST29" s="111"/>
      <c r="ASU29" s="64"/>
      <c r="ASV29" s="111"/>
      <c r="ASW29" s="64"/>
      <c r="ASX29" s="111"/>
      <c r="ASY29" s="64"/>
      <c r="ASZ29" s="111"/>
      <c r="ATA29" s="64"/>
      <c r="ATB29" s="111"/>
      <c r="ATC29" s="109"/>
      <c r="ATD29" s="111"/>
      <c r="ATE29" s="109"/>
      <c r="ATF29" s="111"/>
      <c r="ATG29" s="109"/>
      <c r="ATH29" s="111"/>
      <c r="ATI29" s="109"/>
      <c r="ATJ29" s="111"/>
      <c r="ATK29" s="109"/>
      <c r="ATL29" s="111"/>
      <c r="ATM29" s="109"/>
      <c r="ATN29" s="111"/>
      <c r="ATO29" s="109"/>
      <c r="ATP29" s="111"/>
      <c r="ATQ29" s="109"/>
      <c r="ATR29" s="111"/>
      <c r="ATS29" s="109"/>
      <c r="ATT29" s="111"/>
      <c r="ATU29" s="109"/>
      <c r="ATV29" s="111"/>
      <c r="ATW29" s="109"/>
      <c r="ATX29" s="112"/>
      <c r="ATY29" s="109"/>
      <c r="ATZ29" s="111"/>
      <c r="AUA29" s="109"/>
      <c r="AUB29" s="111"/>
      <c r="AUC29" s="109"/>
      <c r="AUD29" s="111"/>
      <c r="AUE29" s="109"/>
      <c r="AUF29" s="111"/>
      <c r="AUG29" s="109"/>
      <c r="AUH29" s="111"/>
      <c r="AUI29" s="109"/>
      <c r="AUJ29" s="111"/>
      <c r="AUK29" s="109"/>
      <c r="AUL29" s="111"/>
      <c r="AUM29" s="110"/>
      <c r="AUN29" s="111"/>
      <c r="AUO29" s="109"/>
      <c r="AUP29" s="111"/>
      <c r="AUQ29" s="109"/>
      <c r="AUR29" s="111"/>
      <c r="AUS29" s="109"/>
      <c r="AUT29" s="111"/>
      <c r="AUU29" s="109"/>
      <c r="AUV29" s="111"/>
      <c r="AUW29" s="110"/>
      <c r="AUX29" s="111"/>
      <c r="AUY29" s="109"/>
      <c r="AUZ29" s="111"/>
      <c r="AVA29" s="109"/>
      <c r="AVB29" s="111"/>
      <c r="AVC29" s="109"/>
      <c r="AVD29" s="111"/>
      <c r="AVE29" s="110"/>
      <c r="AVF29" s="107"/>
      <c r="AVG29" s="107"/>
      <c r="AVH29" s="107"/>
      <c r="AVI29" s="108"/>
      <c r="AVJ29" s="111"/>
      <c r="AVK29" s="108"/>
      <c r="AVL29" s="111"/>
      <c r="AVM29" s="64"/>
      <c r="AVN29" s="111"/>
      <c r="AVO29" s="64"/>
      <c r="AVP29" s="111"/>
      <c r="AVQ29" s="64"/>
      <c r="AVR29" s="111"/>
      <c r="AVS29" s="64"/>
      <c r="AVT29" s="111"/>
      <c r="AVU29" s="64"/>
      <c r="AVV29" s="111"/>
      <c r="AVW29" s="64"/>
      <c r="AVX29" s="111"/>
      <c r="AVY29" s="64"/>
      <c r="AVZ29" s="111"/>
      <c r="AWA29" s="109"/>
      <c r="AWB29" s="111"/>
      <c r="AWC29" s="109"/>
      <c r="AWD29" s="111"/>
      <c r="AWE29" s="109"/>
      <c r="AWF29" s="111"/>
      <c r="AWG29" s="109"/>
      <c r="AWH29" s="111"/>
      <c r="AWI29" s="109"/>
      <c r="AWJ29" s="111"/>
      <c r="AWK29" s="109"/>
      <c r="AWL29" s="111"/>
      <c r="AWM29" s="109"/>
      <c r="AWN29" s="111"/>
      <c r="AWO29" s="109"/>
      <c r="AWP29" s="111"/>
      <c r="AWQ29" s="109"/>
      <c r="AWR29" s="111"/>
      <c r="AWS29" s="109"/>
      <c r="AWT29" s="111"/>
      <c r="AWU29" s="109"/>
      <c r="AWV29" s="112"/>
      <c r="AWW29" s="109"/>
      <c r="AWX29" s="111"/>
      <c r="AWY29" s="109"/>
      <c r="AWZ29" s="111"/>
      <c r="AXA29" s="109"/>
      <c r="AXB29" s="111"/>
      <c r="AXC29" s="109"/>
      <c r="AXD29" s="111"/>
      <c r="AXE29" s="109"/>
      <c r="AXF29" s="111"/>
      <c r="AXG29" s="109"/>
      <c r="AXH29" s="111"/>
      <c r="AXI29" s="109"/>
      <c r="AXJ29" s="111"/>
      <c r="AXK29" s="110"/>
      <c r="AXL29" s="111"/>
      <c r="AXM29" s="109"/>
      <c r="AXN29" s="111"/>
      <c r="AXO29" s="109"/>
      <c r="AXP29" s="111"/>
      <c r="AXQ29" s="109"/>
      <c r="AXR29" s="111"/>
      <c r="AXS29" s="109"/>
      <c r="AXT29" s="111"/>
      <c r="AXU29" s="110"/>
      <c r="AXV29" s="111"/>
      <c r="AXW29" s="109"/>
      <c r="AXX29" s="111"/>
      <c r="AXY29" s="109"/>
      <c r="AXZ29" s="111"/>
      <c r="AYA29" s="109"/>
      <c r="AYB29" s="111"/>
      <c r="AYC29" s="110"/>
      <c r="AYD29" s="107"/>
      <c r="AYE29" s="107"/>
      <c r="AYF29" s="107"/>
      <c r="AYG29" s="108"/>
      <c r="AYH29" s="111"/>
      <c r="AYI29" s="108"/>
      <c r="AYJ29" s="111"/>
      <c r="AYK29" s="64"/>
      <c r="AYL29" s="111"/>
      <c r="AYM29" s="64"/>
      <c r="AYN29" s="111"/>
      <c r="AYO29" s="64"/>
      <c r="AYP29" s="111"/>
      <c r="AYQ29" s="64"/>
      <c r="AYR29" s="111"/>
      <c r="AYS29" s="64"/>
      <c r="AYT29" s="111"/>
      <c r="AYU29" s="64"/>
      <c r="AYV29" s="111"/>
      <c r="AYW29" s="64"/>
      <c r="AYX29" s="111"/>
      <c r="AYY29" s="109"/>
      <c r="AYZ29" s="111"/>
      <c r="AZA29" s="109"/>
      <c r="AZB29" s="111"/>
      <c r="AZC29" s="109"/>
      <c r="AZD29" s="111"/>
      <c r="AZE29" s="109"/>
      <c r="AZF29" s="111"/>
      <c r="AZG29" s="109"/>
      <c r="AZH29" s="111"/>
      <c r="AZI29" s="109"/>
      <c r="AZJ29" s="111"/>
      <c r="AZK29" s="109"/>
      <c r="AZL29" s="111"/>
      <c r="AZM29" s="109"/>
      <c r="AZN29" s="111"/>
      <c r="AZO29" s="109"/>
      <c r="AZP29" s="111"/>
      <c r="AZQ29" s="109"/>
      <c r="AZR29" s="111"/>
      <c r="AZS29" s="109"/>
      <c r="AZT29" s="112"/>
      <c r="AZU29" s="109"/>
      <c r="AZV29" s="111"/>
      <c r="AZW29" s="109"/>
      <c r="AZX29" s="111"/>
      <c r="AZY29" s="109"/>
      <c r="AZZ29" s="111"/>
      <c r="BAA29" s="109"/>
      <c r="BAB29" s="111"/>
      <c r="BAC29" s="109"/>
      <c r="BAD29" s="111"/>
      <c r="BAE29" s="109"/>
      <c r="BAF29" s="111"/>
      <c r="BAG29" s="109"/>
      <c r="BAH29" s="111"/>
      <c r="BAI29" s="110"/>
      <c r="BAJ29" s="111"/>
      <c r="BAK29" s="109"/>
      <c r="BAL29" s="111"/>
      <c r="BAM29" s="109"/>
      <c r="BAN29" s="111"/>
      <c r="BAO29" s="109"/>
      <c r="BAP29" s="111"/>
      <c r="BAQ29" s="109"/>
      <c r="BAR29" s="111"/>
      <c r="BAS29" s="110"/>
      <c r="BAT29" s="111"/>
      <c r="BAU29" s="109"/>
      <c r="BAV29" s="111"/>
      <c r="BAW29" s="109"/>
      <c r="BAX29" s="111"/>
      <c r="BAY29" s="109"/>
      <c r="BAZ29" s="111"/>
      <c r="BBA29" s="110"/>
      <c r="BBB29" s="107"/>
      <c r="BBC29" s="107"/>
      <c r="BBD29" s="107"/>
      <c r="BBE29" s="108"/>
      <c r="BBF29" s="111"/>
      <c r="BBG29" s="108"/>
      <c r="BBH29" s="111"/>
      <c r="BBI29" s="64"/>
      <c r="BBJ29" s="111"/>
      <c r="BBK29" s="64"/>
      <c r="BBL29" s="111"/>
      <c r="BBM29" s="64"/>
      <c r="BBN29" s="111"/>
      <c r="BBO29" s="64"/>
      <c r="BBP29" s="111"/>
      <c r="BBQ29" s="64"/>
      <c r="BBR29" s="111"/>
      <c r="BBS29" s="64"/>
      <c r="BBT29" s="111"/>
      <c r="BBU29" s="64"/>
      <c r="BBV29" s="111"/>
      <c r="BBW29" s="109"/>
      <c r="BBX29" s="111"/>
      <c r="BBY29" s="109"/>
      <c r="BBZ29" s="111"/>
      <c r="BCA29" s="109"/>
      <c r="BCB29" s="111"/>
      <c r="BCC29" s="109"/>
      <c r="BCD29" s="111"/>
      <c r="BCE29" s="109"/>
      <c r="BCF29" s="111"/>
      <c r="BCG29" s="109"/>
      <c r="BCH29" s="111"/>
      <c r="BCI29" s="109"/>
      <c r="BCJ29" s="111"/>
      <c r="BCK29" s="109"/>
      <c r="BCL29" s="111"/>
      <c r="BCM29" s="109"/>
      <c r="BCN29" s="111"/>
      <c r="BCO29" s="109"/>
      <c r="BCP29" s="111"/>
      <c r="BCQ29" s="109"/>
      <c r="BCR29" s="112"/>
      <c r="BCS29" s="109"/>
      <c r="BCT29" s="111"/>
      <c r="BCU29" s="109"/>
      <c r="BCV29" s="111"/>
      <c r="BCW29" s="109"/>
      <c r="BCX29" s="111"/>
      <c r="BCY29" s="109"/>
      <c r="BCZ29" s="111"/>
      <c r="BDA29" s="109"/>
      <c r="BDB29" s="111"/>
      <c r="BDC29" s="109"/>
      <c r="BDD29" s="111"/>
      <c r="BDE29" s="109"/>
      <c r="BDF29" s="111"/>
      <c r="BDG29" s="110"/>
      <c r="BDH29" s="111"/>
      <c r="BDI29" s="109"/>
      <c r="BDJ29" s="111"/>
      <c r="BDK29" s="109"/>
      <c r="BDL29" s="111"/>
      <c r="BDM29" s="109"/>
      <c r="BDN29" s="111"/>
      <c r="BDO29" s="109"/>
      <c r="BDP29" s="111"/>
      <c r="BDQ29" s="110"/>
      <c r="BDR29" s="111"/>
      <c r="BDS29" s="109"/>
      <c r="BDT29" s="111"/>
      <c r="BDU29" s="109"/>
      <c r="BDV29" s="111"/>
      <c r="BDW29" s="109"/>
      <c r="BDX29" s="111"/>
      <c r="BDY29" s="110"/>
      <c r="BDZ29" s="107"/>
      <c r="BEA29" s="107"/>
      <c r="BEB29" s="107"/>
      <c r="BEC29" s="108"/>
      <c r="BED29" s="111"/>
      <c r="BEE29" s="108"/>
      <c r="BEF29" s="111"/>
      <c r="BEG29" s="64"/>
      <c r="BEH29" s="111"/>
      <c r="BEI29" s="64"/>
      <c r="BEJ29" s="111"/>
      <c r="BEK29" s="64"/>
      <c r="BEL29" s="111"/>
      <c r="BEM29" s="64"/>
      <c r="BEN29" s="111"/>
      <c r="BEO29" s="64"/>
      <c r="BEP29" s="111"/>
      <c r="BEQ29" s="64"/>
      <c r="BER29" s="111"/>
      <c r="BES29" s="64"/>
      <c r="BET29" s="111"/>
      <c r="BEU29" s="109"/>
      <c r="BEV29" s="111"/>
      <c r="BEW29" s="109"/>
      <c r="BEX29" s="111"/>
      <c r="BEY29" s="109"/>
      <c r="BEZ29" s="111"/>
      <c r="BFA29" s="109"/>
      <c r="BFB29" s="111"/>
      <c r="BFC29" s="109"/>
      <c r="BFD29" s="111"/>
      <c r="BFE29" s="109"/>
      <c r="BFF29" s="111"/>
      <c r="BFG29" s="109"/>
      <c r="BFH29" s="111"/>
      <c r="BFI29" s="109"/>
      <c r="BFJ29" s="111"/>
      <c r="BFK29" s="109"/>
      <c r="BFL29" s="111"/>
      <c r="BFM29" s="109"/>
      <c r="BFN29" s="111"/>
      <c r="BFO29" s="109"/>
      <c r="BFP29" s="112"/>
      <c r="BFQ29" s="109"/>
      <c r="BFR29" s="111"/>
      <c r="BFS29" s="109"/>
      <c r="BFT29" s="111"/>
      <c r="BFU29" s="109"/>
      <c r="BFV29" s="111"/>
      <c r="BFW29" s="109"/>
      <c r="BFX29" s="111"/>
      <c r="BFY29" s="109"/>
      <c r="BFZ29" s="111"/>
      <c r="BGA29" s="109"/>
      <c r="BGB29" s="111"/>
      <c r="BGC29" s="109"/>
      <c r="BGD29" s="111"/>
      <c r="BGE29" s="110"/>
      <c r="BGF29" s="111"/>
      <c r="BGG29" s="109"/>
      <c r="BGH29" s="111"/>
      <c r="BGI29" s="109"/>
      <c r="BGJ29" s="111"/>
      <c r="BGK29" s="109"/>
      <c r="BGL29" s="111"/>
      <c r="BGM29" s="109"/>
      <c r="BGN29" s="111"/>
      <c r="BGO29" s="110"/>
      <c r="BGP29" s="111"/>
      <c r="BGQ29" s="109"/>
      <c r="BGR29" s="111"/>
      <c r="BGS29" s="109"/>
      <c r="BGT29" s="111"/>
      <c r="BGU29" s="109"/>
      <c r="BGV29" s="111"/>
      <c r="BGW29" s="110"/>
      <c r="BGX29" s="107"/>
      <c r="BGY29" s="107"/>
      <c r="BGZ29" s="107"/>
      <c r="BHA29" s="108"/>
      <c r="BHB29" s="111"/>
      <c r="BHC29" s="108"/>
      <c r="BHD29" s="111"/>
      <c r="BHE29" s="64"/>
      <c r="BHF29" s="111"/>
      <c r="BHG29" s="64"/>
      <c r="BHH29" s="111"/>
      <c r="BHI29" s="64"/>
      <c r="BHJ29" s="111"/>
      <c r="BHK29" s="64"/>
      <c r="BHL29" s="111"/>
      <c r="BHM29" s="64"/>
      <c r="BHN29" s="111"/>
      <c r="BHO29" s="64"/>
      <c r="BHP29" s="111"/>
      <c r="BHQ29" s="64"/>
      <c r="BHR29" s="111"/>
      <c r="BHS29" s="109"/>
      <c r="BHT29" s="111"/>
      <c r="BHU29" s="109"/>
      <c r="BHV29" s="111"/>
      <c r="BHW29" s="109"/>
      <c r="BHX29" s="111"/>
      <c r="BHY29" s="109"/>
      <c r="BHZ29" s="111"/>
      <c r="BIA29" s="109"/>
      <c r="BIB29" s="111"/>
      <c r="BIC29" s="109"/>
      <c r="BID29" s="111"/>
      <c r="BIE29" s="109"/>
      <c r="BIF29" s="111"/>
      <c r="BIG29" s="109"/>
      <c r="BIH29" s="111"/>
      <c r="BII29" s="109"/>
      <c r="BIJ29" s="111"/>
      <c r="BIK29" s="109"/>
      <c r="BIL29" s="111"/>
      <c r="BIM29" s="109"/>
      <c r="BIN29" s="112"/>
      <c r="BIO29" s="109"/>
      <c r="BIP29" s="111"/>
      <c r="BIQ29" s="109"/>
      <c r="BIR29" s="111"/>
      <c r="BIS29" s="109"/>
      <c r="BIT29" s="111"/>
      <c r="BIU29" s="109"/>
      <c r="BIV29" s="111"/>
      <c r="BIW29" s="109"/>
      <c r="BIX29" s="111"/>
      <c r="BIY29" s="109"/>
      <c r="BIZ29" s="111"/>
      <c r="BJA29" s="109"/>
      <c r="BJB29" s="111"/>
      <c r="BJC29" s="110"/>
      <c r="BJD29" s="111"/>
      <c r="BJE29" s="109"/>
      <c r="BJF29" s="111"/>
      <c r="BJG29" s="109"/>
      <c r="BJH29" s="111"/>
      <c r="BJI29" s="109"/>
      <c r="BJJ29" s="111"/>
      <c r="BJK29" s="109"/>
      <c r="BJL29" s="111"/>
      <c r="BJM29" s="110"/>
      <c r="BJN29" s="111"/>
      <c r="BJO29" s="109"/>
      <c r="BJP29" s="111"/>
      <c r="BJQ29" s="109"/>
      <c r="BJR29" s="111"/>
      <c r="BJS29" s="109"/>
      <c r="BJT29" s="111"/>
      <c r="BJU29" s="110"/>
      <c r="BJV29" s="107"/>
      <c r="BJW29" s="107"/>
      <c r="BJX29" s="107"/>
      <c r="BJY29" s="108"/>
      <c r="BJZ29" s="111"/>
      <c r="BKA29" s="108"/>
      <c r="BKB29" s="111"/>
      <c r="BKC29" s="64"/>
      <c r="BKD29" s="111"/>
      <c r="BKE29" s="64"/>
      <c r="BKF29" s="111"/>
      <c r="BKG29" s="64"/>
      <c r="BKH29" s="111"/>
      <c r="BKI29" s="64"/>
      <c r="BKJ29" s="111"/>
      <c r="BKK29" s="64"/>
      <c r="BKL29" s="111"/>
      <c r="BKM29" s="64"/>
      <c r="BKN29" s="111"/>
      <c r="BKO29" s="64"/>
      <c r="BKP29" s="111"/>
      <c r="BKQ29" s="109"/>
      <c r="BKR29" s="111"/>
      <c r="BKS29" s="109"/>
      <c r="BKT29" s="111"/>
      <c r="BKU29" s="109"/>
      <c r="BKV29" s="111"/>
      <c r="BKW29" s="109"/>
      <c r="BKX29" s="111"/>
      <c r="BKY29" s="109"/>
      <c r="BKZ29" s="111"/>
      <c r="BLA29" s="109"/>
      <c r="BLB29" s="111"/>
      <c r="BLC29" s="109"/>
      <c r="BLD29" s="111"/>
      <c r="BLE29" s="109"/>
      <c r="BLF29" s="111"/>
      <c r="BLG29" s="109"/>
      <c r="BLH29" s="111"/>
      <c r="BLI29" s="109"/>
      <c r="BLJ29" s="111"/>
      <c r="BLK29" s="109"/>
      <c r="BLL29" s="112"/>
      <c r="BLM29" s="109"/>
      <c r="BLN29" s="111"/>
      <c r="BLO29" s="109"/>
      <c r="BLP29" s="111"/>
      <c r="BLQ29" s="109"/>
      <c r="BLR29" s="111"/>
      <c r="BLS29" s="109"/>
      <c r="BLT29" s="111"/>
      <c r="BLU29" s="109"/>
      <c r="BLV29" s="111"/>
      <c r="BLW29" s="109"/>
      <c r="BLX29" s="111"/>
      <c r="BLY29" s="109"/>
      <c r="BLZ29" s="111"/>
      <c r="BMA29" s="110"/>
      <c r="BMB29" s="111"/>
      <c r="BMC29" s="109"/>
      <c r="BMD29" s="111"/>
      <c r="BME29" s="109"/>
      <c r="BMF29" s="111"/>
      <c r="BMG29" s="109"/>
      <c r="BMH29" s="111"/>
      <c r="BMI29" s="109"/>
      <c r="BMJ29" s="111"/>
      <c r="BMK29" s="110"/>
      <c r="BML29" s="111"/>
      <c r="BMM29" s="109"/>
      <c r="BMN29" s="111"/>
      <c r="BMO29" s="109"/>
      <c r="BMP29" s="111"/>
      <c r="BMQ29" s="109"/>
      <c r="BMR29" s="111"/>
      <c r="BMS29" s="110"/>
      <c r="BMT29" s="107"/>
      <c r="BMU29" s="107"/>
      <c r="BMV29" s="107"/>
      <c r="BMW29" s="108"/>
      <c r="BMX29" s="111"/>
      <c r="BMY29" s="108"/>
      <c r="BMZ29" s="111"/>
      <c r="BNA29" s="64"/>
      <c r="BNB29" s="111"/>
      <c r="BNC29" s="64"/>
      <c r="BND29" s="111"/>
      <c r="BNE29" s="64"/>
      <c r="BNF29" s="111"/>
      <c r="BNG29" s="64"/>
      <c r="BNH29" s="111"/>
      <c r="BNI29" s="64"/>
      <c r="BNJ29" s="111"/>
      <c r="BNK29" s="64"/>
      <c r="BNL29" s="111"/>
      <c r="BNM29" s="64"/>
      <c r="BNN29" s="111"/>
      <c r="BNO29" s="109"/>
      <c r="BNP29" s="111"/>
      <c r="BNQ29" s="109"/>
      <c r="BNR29" s="111"/>
      <c r="BNS29" s="109"/>
      <c r="BNT29" s="111"/>
      <c r="BNU29" s="109"/>
      <c r="BNV29" s="111"/>
      <c r="BNW29" s="109"/>
      <c r="BNX29" s="111"/>
      <c r="BNY29" s="109"/>
      <c r="BNZ29" s="111"/>
      <c r="BOA29" s="109"/>
      <c r="BOB29" s="111"/>
      <c r="BOC29" s="109"/>
      <c r="BOD29" s="111"/>
      <c r="BOE29" s="109"/>
      <c r="BOF29" s="111"/>
      <c r="BOG29" s="109"/>
      <c r="BOH29" s="111"/>
      <c r="BOI29" s="109"/>
      <c r="BOJ29" s="112"/>
      <c r="BOK29" s="109"/>
      <c r="BOL29" s="111"/>
      <c r="BOM29" s="109"/>
      <c r="BON29" s="111"/>
      <c r="BOO29" s="109"/>
      <c r="BOP29" s="111"/>
      <c r="BOQ29" s="109"/>
      <c r="BOR29" s="111"/>
      <c r="BOS29" s="109"/>
      <c r="BOT29" s="111"/>
      <c r="BOU29" s="109"/>
      <c r="BOV29" s="111"/>
      <c r="BOW29" s="109"/>
      <c r="BOX29" s="111"/>
      <c r="BOY29" s="110"/>
      <c r="BOZ29" s="111"/>
      <c r="BPA29" s="109"/>
      <c r="BPB29" s="111"/>
      <c r="BPC29" s="109"/>
      <c r="BPD29" s="111"/>
      <c r="BPE29" s="109"/>
      <c r="BPF29" s="111"/>
      <c r="BPG29" s="109"/>
      <c r="BPH29" s="111"/>
      <c r="BPI29" s="110"/>
      <c r="BPJ29" s="111"/>
      <c r="BPK29" s="109"/>
      <c r="BPL29" s="111"/>
      <c r="BPM29" s="109"/>
      <c r="BPN29" s="111"/>
      <c r="BPO29" s="109"/>
      <c r="BPP29" s="111"/>
      <c r="BPQ29" s="110"/>
      <c r="BPR29" s="107"/>
      <c r="BPS29" s="107"/>
      <c r="BPT29" s="107"/>
      <c r="BPU29" s="108"/>
      <c r="BPV29" s="111"/>
      <c r="BPW29" s="108"/>
      <c r="BPX29" s="111"/>
      <c r="BPY29" s="64"/>
      <c r="BPZ29" s="111"/>
      <c r="BQA29" s="64"/>
      <c r="BQB29" s="111"/>
      <c r="BQC29" s="64"/>
      <c r="BQD29" s="111"/>
      <c r="BQE29" s="64"/>
      <c r="BQF29" s="111"/>
      <c r="BQG29" s="64"/>
      <c r="BQH29" s="111"/>
      <c r="BQI29" s="64"/>
      <c r="BQJ29" s="111"/>
      <c r="BQK29" s="64"/>
      <c r="BQL29" s="111"/>
      <c r="BQM29" s="109"/>
      <c r="BQN29" s="111"/>
      <c r="BQO29" s="109"/>
      <c r="BQP29" s="111"/>
      <c r="BQQ29" s="109"/>
      <c r="BQR29" s="111"/>
      <c r="BQS29" s="109"/>
      <c r="BQT29" s="111"/>
      <c r="BQU29" s="109"/>
      <c r="BQV29" s="111"/>
      <c r="BQW29" s="109"/>
      <c r="BQX29" s="111"/>
      <c r="BQY29" s="109"/>
      <c r="BQZ29" s="111"/>
      <c r="BRA29" s="109"/>
      <c r="BRB29" s="111"/>
      <c r="BRC29" s="109"/>
      <c r="BRD29" s="111"/>
      <c r="BRE29" s="109"/>
      <c r="BRF29" s="111"/>
      <c r="BRG29" s="109"/>
      <c r="BRH29" s="112"/>
      <c r="BRI29" s="109"/>
      <c r="BRJ29" s="111"/>
      <c r="BRK29" s="109"/>
      <c r="BRL29" s="111"/>
      <c r="BRM29" s="109"/>
      <c r="BRN29" s="111"/>
      <c r="BRO29" s="109"/>
      <c r="BRP29" s="111"/>
      <c r="BRQ29" s="109"/>
      <c r="BRR29" s="111"/>
      <c r="BRS29" s="109"/>
      <c r="BRT29" s="111"/>
      <c r="BRU29" s="109"/>
      <c r="BRV29" s="111"/>
      <c r="BRW29" s="110"/>
      <c r="BRX29" s="111"/>
      <c r="BRY29" s="109"/>
      <c r="BRZ29" s="111"/>
      <c r="BSA29" s="109"/>
      <c r="BSB29" s="111"/>
      <c r="BSC29" s="109"/>
      <c r="BSD29" s="111"/>
      <c r="BSE29" s="109"/>
      <c r="BSF29" s="111"/>
      <c r="BSG29" s="110"/>
      <c r="BSH29" s="111"/>
      <c r="BSI29" s="109"/>
      <c r="BSJ29" s="111"/>
      <c r="BSK29" s="109"/>
      <c r="BSL29" s="111"/>
      <c r="BSM29" s="109"/>
      <c r="BSN29" s="111"/>
      <c r="BSO29" s="110"/>
      <c r="BSP29" s="107"/>
      <c r="BSQ29" s="107"/>
      <c r="BSR29" s="107"/>
      <c r="BSS29" s="108"/>
      <c r="BST29" s="111"/>
      <c r="BSU29" s="108"/>
      <c r="BSV29" s="111"/>
      <c r="BSW29" s="64"/>
      <c r="BSX29" s="111"/>
      <c r="BSY29" s="64"/>
      <c r="BSZ29" s="111"/>
      <c r="BTA29" s="64"/>
      <c r="BTB29" s="111"/>
      <c r="BTC29" s="64"/>
      <c r="BTD29" s="111"/>
      <c r="BTE29" s="64"/>
      <c r="BTF29" s="111"/>
      <c r="BTG29" s="64"/>
      <c r="BTH29" s="111"/>
      <c r="BTI29" s="64"/>
      <c r="BTJ29" s="111"/>
      <c r="BTK29" s="109"/>
      <c r="BTL29" s="111"/>
      <c r="BTM29" s="109"/>
      <c r="BTN29" s="111"/>
      <c r="BTO29" s="109"/>
      <c r="BTP29" s="111"/>
      <c r="BTQ29" s="109"/>
      <c r="BTR29" s="111"/>
      <c r="BTS29" s="109"/>
      <c r="BTT29" s="111"/>
      <c r="BTU29" s="109"/>
      <c r="BTV29" s="111"/>
      <c r="BTW29" s="109"/>
      <c r="BTX29" s="111"/>
      <c r="BTY29" s="109"/>
      <c r="BTZ29" s="111"/>
      <c r="BUA29" s="109"/>
      <c r="BUB29" s="111"/>
      <c r="BUC29" s="109"/>
      <c r="BUD29" s="111"/>
      <c r="BUE29" s="109"/>
      <c r="BUF29" s="112"/>
      <c r="BUG29" s="109"/>
      <c r="BUH29" s="111"/>
      <c r="BUI29" s="109"/>
      <c r="BUJ29" s="111"/>
      <c r="BUK29" s="109"/>
      <c r="BUL29" s="111"/>
      <c r="BUM29" s="109"/>
      <c r="BUN29" s="111"/>
      <c r="BUO29" s="109"/>
      <c r="BUP29" s="111"/>
      <c r="BUQ29" s="109"/>
      <c r="BUR29" s="111"/>
      <c r="BUS29" s="109"/>
      <c r="BUT29" s="111"/>
      <c r="BUU29" s="110"/>
      <c r="BUV29" s="111"/>
      <c r="BUW29" s="109"/>
      <c r="BUX29" s="111"/>
      <c r="BUY29" s="109"/>
      <c r="BUZ29" s="111"/>
      <c r="BVA29" s="109"/>
      <c r="BVB29" s="111"/>
      <c r="BVC29" s="109"/>
      <c r="BVD29" s="111"/>
      <c r="BVE29" s="110"/>
      <c r="BVF29" s="111"/>
      <c r="BVG29" s="109"/>
      <c r="BVH29" s="111"/>
      <c r="BVI29" s="109"/>
      <c r="BVJ29" s="111"/>
      <c r="BVK29" s="109"/>
      <c r="BVL29" s="111"/>
      <c r="BVM29" s="110"/>
      <c r="BVN29" s="107"/>
      <c r="BVO29" s="107"/>
      <c r="BVP29" s="107"/>
      <c r="BVQ29" s="108"/>
      <c r="BVR29" s="111"/>
      <c r="BVS29" s="108"/>
      <c r="BVT29" s="111"/>
      <c r="BVU29" s="64"/>
      <c r="BVV29" s="111"/>
      <c r="BVW29" s="64"/>
      <c r="BVX29" s="111"/>
      <c r="BVY29" s="64"/>
      <c r="BVZ29" s="111"/>
      <c r="BWA29" s="64"/>
      <c r="BWB29" s="111"/>
      <c r="BWC29" s="64"/>
      <c r="BWD29" s="111"/>
      <c r="BWE29" s="64"/>
      <c r="BWF29" s="111"/>
      <c r="BWG29" s="64"/>
      <c r="BWH29" s="111"/>
      <c r="BWI29" s="109"/>
      <c r="BWJ29" s="111"/>
      <c r="BWK29" s="109"/>
      <c r="BWL29" s="111"/>
      <c r="BWM29" s="109"/>
      <c r="BWN29" s="111"/>
      <c r="BWO29" s="109"/>
      <c r="BWP29" s="111"/>
      <c r="BWQ29" s="109"/>
      <c r="BWR29" s="111"/>
      <c r="BWS29" s="109"/>
      <c r="BWT29" s="111"/>
      <c r="BWU29" s="109"/>
      <c r="BWV29" s="111"/>
      <c r="BWW29" s="109"/>
      <c r="BWX29" s="111"/>
      <c r="BWY29" s="109"/>
      <c r="BWZ29" s="111"/>
      <c r="BXA29" s="109"/>
      <c r="BXB29" s="111"/>
      <c r="BXC29" s="109"/>
      <c r="BXD29" s="112"/>
      <c r="BXE29" s="109"/>
      <c r="BXF29" s="111"/>
      <c r="BXG29" s="109"/>
      <c r="BXH29" s="111"/>
      <c r="BXI29" s="109"/>
      <c r="BXJ29" s="111"/>
      <c r="BXK29" s="109"/>
      <c r="BXL29" s="111"/>
      <c r="BXM29" s="109"/>
      <c r="BXN29" s="111"/>
      <c r="BXO29" s="109"/>
      <c r="BXP29" s="111"/>
      <c r="BXQ29" s="109"/>
      <c r="BXR29" s="111"/>
      <c r="BXS29" s="110"/>
      <c r="BXT29" s="111"/>
      <c r="BXU29" s="109"/>
      <c r="BXV29" s="111"/>
      <c r="BXW29" s="109"/>
      <c r="BXX29" s="111"/>
      <c r="BXY29" s="109"/>
      <c r="BXZ29" s="111"/>
      <c r="BYA29" s="109"/>
      <c r="BYB29" s="111"/>
      <c r="BYC29" s="110"/>
      <c r="BYD29" s="111"/>
      <c r="BYE29" s="109"/>
      <c r="BYF29" s="111"/>
      <c r="BYG29" s="109"/>
      <c r="BYH29" s="111"/>
      <c r="BYI29" s="109"/>
      <c r="BYJ29" s="111"/>
      <c r="BYK29" s="110"/>
      <c r="BYL29" s="107"/>
      <c r="BYM29" s="107"/>
      <c r="BYN29" s="107"/>
      <c r="BYO29" s="108"/>
      <c r="BYP29" s="111"/>
      <c r="BYQ29" s="108"/>
      <c r="BYR29" s="111"/>
      <c r="BYS29" s="64"/>
      <c r="BYT29" s="111"/>
      <c r="BYU29" s="64"/>
      <c r="BYV29" s="111"/>
      <c r="BYW29" s="64"/>
      <c r="BYX29" s="111"/>
      <c r="BYY29" s="64"/>
      <c r="BYZ29" s="111"/>
      <c r="BZA29" s="64"/>
      <c r="BZB29" s="111"/>
      <c r="BZC29" s="64"/>
      <c r="BZD29" s="111"/>
      <c r="BZE29" s="64"/>
      <c r="BZF29" s="111"/>
      <c r="BZG29" s="109"/>
      <c r="BZH29" s="111"/>
      <c r="BZI29" s="109"/>
      <c r="BZJ29" s="111"/>
      <c r="BZK29" s="109"/>
      <c r="BZL29" s="111"/>
      <c r="BZM29" s="109"/>
      <c r="BZN29" s="111"/>
      <c r="BZO29" s="109"/>
      <c r="BZP29" s="111"/>
      <c r="BZQ29" s="109"/>
      <c r="BZR29" s="111"/>
      <c r="BZS29" s="109"/>
      <c r="BZT29" s="111"/>
      <c r="BZU29" s="109"/>
      <c r="BZV29" s="111"/>
      <c r="BZW29" s="109"/>
      <c r="BZX29" s="111"/>
      <c r="BZY29" s="109"/>
      <c r="BZZ29" s="111"/>
      <c r="CAA29" s="109"/>
      <c r="CAB29" s="112"/>
      <c r="CAC29" s="109"/>
      <c r="CAD29" s="111"/>
      <c r="CAE29" s="109"/>
      <c r="CAF29" s="111"/>
      <c r="CAG29" s="109"/>
      <c r="CAH29" s="111"/>
      <c r="CAI29" s="109"/>
      <c r="CAJ29" s="111"/>
      <c r="CAK29" s="109"/>
      <c r="CAL29" s="111"/>
      <c r="CAM29" s="109"/>
      <c r="CAN29" s="111"/>
      <c r="CAO29" s="109"/>
      <c r="CAP29" s="111"/>
      <c r="CAQ29" s="110"/>
      <c r="CAR29" s="111"/>
      <c r="CAS29" s="109"/>
      <c r="CAT29" s="111"/>
      <c r="CAU29" s="109"/>
      <c r="CAV29" s="111"/>
      <c r="CAW29" s="109"/>
      <c r="CAX29" s="111"/>
      <c r="CAY29" s="109"/>
      <c r="CAZ29" s="111"/>
      <c r="CBA29" s="110"/>
      <c r="CBB29" s="111"/>
      <c r="CBC29" s="109"/>
      <c r="CBD29" s="111"/>
      <c r="CBE29" s="109"/>
      <c r="CBF29" s="111"/>
      <c r="CBG29" s="109"/>
      <c r="CBH29" s="111"/>
      <c r="CBI29" s="110"/>
      <c r="CBJ29" s="107"/>
      <c r="CBK29" s="107"/>
      <c r="CBL29" s="107"/>
      <c r="CBM29" s="108"/>
      <c r="CBN29" s="111"/>
      <c r="CBO29" s="108"/>
      <c r="CBP29" s="111"/>
      <c r="CBQ29" s="64"/>
      <c r="CBR29" s="111"/>
      <c r="CBS29" s="64"/>
      <c r="CBT29" s="111"/>
      <c r="CBU29" s="64"/>
      <c r="CBV29" s="111"/>
      <c r="CBW29" s="64"/>
      <c r="CBX29" s="111"/>
      <c r="CBY29" s="64"/>
      <c r="CBZ29" s="111"/>
      <c r="CCA29" s="64"/>
      <c r="CCB29" s="111"/>
      <c r="CCC29" s="64"/>
      <c r="CCD29" s="111"/>
      <c r="CCE29" s="109"/>
      <c r="CCF29" s="111"/>
      <c r="CCG29" s="109"/>
      <c r="CCH29" s="111"/>
      <c r="CCI29" s="109"/>
      <c r="CCJ29" s="111"/>
      <c r="CCK29" s="109"/>
      <c r="CCL29" s="111"/>
      <c r="CCM29" s="109"/>
      <c r="CCN29" s="111"/>
      <c r="CCO29" s="109"/>
      <c r="CCP29" s="111"/>
      <c r="CCQ29" s="109"/>
      <c r="CCR29" s="111"/>
      <c r="CCS29" s="109"/>
      <c r="CCT29" s="111"/>
      <c r="CCU29" s="109"/>
      <c r="CCV29" s="111"/>
      <c r="CCW29" s="109"/>
      <c r="CCX29" s="111"/>
      <c r="CCY29" s="109"/>
      <c r="CCZ29" s="112"/>
      <c r="CDA29" s="109"/>
      <c r="CDB29" s="111"/>
      <c r="CDC29" s="109"/>
      <c r="CDD29" s="111"/>
      <c r="CDE29" s="109"/>
      <c r="CDF29" s="111"/>
      <c r="CDG29" s="109"/>
      <c r="CDH29" s="111"/>
      <c r="CDI29" s="109"/>
      <c r="CDJ29" s="111"/>
      <c r="CDK29" s="109"/>
      <c r="CDL29" s="111"/>
      <c r="CDM29" s="109"/>
      <c r="CDN29" s="111"/>
      <c r="CDO29" s="110"/>
      <c r="CDP29" s="111"/>
      <c r="CDQ29" s="109"/>
      <c r="CDR29" s="111"/>
      <c r="CDS29" s="109"/>
      <c r="CDT29" s="111"/>
      <c r="CDU29" s="109"/>
      <c r="CDV29" s="111"/>
      <c r="CDW29" s="109"/>
      <c r="CDX29" s="111"/>
      <c r="CDY29" s="110"/>
      <c r="CDZ29" s="111"/>
      <c r="CEA29" s="109"/>
      <c r="CEB29" s="111"/>
      <c r="CEC29" s="109"/>
      <c r="CED29" s="111"/>
      <c r="CEE29" s="109"/>
      <c r="CEF29" s="111"/>
      <c r="CEG29" s="110"/>
      <c r="CEH29" s="107"/>
      <c r="CEI29" s="107"/>
      <c r="CEJ29" s="107"/>
      <c r="CEK29" s="108"/>
      <c r="CEL29" s="111"/>
      <c r="CEM29" s="108"/>
      <c r="CEN29" s="111"/>
      <c r="CEO29" s="64"/>
      <c r="CEP29" s="111"/>
      <c r="CEQ29" s="64"/>
      <c r="CER29" s="111"/>
      <c r="CES29" s="64"/>
      <c r="CET29" s="111"/>
      <c r="CEU29" s="64"/>
      <c r="CEV29" s="111"/>
      <c r="CEW29" s="64"/>
      <c r="CEX29" s="111"/>
      <c r="CEY29" s="64"/>
      <c r="CEZ29" s="111"/>
      <c r="CFA29" s="64"/>
      <c r="CFB29" s="111"/>
      <c r="CFC29" s="109"/>
      <c r="CFD29" s="111"/>
      <c r="CFE29" s="109"/>
      <c r="CFF29" s="111"/>
      <c r="CFG29" s="109"/>
      <c r="CFH29" s="111"/>
      <c r="CFI29" s="109"/>
      <c r="CFJ29" s="111"/>
      <c r="CFK29" s="109"/>
      <c r="CFL29" s="111"/>
      <c r="CFM29" s="109"/>
      <c r="CFN29" s="111"/>
      <c r="CFO29" s="109"/>
      <c r="CFP29" s="111"/>
      <c r="CFQ29" s="109"/>
      <c r="CFR29" s="111"/>
      <c r="CFS29" s="109"/>
      <c r="CFT29" s="111"/>
      <c r="CFU29" s="109"/>
      <c r="CFV29" s="111"/>
      <c r="CFW29" s="109"/>
      <c r="CFX29" s="112"/>
      <c r="CFY29" s="109"/>
      <c r="CFZ29" s="111"/>
      <c r="CGA29" s="109"/>
      <c r="CGB29" s="111"/>
      <c r="CGC29" s="109"/>
      <c r="CGD29" s="111"/>
      <c r="CGE29" s="109"/>
      <c r="CGF29" s="111"/>
      <c r="CGG29" s="109"/>
      <c r="CGH29" s="111"/>
      <c r="CGI29" s="109"/>
      <c r="CGJ29" s="111"/>
      <c r="CGK29" s="109"/>
      <c r="CGL29" s="111"/>
      <c r="CGM29" s="110"/>
      <c r="CGN29" s="111"/>
      <c r="CGO29" s="109"/>
      <c r="CGP29" s="111"/>
      <c r="CGQ29" s="109"/>
      <c r="CGR29" s="111"/>
      <c r="CGS29" s="109"/>
      <c r="CGT29" s="111"/>
      <c r="CGU29" s="109"/>
      <c r="CGV29" s="111"/>
      <c r="CGW29" s="110"/>
      <c r="CGX29" s="111"/>
      <c r="CGY29" s="109"/>
      <c r="CGZ29" s="111"/>
      <c r="CHA29" s="109"/>
      <c r="CHB29" s="111"/>
      <c r="CHC29" s="109"/>
      <c r="CHD29" s="111"/>
      <c r="CHE29" s="110"/>
      <c r="CHF29" s="107"/>
      <c r="CHG29" s="107"/>
      <c r="CHH29" s="107"/>
      <c r="CHI29" s="108"/>
      <c r="CHJ29" s="111"/>
      <c r="CHK29" s="108"/>
      <c r="CHL29" s="111"/>
      <c r="CHM29" s="64"/>
      <c r="CHN29" s="111"/>
      <c r="CHO29" s="64"/>
      <c r="CHP29" s="111"/>
      <c r="CHQ29" s="64"/>
      <c r="CHR29" s="111"/>
      <c r="CHS29" s="64"/>
      <c r="CHT29" s="111"/>
      <c r="CHU29" s="64"/>
      <c r="CHV29" s="111"/>
      <c r="CHW29" s="64"/>
      <c r="CHX29" s="111"/>
      <c r="CHY29" s="64"/>
      <c r="CHZ29" s="111"/>
      <c r="CIA29" s="109"/>
      <c r="CIB29" s="111"/>
      <c r="CIC29" s="109"/>
      <c r="CID29" s="111"/>
      <c r="CIE29" s="109"/>
      <c r="CIF29" s="111"/>
      <c r="CIG29" s="109"/>
      <c r="CIH29" s="111"/>
      <c r="CII29" s="109"/>
      <c r="CIJ29" s="111"/>
      <c r="CIK29" s="109"/>
      <c r="CIL29" s="111"/>
      <c r="CIM29" s="109"/>
      <c r="CIN29" s="111"/>
      <c r="CIO29" s="109"/>
      <c r="CIP29" s="111"/>
      <c r="CIQ29" s="109"/>
      <c r="CIR29" s="111"/>
      <c r="CIS29" s="109"/>
      <c r="CIT29" s="111"/>
      <c r="CIU29" s="109"/>
      <c r="CIV29" s="112"/>
      <c r="CIW29" s="109"/>
      <c r="CIX29" s="111"/>
      <c r="CIY29" s="109"/>
      <c r="CIZ29" s="111"/>
      <c r="CJA29" s="109"/>
      <c r="CJB29" s="111"/>
      <c r="CJC29" s="109"/>
      <c r="CJD29" s="111"/>
      <c r="CJE29" s="109"/>
      <c r="CJF29" s="111"/>
      <c r="CJG29" s="109"/>
      <c r="CJH29" s="111"/>
      <c r="CJI29" s="109"/>
      <c r="CJJ29" s="111"/>
      <c r="CJK29" s="110"/>
      <c r="CJL29" s="111"/>
      <c r="CJM29" s="109"/>
      <c r="CJN29" s="111"/>
      <c r="CJO29" s="109"/>
      <c r="CJP29" s="111"/>
      <c r="CJQ29" s="109"/>
      <c r="CJR29" s="111"/>
      <c r="CJS29" s="109"/>
      <c r="CJT29" s="111"/>
      <c r="CJU29" s="110"/>
      <c r="CJV29" s="111"/>
      <c r="CJW29" s="109"/>
      <c r="CJX29" s="111"/>
      <c r="CJY29" s="109"/>
      <c r="CJZ29" s="111"/>
      <c r="CKA29" s="109"/>
      <c r="CKB29" s="111"/>
      <c r="CKC29" s="110"/>
      <c r="CKD29" s="107"/>
      <c r="CKE29" s="107"/>
      <c r="CKF29" s="107"/>
      <c r="CKG29" s="108"/>
      <c r="CKH29" s="111"/>
      <c r="CKI29" s="108"/>
      <c r="CKJ29" s="111"/>
      <c r="CKK29" s="64"/>
      <c r="CKL29" s="111"/>
      <c r="CKM29" s="64"/>
      <c r="CKN29" s="111"/>
      <c r="CKO29" s="64"/>
      <c r="CKP29" s="111"/>
      <c r="CKQ29" s="64"/>
      <c r="CKR29" s="111"/>
      <c r="CKS29" s="64"/>
      <c r="CKT29" s="111"/>
      <c r="CKU29" s="64"/>
      <c r="CKV29" s="111"/>
      <c r="CKW29" s="64"/>
      <c r="CKX29" s="111"/>
      <c r="CKY29" s="109"/>
      <c r="CKZ29" s="111"/>
      <c r="CLA29" s="109"/>
      <c r="CLB29" s="111"/>
      <c r="CLC29" s="109"/>
      <c r="CLD29" s="111"/>
      <c r="CLE29" s="109"/>
      <c r="CLF29" s="111"/>
      <c r="CLG29" s="109"/>
      <c r="CLH29" s="111"/>
      <c r="CLI29" s="109"/>
      <c r="CLJ29" s="111"/>
      <c r="CLK29" s="109"/>
      <c r="CLL29" s="111"/>
      <c r="CLM29" s="109"/>
      <c r="CLN29" s="111"/>
      <c r="CLO29" s="109"/>
      <c r="CLP29" s="111"/>
      <c r="CLQ29" s="109"/>
      <c r="CLR29" s="111"/>
      <c r="CLS29" s="109"/>
      <c r="CLT29" s="112"/>
      <c r="CLU29" s="109"/>
      <c r="CLV29" s="111"/>
      <c r="CLW29" s="109"/>
      <c r="CLX29" s="111"/>
      <c r="CLY29" s="109"/>
      <c r="CLZ29" s="111"/>
      <c r="CMA29" s="109"/>
      <c r="CMB29" s="111"/>
      <c r="CMC29" s="109"/>
      <c r="CMD29" s="111"/>
      <c r="CME29" s="109"/>
      <c r="CMF29" s="111"/>
      <c r="CMG29" s="109"/>
      <c r="CMH29" s="111"/>
      <c r="CMI29" s="110"/>
      <c r="CMJ29" s="111"/>
      <c r="CMK29" s="109"/>
      <c r="CML29" s="111"/>
      <c r="CMM29" s="109"/>
      <c r="CMN29" s="111"/>
      <c r="CMO29" s="109"/>
      <c r="CMP29" s="111"/>
      <c r="CMQ29" s="109"/>
      <c r="CMR29" s="111"/>
      <c r="CMS29" s="110"/>
      <c r="CMT29" s="111"/>
      <c r="CMU29" s="109"/>
      <c r="CMV29" s="111"/>
      <c r="CMW29" s="109"/>
      <c r="CMX29" s="111"/>
      <c r="CMY29" s="109"/>
      <c r="CMZ29" s="111"/>
      <c r="CNA29" s="110"/>
      <c r="CNB29" s="107"/>
      <c r="CNC29" s="107"/>
      <c r="CND29" s="107"/>
      <c r="CNE29" s="108"/>
      <c r="CNF29" s="111"/>
      <c r="CNG29" s="108"/>
      <c r="CNH29" s="111"/>
      <c r="CNI29" s="64"/>
      <c r="CNJ29" s="111"/>
      <c r="CNK29" s="64"/>
      <c r="CNL29" s="111"/>
      <c r="CNM29" s="64"/>
      <c r="CNN29" s="111"/>
      <c r="CNO29" s="64"/>
      <c r="CNP29" s="111"/>
      <c r="CNQ29" s="64"/>
      <c r="CNR29" s="111"/>
      <c r="CNS29" s="64"/>
      <c r="CNT29" s="111"/>
      <c r="CNU29" s="64"/>
      <c r="CNV29" s="111"/>
      <c r="CNW29" s="109"/>
      <c r="CNX29" s="111"/>
      <c r="CNY29" s="109"/>
      <c r="CNZ29" s="111"/>
      <c r="COA29" s="109"/>
      <c r="COB29" s="111"/>
      <c r="COC29" s="109"/>
      <c r="COD29" s="111"/>
      <c r="COE29" s="109"/>
      <c r="COF29" s="111"/>
      <c r="COG29" s="109"/>
      <c r="COH29" s="111"/>
      <c r="COI29" s="109"/>
      <c r="COJ29" s="111"/>
      <c r="COK29" s="109"/>
      <c r="COL29" s="111"/>
      <c r="COM29" s="109"/>
      <c r="CON29" s="111"/>
      <c r="COO29" s="109"/>
      <c r="COP29" s="111"/>
      <c r="COQ29" s="109"/>
      <c r="COR29" s="112"/>
      <c r="COS29" s="109"/>
      <c r="COT29" s="111"/>
      <c r="COU29" s="109"/>
      <c r="COV29" s="111"/>
      <c r="COW29" s="109"/>
      <c r="COX29" s="111"/>
      <c r="COY29" s="109"/>
      <c r="COZ29" s="111"/>
      <c r="CPA29" s="109"/>
      <c r="CPB29" s="111"/>
      <c r="CPC29" s="109"/>
      <c r="CPD29" s="111"/>
      <c r="CPE29" s="109"/>
      <c r="CPF29" s="111"/>
      <c r="CPG29" s="110"/>
      <c r="CPH29" s="111"/>
      <c r="CPI29" s="109"/>
      <c r="CPJ29" s="111"/>
      <c r="CPK29" s="109"/>
      <c r="CPL29" s="111"/>
      <c r="CPM29" s="109"/>
      <c r="CPN29" s="111"/>
      <c r="CPO29" s="109"/>
      <c r="CPP29" s="111"/>
      <c r="CPQ29" s="110"/>
      <c r="CPR29" s="111"/>
      <c r="CPS29" s="109"/>
      <c r="CPT29" s="111"/>
      <c r="CPU29" s="109"/>
      <c r="CPV29" s="111"/>
      <c r="CPW29" s="109"/>
      <c r="CPX29" s="111"/>
      <c r="CPY29" s="110"/>
      <c r="CPZ29" s="107"/>
      <c r="CQA29" s="107"/>
      <c r="CQB29" s="107"/>
      <c r="CQC29" s="108"/>
      <c r="CQD29" s="111"/>
      <c r="CQE29" s="108"/>
      <c r="CQF29" s="111"/>
      <c r="CQG29" s="64"/>
      <c r="CQH29" s="111"/>
      <c r="CQI29" s="64"/>
      <c r="CQJ29" s="111"/>
      <c r="CQK29" s="64"/>
      <c r="CQL29" s="111"/>
      <c r="CQM29" s="64"/>
      <c r="CQN29" s="111"/>
      <c r="CQO29" s="64"/>
      <c r="CQP29" s="111"/>
      <c r="CQQ29" s="64"/>
      <c r="CQR29" s="111"/>
      <c r="CQS29" s="64"/>
      <c r="CQT29" s="111"/>
      <c r="CQU29" s="109"/>
      <c r="CQV29" s="111"/>
      <c r="CQW29" s="109"/>
      <c r="CQX29" s="111"/>
      <c r="CQY29" s="109"/>
      <c r="CQZ29" s="111"/>
      <c r="CRA29" s="109"/>
      <c r="CRB29" s="111"/>
      <c r="CRC29" s="109"/>
      <c r="CRD29" s="111"/>
      <c r="CRE29" s="109"/>
      <c r="CRF29" s="111"/>
      <c r="CRG29" s="109"/>
      <c r="CRH29" s="111"/>
      <c r="CRI29" s="109"/>
      <c r="CRJ29" s="111"/>
      <c r="CRK29" s="109"/>
      <c r="CRL29" s="111"/>
      <c r="CRM29" s="109"/>
      <c r="CRN29" s="111"/>
      <c r="CRO29" s="109"/>
      <c r="CRP29" s="112"/>
      <c r="CRQ29" s="109"/>
      <c r="CRR29" s="111"/>
      <c r="CRS29" s="109"/>
      <c r="CRT29" s="111"/>
      <c r="CRU29" s="109"/>
      <c r="CRV29" s="111"/>
      <c r="CRW29" s="109"/>
      <c r="CRX29" s="111"/>
      <c r="CRY29" s="109"/>
      <c r="CRZ29" s="111"/>
      <c r="CSA29" s="109"/>
      <c r="CSB29" s="111"/>
      <c r="CSC29" s="109"/>
      <c r="CSD29" s="111"/>
      <c r="CSE29" s="110"/>
      <c r="CSF29" s="111"/>
      <c r="CSG29" s="109"/>
      <c r="CSH29" s="111"/>
      <c r="CSI29" s="109"/>
      <c r="CSJ29" s="111"/>
      <c r="CSK29" s="109"/>
      <c r="CSL29" s="111"/>
      <c r="CSM29" s="109"/>
      <c r="CSN29" s="111"/>
      <c r="CSO29" s="110"/>
      <c r="CSP29" s="111"/>
      <c r="CSQ29" s="109"/>
      <c r="CSR29" s="111"/>
      <c r="CSS29" s="109"/>
      <c r="CST29" s="111"/>
      <c r="CSU29" s="109"/>
      <c r="CSV29" s="111"/>
      <c r="CSW29" s="110"/>
      <c r="CSX29" s="107"/>
      <c r="CSY29" s="107"/>
      <c r="CSZ29" s="107"/>
      <c r="CTA29" s="108"/>
      <c r="CTB29" s="111"/>
      <c r="CTC29" s="108"/>
      <c r="CTD29" s="111"/>
      <c r="CTE29" s="64"/>
      <c r="CTF29" s="111"/>
      <c r="CTG29" s="64"/>
      <c r="CTH29" s="111"/>
      <c r="CTI29" s="64"/>
      <c r="CTJ29" s="111"/>
      <c r="CTK29" s="64"/>
      <c r="CTL29" s="111"/>
      <c r="CTM29" s="64"/>
      <c r="CTN29" s="111"/>
      <c r="CTO29" s="64"/>
      <c r="CTP29" s="111"/>
      <c r="CTQ29" s="64"/>
      <c r="CTR29" s="111"/>
      <c r="CTS29" s="109"/>
      <c r="CTT29" s="111"/>
      <c r="CTU29" s="109"/>
      <c r="CTV29" s="111"/>
      <c r="CTW29" s="109"/>
      <c r="CTX29" s="111"/>
      <c r="CTY29" s="109"/>
      <c r="CTZ29" s="111"/>
      <c r="CUA29" s="109"/>
      <c r="CUB29" s="111"/>
      <c r="CUC29" s="109"/>
      <c r="CUD29" s="111"/>
      <c r="CUE29" s="109"/>
      <c r="CUF29" s="111"/>
      <c r="CUG29" s="109"/>
      <c r="CUH29" s="111"/>
      <c r="CUI29" s="109"/>
      <c r="CUJ29" s="111"/>
      <c r="CUK29" s="109"/>
      <c r="CUL29" s="111"/>
      <c r="CUM29" s="109"/>
      <c r="CUN29" s="112"/>
      <c r="CUO29" s="109"/>
      <c r="CUP29" s="111"/>
      <c r="CUQ29" s="109"/>
      <c r="CUR29" s="111"/>
      <c r="CUS29" s="109"/>
      <c r="CUT29" s="111"/>
      <c r="CUU29" s="109"/>
      <c r="CUV29" s="111"/>
      <c r="CUW29" s="109"/>
      <c r="CUX29" s="111"/>
      <c r="CUY29" s="109"/>
      <c r="CUZ29" s="111"/>
      <c r="CVA29" s="109"/>
      <c r="CVB29" s="111"/>
      <c r="CVC29" s="110"/>
      <c r="CVD29" s="111"/>
      <c r="CVE29" s="109"/>
      <c r="CVF29" s="111"/>
      <c r="CVG29" s="109"/>
      <c r="CVH29" s="111"/>
      <c r="CVI29" s="109"/>
      <c r="CVJ29" s="111"/>
      <c r="CVK29" s="109"/>
      <c r="CVL29" s="111"/>
      <c r="CVM29" s="110"/>
      <c r="CVN29" s="111"/>
      <c r="CVO29" s="109"/>
      <c r="CVP29" s="111"/>
      <c r="CVQ29" s="109"/>
      <c r="CVR29" s="111"/>
      <c r="CVS29" s="109"/>
      <c r="CVT29" s="111"/>
      <c r="CVU29" s="110"/>
      <c r="CVV29" s="107"/>
      <c r="CVW29" s="107"/>
      <c r="CVX29" s="107"/>
      <c r="CVY29" s="108"/>
      <c r="CVZ29" s="111"/>
      <c r="CWA29" s="108"/>
      <c r="CWB29" s="111"/>
      <c r="CWC29" s="64"/>
      <c r="CWD29" s="111"/>
      <c r="CWE29" s="64"/>
      <c r="CWF29" s="111"/>
      <c r="CWG29" s="64"/>
      <c r="CWH29" s="111"/>
      <c r="CWI29" s="64"/>
      <c r="CWJ29" s="111"/>
      <c r="CWK29" s="64"/>
      <c r="CWL29" s="111"/>
      <c r="CWM29" s="64"/>
      <c r="CWN29" s="111"/>
      <c r="CWO29" s="64"/>
      <c r="CWP29" s="111"/>
      <c r="CWQ29" s="109"/>
      <c r="CWR29" s="111"/>
      <c r="CWS29" s="109"/>
      <c r="CWT29" s="111"/>
      <c r="CWU29" s="109"/>
      <c r="CWV29" s="111"/>
      <c r="CWW29" s="109"/>
      <c r="CWX29" s="111"/>
      <c r="CWY29" s="109"/>
      <c r="CWZ29" s="111"/>
      <c r="CXA29" s="109"/>
      <c r="CXB29" s="111"/>
      <c r="CXC29" s="109"/>
      <c r="CXD29" s="111"/>
      <c r="CXE29" s="109"/>
      <c r="CXF29" s="111"/>
      <c r="CXG29" s="109"/>
      <c r="CXH29" s="111"/>
      <c r="CXI29" s="109"/>
      <c r="CXJ29" s="111"/>
      <c r="CXK29" s="109"/>
      <c r="CXL29" s="112"/>
      <c r="CXM29" s="109"/>
      <c r="CXN29" s="111"/>
      <c r="CXO29" s="109"/>
      <c r="CXP29" s="111"/>
      <c r="CXQ29" s="109"/>
      <c r="CXR29" s="111"/>
      <c r="CXS29" s="109"/>
      <c r="CXT29" s="111"/>
      <c r="CXU29" s="109"/>
      <c r="CXV29" s="111"/>
      <c r="CXW29" s="109"/>
      <c r="CXX29" s="111"/>
      <c r="CXY29" s="109"/>
      <c r="CXZ29" s="111"/>
      <c r="CYA29" s="110"/>
      <c r="CYB29" s="111"/>
      <c r="CYC29" s="109"/>
      <c r="CYD29" s="111"/>
      <c r="CYE29" s="109"/>
      <c r="CYF29" s="111"/>
      <c r="CYG29" s="109"/>
      <c r="CYH29" s="111"/>
      <c r="CYI29" s="109"/>
      <c r="CYJ29" s="111"/>
      <c r="CYK29" s="110"/>
      <c r="CYL29" s="111"/>
      <c r="CYM29" s="109"/>
      <c r="CYN29" s="111"/>
      <c r="CYO29" s="109"/>
      <c r="CYP29" s="111"/>
      <c r="CYQ29" s="109"/>
      <c r="CYR29" s="111"/>
      <c r="CYS29" s="110"/>
      <c r="CYT29" s="107"/>
      <c r="CYU29" s="107"/>
      <c r="CYV29" s="107"/>
      <c r="CYW29" s="108"/>
      <c r="CYX29" s="111"/>
      <c r="CYY29" s="108"/>
      <c r="CYZ29" s="111"/>
      <c r="CZA29" s="64"/>
      <c r="CZB29" s="111"/>
      <c r="CZC29" s="64"/>
      <c r="CZD29" s="111"/>
      <c r="CZE29" s="64"/>
      <c r="CZF29" s="111"/>
      <c r="CZG29" s="64"/>
      <c r="CZH29" s="111"/>
      <c r="CZI29" s="64"/>
      <c r="CZJ29" s="111"/>
      <c r="CZK29" s="64"/>
      <c r="CZL29" s="111"/>
      <c r="CZM29" s="64"/>
      <c r="CZN29" s="111"/>
      <c r="CZO29" s="109"/>
      <c r="CZP29" s="111"/>
      <c r="CZQ29" s="109"/>
      <c r="CZR29" s="111"/>
      <c r="CZS29" s="109"/>
      <c r="CZT29" s="111"/>
      <c r="CZU29" s="109"/>
      <c r="CZV29" s="111"/>
      <c r="CZW29" s="109"/>
      <c r="CZX29" s="111"/>
      <c r="CZY29" s="109"/>
      <c r="CZZ29" s="111"/>
      <c r="DAA29" s="109"/>
      <c r="DAB29" s="111"/>
      <c r="DAC29" s="109"/>
      <c r="DAD29" s="111"/>
      <c r="DAE29" s="109"/>
      <c r="DAF29" s="111"/>
      <c r="DAG29" s="109"/>
      <c r="DAH29" s="111"/>
      <c r="DAI29" s="109"/>
      <c r="DAJ29" s="112"/>
      <c r="DAK29" s="109"/>
      <c r="DAL29" s="111"/>
      <c r="DAM29" s="109"/>
      <c r="DAN29" s="111"/>
      <c r="DAO29" s="109"/>
      <c r="DAP29" s="111"/>
      <c r="DAQ29" s="109"/>
      <c r="DAR29" s="111"/>
      <c r="DAS29" s="109"/>
      <c r="DAT29" s="111"/>
      <c r="DAU29" s="109"/>
      <c r="DAV29" s="111"/>
      <c r="DAW29" s="109"/>
      <c r="DAX29" s="111"/>
      <c r="DAY29" s="110"/>
      <c r="DAZ29" s="111"/>
      <c r="DBA29" s="109"/>
      <c r="DBB29" s="111"/>
      <c r="DBC29" s="109"/>
      <c r="DBD29" s="111"/>
      <c r="DBE29" s="109"/>
      <c r="DBF29" s="111"/>
      <c r="DBG29" s="109"/>
      <c r="DBH29" s="111"/>
      <c r="DBI29" s="110"/>
      <c r="DBJ29" s="111"/>
      <c r="DBK29" s="109"/>
      <c r="DBL29" s="111"/>
      <c r="DBM29" s="109"/>
      <c r="DBN29" s="111"/>
      <c r="DBO29" s="109"/>
      <c r="DBP29" s="111"/>
      <c r="DBQ29" s="110"/>
      <c r="DBR29" s="107"/>
      <c r="DBS29" s="107"/>
      <c r="DBT29" s="107"/>
      <c r="DBU29" s="108"/>
      <c r="DBV29" s="111"/>
      <c r="DBW29" s="108"/>
      <c r="DBX29" s="111"/>
      <c r="DBY29" s="64"/>
      <c r="DBZ29" s="111"/>
      <c r="DCA29" s="64"/>
      <c r="DCB29" s="111"/>
      <c r="DCC29" s="64"/>
      <c r="DCD29" s="111"/>
      <c r="DCE29" s="64"/>
      <c r="DCF29" s="111"/>
      <c r="DCG29" s="64"/>
      <c r="DCH29" s="111"/>
      <c r="DCI29" s="64"/>
      <c r="DCJ29" s="111"/>
      <c r="DCK29" s="64"/>
      <c r="DCL29" s="111"/>
      <c r="DCM29" s="109"/>
      <c r="DCN29" s="111"/>
      <c r="DCO29" s="109"/>
      <c r="DCP29" s="111"/>
      <c r="DCQ29" s="109"/>
      <c r="DCR29" s="111"/>
      <c r="DCS29" s="109"/>
      <c r="DCT29" s="111"/>
      <c r="DCU29" s="109"/>
      <c r="DCV29" s="111"/>
      <c r="DCW29" s="109"/>
      <c r="DCX29" s="111"/>
      <c r="DCY29" s="109"/>
      <c r="DCZ29" s="111"/>
      <c r="DDA29" s="109"/>
      <c r="DDB29" s="111"/>
      <c r="DDC29" s="109"/>
      <c r="DDD29" s="111"/>
      <c r="DDE29" s="109"/>
      <c r="DDF29" s="111"/>
      <c r="DDG29" s="109"/>
      <c r="DDH29" s="112"/>
      <c r="DDI29" s="109"/>
      <c r="DDJ29" s="111"/>
      <c r="DDK29" s="109"/>
      <c r="DDL29" s="111"/>
      <c r="DDM29" s="109"/>
      <c r="DDN29" s="111"/>
      <c r="DDO29" s="109"/>
      <c r="DDP29" s="111"/>
      <c r="DDQ29" s="109"/>
      <c r="DDR29" s="111"/>
      <c r="DDS29" s="109"/>
      <c r="DDT29" s="111"/>
      <c r="DDU29" s="109"/>
      <c r="DDV29" s="111"/>
      <c r="DDW29" s="110"/>
      <c r="DDX29" s="111"/>
      <c r="DDY29" s="109"/>
      <c r="DDZ29" s="111"/>
      <c r="DEA29" s="109"/>
      <c r="DEB29" s="111"/>
      <c r="DEC29" s="109"/>
      <c r="DED29" s="111"/>
      <c r="DEE29" s="109"/>
      <c r="DEF29" s="111"/>
      <c r="DEG29" s="110"/>
      <c r="DEH29" s="111"/>
      <c r="DEI29" s="109"/>
      <c r="DEJ29" s="111"/>
      <c r="DEK29" s="109"/>
      <c r="DEL29" s="111"/>
      <c r="DEM29" s="109"/>
      <c r="DEN29" s="111"/>
      <c r="DEO29" s="110"/>
      <c r="DEP29" s="107"/>
      <c r="DEQ29" s="107"/>
      <c r="DER29" s="107"/>
      <c r="DES29" s="108"/>
      <c r="DET29" s="111"/>
      <c r="DEU29" s="108"/>
      <c r="DEV29" s="111"/>
      <c r="DEW29" s="64"/>
      <c r="DEX29" s="111"/>
      <c r="DEY29" s="64"/>
      <c r="DEZ29" s="111"/>
      <c r="DFA29" s="64"/>
      <c r="DFB29" s="111"/>
      <c r="DFC29" s="64"/>
      <c r="DFD29" s="111"/>
      <c r="DFE29" s="64"/>
      <c r="DFF29" s="111"/>
      <c r="DFG29" s="64"/>
      <c r="DFH29" s="111"/>
      <c r="DFI29" s="64"/>
      <c r="DFJ29" s="111"/>
      <c r="DFK29" s="109"/>
      <c r="DFL29" s="111"/>
      <c r="DFM29" s="109"/>
      <c r="DFN29" s="111"/>
      <c r="DFO29" s="109"/>
      <c r="DFP29" s="111"/>
      <c r="DFQ29" s="109"/>
      <c r="DFR29" s="111"/>
      <c r="DFS29" s="109"/>
      <c r="DFT29" s="111"/>
      <c r="DFU29" s="109"/>
      <c r="DFV29" s="111"/>
      <c r="DFW29" s="109"/>
      <c r="DFX29" s="111"/>
      <c r="DFY29" s="109"/>
      <c r="DFZ29" s="111"/>
      <c r="DGA29" s="109"/>
      <c r="DGB29" s="111"/>
      <c r="DGC29" s="109"/>
      <c r="DGD29" s="111"/>
      <c r="DGE29" s="109"/>
      <c r="DGF29" s="112"/>
      <c r="DGG29" s="109"/>
      <c r="DGH29" s="111"/>
      <c r="DGI29" s="109"/>
      <c r="DGJ29" s="111"/>
      <c r="DGK29" s="109"/>
      <c r="DGL29" s="111"/>
      <c r="DGM29" s="109"/>
      <c r="DGN29" s="111"/>
      <c r="DGO29" s="109"/>
      <c r="DGP29" s="111"/>
      <c r="DGQ29" s="109"/>
      <c r="DGR29" s="111"/>
      <c r="DGS29" s="109"/>
      <c r="DGT29" s="111"/>
      <c r="DGU29" s="110"/>
      <c r="DGV29" s="111"/>
      <c r="DGW29" s="109"/>
      <c r="DGX29" s="111"/>
      <c r="DGY29" s="109"/>
      <c r="DGZ29" s="111"/>
      <c r="DHA29" s="109"/>
      <c r="DHB29" s="111"/>
      <c r="DHC29" s="109"/>
      <c r="DHD29" s="111"/>
      <c r="DHE29" s="110"/>
      <c r="DHF29" s="111"/>
      <c r="DHG29" s="109"/>
      <c r="DHH29" s="111"/>
      <c r="DHI29" s="109"/>
      <c r="DHJ29" s="111"/>
      <c r="DHK29" s="109"/>
      <c r="DHL29" s="111"/>
      <c r="DHM29" s="110"/>
      <c r="DHN29" s="107"/>
      <c r="DHO29" s="107"/>
      <c r="DHP29" s="107"/>
      <c r="DHQ29" s="108"/>
      <c r="DHR29" s="111"/>
      <c r="DHS29" s="108"/>
      <c r="DHT29" s="111"/>
      <c r="DHU29" s="64"/>
      <c r="DHV29" s="111"/>
      <c r="DHW29" s="64"/>
      <c r="DHX29" s="111"/>
      <c r="DHY29" s="64"/>
      <c r="DHZ29" s="111"/>
      <c r="DIA29" s="64"/>
      <c r="DIB29" s="111"/>
      <c r="DIC29" s="64"/>
      <c r="DID29" s="111"/>
      <c r="DIE29" s="64"/>
      <c r="DIF29" s="111"/>
      <c r="DIG29" s="64"/>
      <c r="DIH29" s="111"/>
      <c r="DII29" s="109"/>
      <c r="DIJ29" s="111"/>
      <c r="DIK29" s="109"/>
      <c r="DIL29" s="111"/>
      <c r="DIM29" s="109"/>
      <c r="DIN29" s="111"/>
      <c r="DIO29" s="109"/>
      <c r="DIP29" s="111"/>
      <c r="DIQ29" s="109"/>
      <c r="DIR29" s="111"/>
      <c r="DIS29" s="109"/>
      <c r="DIT29" s="111"/>
      <c r="DIU29" s="109"/>
      <c r="DIV29" s="111"/>
      <c r="DIW29" s="109"/>
      <c r="DIX29" s="111"/>
      <c r="DIY29" s="109"/>
      <c r="DIZ29" s="111"/>
      <c r="DJA29" s="109"/>
      <c r="DJB29" s="111"/>
      <c r="DJC29" s="109"/>
      <c r="DJD29" s="112"/>
      <c r="DJE29" s="109"/>
      <c r="DJF29" s="111"/>
      <c r="DJG29" s="109"/>
      <c r="DJH29" s="111"/>
      <c r="DJI29" s="109"/>
      <c r="DJJ29" s="111"/>
      <c r="DJK29" s="109"/>
      <c r="DJL29" s="111"/>
      <c r="DJM29" s="109"/>
      <c r="DJN29" s="111"/>
      <c r="DJO29" s="109"/>
      <c r="DJP29" s="111"/>
      <c r="DJQ29" s="109"/>
      <c r="DJR29" s="111"/>
      <c r="DJS29" s="110"/>
      <c r="DJT29" s="111"/>
      <c r="DJU29" s="109"/>
      <c r="DJV29" s="111"/>
      <c r="DJW29" s="109"/>
      <c r="DJX29" s="111"/>
      <c r="DJY29" s="109"/>
      <c r="DJZ29" s="111"/>
      <c r="DKA29" s="109"/>
      <c r="DKB29" s="111"/>
      <c r="DKC29" s="110"/>
      <c r="DKD29" s="111"/>
      <c r="DKE29" s="109"/>
      <c r="DKF29" s="111"/>
      <c r="DKG29" s="109"/>
      <c r="DKH29" s="111"/>
      <c r="DKI29" s="109"/>
      <c r="DKJ29" s="111"/>
      <c r="DKK29" s="110"/>
      <c r="DKL29" s="107"/>
      <c r="DKM29" s="107"/>
      <c r="DKN29" s="107"/>
      <c r="DKO29" s="108"/>
      <c r="DKP29" s="111"/>
      <c r="DKQ29" s="108"/>
      <c r="DKR29" s="111"/>
      <c r="DKS29" s="64"/>
      <c r="DKT29" s="111"/>
      <c r="DKU29" s="64"/>
      <c r="DKV29" s="111"/>
      <c r="DKW29" s="64"/>
      <c r="DKX29" s="111"/>
      <c r="DKY29" s="64"/>
      <c r="DKZ29" s="111"/>
      <c r="DLA29" s="64"/>
      <c r="DLB29" s="111"/>
      <c r="DLC29" s="64"/>
      <c r="DLD29" s="111"/>
      <c r="DLE29" s="64"/>
      <c r="DLF29" s="111"/>
      <c r="DLG29" s="109"/>
      <c r="DLH29" s="111"/>
      <c r="DLI29" s="109"/>
      <c r="DLJ29" s="111"/>
      <c r="DLK29" s="109"/>
      <c r="DLL29" s="111"/>
      <c r="DLM29" s="109"/>
      <c r="DLN29" s="111"/>
      <c r="DLO29" s="109"/>
      <c r="DLP29" s="111"/>
      <c r="DLQ29" s="109"/>
      <c r="DLR29" s="111"/>
      <c r="DLS29" s="109"/>
      <c r="DLT29" s="111"/>
      <c r="DLU29" s="109"/>
      <c r="DLV29" s="111"/>
      <c r="DLW29" s="109"/>
      <c r="DLX29" s="111"/>
      <c r="DLY29" s="109"/>
      <c r="DLZ29" s="111"/>
      <c r="DMA29" s="109"/>
      <c r="DMB29" s="112"/>
      <c r="DMC29" s="109"/>
      <c r="DMD29" s="111"/>
      <c r="DME29" s="109"/>
      <c r="DMF29" s="111"/>
      <c r="DMG29" s="109"/>
      <c r="DMH29" s="111"/>
      <c r="DMI29" s="109"/>
      <c r="DMJ29" s="111"/>
      <c r="DMK29" s="109"/>
      <c r="DML29" s="111"/>
      <c r="DMM29" s="109"/>
      <c r="DMN29" s="111"/>
      <c r="DMO29" s="109"/>
      <c r="DMP29" s="111"/>
      <c r="DMQ29" s="110"/>
      <c r="DMR29" s="111"/>
      <c r="DMS29" s="109"/>
      <c r="DMT29" s="111"/>
      <c r="DMU29" s="109"/>
      <c r="DMV29" s="111"/>
      <c r="DMW29" s="109"/>
      <c r="DMX29" s="111"/>
      <c r="DMY29" s="109"/>
      <c r="DMZ29" s="111"/>
      <c r="DNA29" s="110"/>
      <c r="DNB29" s="111"/>
      <c r="DNC29" s="109"/>
      <c r="DND29" s="111"/>
      <c r="DNE29" s="109"/>
      <c r="DNF29" s="111"/>
      <c r="DNG29" s="109"/>
      <c r="DNH29" s="111"/>
      <c r="DNI29" s="110"/>
      <c r="DNJ29" s="107"/>
      <c r="DNK29" s="107"/>
      <c r="DNL29" s="107"/>
      <c r="DNM29" s="108"/>
      <c r="DNN29" s="111"/>
      <c r="DNO29" s="108"/>
      <c r="DNP29" s="111"/>
      <c r="DNQ29" s="64"/>
      <c r="DNR29" s="111"/>
      <c r="DNS29" s="64"/>
      <c r="DNT29" s="111"/>
      <c r="DNU29" s="64"/>
      <c r="DNV29" s="111"/>
      <c r="DNW29" s="64"/>
      <c r="DNX29" s="111"/>
      <c r="DNY29" s="64"/>
      <c r="DNZ29" s="111"/>
      <c r="DOA29" s="64"/>
      <c r="DOB29" s="111"/>
      <c r="DOC29" s="64"/>
      <c r="DOD29" s="111"/>
      <c r="DOE29" s="109"/>
      <c r="DOF29" s="111"/>
      <c r="DOG29" s="109"/>
      <c r="DOH29" s="111"/>
      <c r="DOI29" s="109"/>
      <c r="DOJ29" s="111"/>
      <c r="DOK29" s="109"/>
      <c r="DOL29" s="111"/>
      <c r="DOM29" s="109"/>
      <c r="DON29" s="111"/>
      <c r="DOO29" s="109"/>
      <c r="DOP29" s="111"/>
      <c r="DOQ29" s="109"/>
      <c r="DOR29" s="111"/>
      <c r="DOS29" s="109"/>
      <c r="DOT29" s="111"/>
      <c r="DOU29" s="109"/>
      <c r="DOV29" s="111"/>
      <c r="DOW29" s="109"/>
      <c r="DOX29" s="111"/>
      <c r="DOY29" s="109"/>
      <c r="DOZ29" s="112"/>
      <c r="DPA29" s="109"/>
      <c r="DPB29" s="111"/>
      <c r="DPC29" s="109"/>
      <c r="DPD29" s="111"/>
      <c r="DPE29" s="109"/>
      <c r="DPF29" s="111"/>
      <c r="DPG29" s="109"/>
      <c r="DPH29" s="111"/>
      <c r="DPI29" s="109"/>
      <c r="DPJ29" s="111"/>
      <c r="DPK29" s="109"/>
      <c r="DPL29" s="111"/>
      <c r="DPM29" s="109"/>
      <c r="DPN29" s="111"/>
      <c r="DPO29" s="110"/>
      <c r="DPP29" s="111"/>
      <c r="DPQ29" s="109"/>
      <c r="DPR29" s="111"/>
      <c r="DPS29" s="109"/>
      <c r="DPT29" s="111"/>
      <c r="DPU29" s="109"/>
      <c r="DPV29" s="111"/>
      <c r="DPW29" s="109"/>
      <c r="DPX29" s="111"/>
      <c r="DPY29" s="110"/>
      <c r="DPZ29" s="111"/>
      <c r="DQA29" s="109"/>
      <c r="DQB29" s="111"/>
      <c r="DQC29" s="109"/>
      <c r="DQD29" s="111"/>
      <c r="DQE29" s="109"/>
      <c r="DQF29" s="111"/>
      <c r="DQG29" s="110"/>
      <c r="DQH29" s="107"/>
      <c r="DQI29" s="107"/>
      <c r="DQJ29" s="107"/>
      <c r="DQK29" s="108"/>
      <c r="DQL29" s="111"/>
      <c r="DQM29" s="108"/>
      <c r="DQN29" s="111"/>
      <c r="DQO29" s="64"/>
      <c r="DQP29" s="111"/>
      <c r="DQQ29" s="64"/>
      <c r="DQR29" s="111"/>
      <c r="DQS29" s="64"/>
      <c r="DQT29" s="111"/>
      <c r="DQU29" s="64"/>
      <c r="DQV29" s="111"/>
      <c r="DQW29" s="64"/>
      <c r="DQX29" s="111"/>
      <c r="DQY29" s="64"/>
      <c r="DQZ29" s="111"/>
      <c r="DRA29" s="64"/>
      <c r="DRB29" s="111"/>
      <c r="DRC29" s="109"/>
      <c r="DRD29" s="111"/>
      <c r="DRE29" s="109"/>
      <c r="DRF29" s="111"/>
      <c r="DRG29" s="109"/>
      <c r="DRH29" s="111"/>
      <c r="DRI29" s="109"/>
      <c r="DRJ29" s="111"/>
      <c r="DRK29" s="109"/>
      <c r="DRL29" s="111"/>
      <c r="DRM29" s="109"/>
      <c r="DRN29" s="111"/>
      <c r="DRO29" s="109"/>
      <c r="DRP29" s="111"/>
      <c r="DRQ29" s="109"/>
      <c r="DRR29" s="111"/>
      <c r="DRS29" s="109"/>
      <c r="DRT29" s="111"/>
      <c r="DRU29" s="109"/>
      <c r="DRV29" s="111"/>
      <c r="DRW29" s="109"/>
      <c r="DRX29" s="112"/>
      <c r="DRY29" s="109"/>
      <c r="DRZ29" s="111"/>
      <c r="DSA29" s="109"/>
      <c r="DSB29" s="111"/>
      <c r="DSC29" s="109"/>
      <c r="DSD29" s="111"/>
      <c r="DSE29" s="109"/>
      <c r="DSF29" s="111"/>
      <c r="DSG29" s="109"/>
      <c r="DSH29" s="111"/>
      <c r="DSI29" s="109"/>
      <c r="DSJ29" s="111"/>
      <c r="DSK29" s="109"/>
      <c r="DSL29" s="111"/>
      <c r="DSM29" s="110"/>
      <c r="DSN29" s="111"/>
      <c r="DSO29" s="109"/>
      <c r="DSP29" s="111"/>
      <c r="DSQ29" s="109"/>
      <c r="DSR29" s="111"/>
      <c r="DSS29" s="109"/>
      <c r="DST29" s="111"/>
      <c r="DSU29" s="109"/>
      <c r="DSV29" s="111"/>
      <c r="DSW29" s="110"/>
      <c r="DSX29" s="111"/>
      <c r="DSY29" s="109"/>
      <c r="DSZ29" s="111"/>
      <c r="DTA29" s="109"/>
      <c r="DTB29" s="111"/>
      <c r="DTC29" s="109"/>
      <c r="DTD29" s="111"/>
      <c r="DTE29" s="110"/>
      <c r="DTF29" s="107"/>
      <c r="DTG29" s="107"/>
      <c r="DTH29" s="107"/>
      <c r="DTI29" s="108"/>
      <c r="DTJ29" s="111"/>
      <c r="DTK29" s="108"/>
      <c r="DTL29" s="111"/>
      <c r="DTM29" s="64"/>
      <c r="DTN29" s="111"/>
      <c r="DTO29" s="64"/>
      <c r="DTP29" s="111"/>
      <c r="DTQ29" s="64"/>
      <c r="DTR29" s="111"/>
      <c r="DTS29" s="64"/>
      <c r="DTT29" s="111"/>
      <c r="DTU29" s="64"/>
      <c r="DTV29" s="111"/>
      <c r="DTW29" s="64"/>
      <c r="DTX29" s="111"/>
      <c r="DTY29" s="64"/>
      <c r="DTZ29" s="111"/>
      <c r="DUA29" s="109"/>
      <c r="DUB29" s="111"/>
      <c r="DUC29" s="109"/>
      <c r="DUD29" s="111"/>
      <c r="DUE29" s="109"/>
      <c r="DUF29" s="111"/>
      <c r="DUG29" s="109"/>
      <c r="DUH29" s="111"/>
      <c r="DUI29" s="109"/>
      <c r="DUJ29" s="111"/>
      <c r="DUK29" s="109"/>
      <c r="DUL29" s="111"/>
      <c r="DUM29" s="109"/>
      <c r="DUN29" s="111"/>
      <c r="DUO29" s="109"/>
      <c r="DUP29" s="111"/>
      <c r="DUQ29" s="109"/>
      <c r="DUR29" s="111"/>
      <c r="DUS29" s="109"/>
      <c r="DUT29" s="111"/>
      <c r="DUU29" s="109"/>
      <c r="DUV29" s="112"/>
      <c r="DUW29" s="109"/>
      <c r="DUX29" s="111"/>
      <c r="DUY29" s="109"/>
      <c r="DUZ29" s="111"/>
      <c r="DVA29" s="109"/>
      <c r="DVB29" s="111"/>
      <c r="DVC29" s="109"/>
      <c r="DVD29" s="111"/>
      <c r="DVE29" s="109"/>
      <c r="DVF29" s="111"/>
      <c r="DVG29" s="109"/>
      <c r="DVH29" s="111"/>
      <c r="DVI29" s="109"/>
      <c r="DVJ29" s="111"/>
      <c r="DVK29" s="110"/>
      <c r="DVL29" s="111"/>
      <c r="DVM29" s="109"/>
      <c r="DVN29" s="111"/>
      <c r="DVO29" s="109"/>
      <c r="DVP29" s="111"/>
      <c r="DVQ29" s="109"/>
      <c r="DVR29" s="111"/>
      <c r="DVS29" s="109"/>
      <c r="DVT29" s="111"/>
      <c r="DVU29" s="110"/>
      <c r="DVV29" s="111"/>
      <c r="DVW29" s="109"/>
      <c r="DVX29" s="111"/>
      <c r="DVY29" s="109"/>
      <c r="DVZ29" s="111"/>
      <c r="DWA29" s="109"/>
      <c r="DWB29" s="111"/>
      <c r="DWC29" s="110"/>
      <c r="DWD29" s="107"/>
      <c r="DWE29" s="107"/>
      <c r="DWF29" s="107"/>
      <c r="DWG29" s="108"/>
      <c r="DWH29" s="111"/>
      <c r="DWI29" s="108"/>
      <c r="DWJ29" s="111"/>
      <c r="DWK29" s="64"/>
      <c r="DWL29" s="111"/>
      <c r="DWM29" s="64"/>
      <c r="DWN29" s="111"/>
      <c r="DWO29" s="64"/>
      <c r="DWP29" s="111"/>
      <c r="DWQ29" s="64"/>
      <c r="DWR29" s="111"/>
      <c r="DWS29" s="64"/>
      <c r="DWT29" s="111"/>
      <c r="DWU29" s="64"/>
      <c r="DWV29" s="111"/>
      <c r="DWW29" s="64"/>
      <c r="DWX29" s="111"/>
      <c r="DWY29" s="109"/>
      <c r="DWZ29" s="111"/>
      <c r="DXA29" s="109"/>
      <c r="DXB29" s="111"/>
      <c r="DXC29" s="109"/>
      <c r="DXD29" s="111"/>
      <c r="DXE29" s="109"/>
      <c r="DXF29" s="111"/>
      <c r="DXG29" s="109"/>
      <c r="DXH29" s="111"/>
      <c r="DXI29" s="109"/>
      <c r="DXJ29" s="111"/>
      <c r="DXK29" s="109"/>
      <c r="DXL29" s="111"/>
      <c r="DXM29" s="109"/>
      <c r="DXN29" s="111"/>
      <c r="DXO29" s="109"/>
      <c r="DXP29" s="111"/>
      <c r="DXQ29" s="109"/>
      <c r="DXR29" s="111"/>
      <c r="DXS29" s="109"/>
      <c r="DXT29" s="112"/>
      <c r="DXU29" s="109"/>
      <c r="DXV29" s="111"/>
      <c r="DXW29" s="109"/>
      <c r="DXX29" s="111"/>
      <c r="DXY29" s="109"/>
      <c r="DXZ29" s="111"/>
      <c r="DYA29" s="109"/>
      <c r="DYB29" s="111"/>
      <c r="DYC29" s="109"/>
      <c r="DYD29" s="111"/>
      <c r="DYE29" s="109"/>
      <c r="DYF29" s="111"/>
      <c r="DYG29" s="109"/>
      <c r="DYH29" s="111"/>
      <c r="DYI29" s="110"/>
      <c r="DYJ29" s="111"/>
      <c r="DYK29" s="109"/>
      <c r="DYL29" s="111"/>
      <c r="DYM29" s="109"/>
      <c r="DYN29" s="111"/>
      <c r="DYO29" s="109"/>
      <c r="DYP29" s="111"/>
      <c r="DYQ29" s="109"/>
      <c r="DYR29" s="111"/>
      <c r="DYS29" s="110"/>
      <c r="DYT29" s="111"/>
      <c r="DYU29" s="109"/>
      <c r="DYV29" s="111"/>
      <c r="DYW29" s="109"/>
      <c r="DYX29" s="111"/>
      <c r="DYY29" s="109"/>
      <c r="DYZ29" s="111"/>
      <c r="DZA29" s="110"/>
      <c r="DZB29" s="107"/>
      <c r="DZC29" s="107"/>
      <c r="DZD29" s="107"/>
      <c r="DZE29" s="108"/>
      <c r="DZF29" s="111"/>
      <c r="DZG29" s="108"/>
      <c r="DZH29" s="111"/>
      <c r="DZI29" s="64"/>
      <c r="DZJ29" s="111"/>
      <c r="DZK29" s="64"/>
      <c r="DZL29" s="111"/>
      <c r="DZM29" s="64"/>
      <c r="DZN29" s="111"/>
      <c r="DZO29" s="64"/>
      <c r="DZP29" s="111"/>
      <c r="DZQ29" s="64"/>
      <c r="DZR29" s="111"/>
      <c r="DZS29" s="64"/>
      <c r="DZT29" s="111"/>
      <c r="DZU29" s="64"/>
      <c r="DZV29" s="111"/>
      <c r="DZW29" s="109"/>
      <c r="DZX29" s="111"/>
      <c r="DZY29" s="109"/>
      <c r="DZZ29" s="111"/>
      <c r="EAA29" s="109"/>
      <c r="EAB29" s="111"/>
      <c r="EAC29" s="109"/>
      <c r="EAD29" s="111"/>
      <c r="EAE29" s="109"/>
      <c r="EAF29" s="111"/>
      <c r="EAG29" s="109"/>
      <c r="EAH29" s="111"/>
      <c r="EAI29" s="109"/>
      <c r="EAJ29" s="111"/>
      <c r="EAK29" s="109"/>
      <c r="EAL29" s="111"/>
      <c r="EAM29" s="109"/>
      <c r="EAN29" s="111"/>
      <c r="EAO29" s="109"/>
      <c r="EAP29" s="111"/>
      <c r="EAQ29" s="109"/>
      <c r="EAR29" s="112"/>
      <c r="EAS29" s="109"/>
      <c r="EAT29" s="111"/>
      <c r="EAU29" s="109"/>
      <c r="EAV29" s="111"/>
      <c r="EAW29" s="109"/>
      <c r="EAX29" s="111"/>
      <c r="EAY29" s="109"/>
      <c r="EAZ29" s="111"/>
      <c r="EBA29" s="109"/>
      <c r="EBB29" s="111"/>
      <c r="EBC29" s="109"/>
      <c r="EBD29" s="111"/>
      <c r="EBE29" s="109"/>
      <c r="EBF29" s="111"/>
      <c r="EBG29" s="110"/>
      <c r="EBH29" s="111"/>
      <c r="EBI29" s="109"/>
      <c r="EBJ29" s="111"/>
      <c r="EBK29" s="109"/>
      <c r="EBL29" s="111"/>
      <c r="EBM29" s="109"/>
      <c r="EBN29" s="111"/>
      <c r="EBO29" s="109"/>
      <c r="EBP29" s="111"/>
      <c r="EBQ29" s="110"/>
      <c r="EBR29" s="111"/>
      <c r="EBS29" s="109"/>
      <c r="EBT29" s="111"/>
      <c r="EBU29" s="109"/>
      <c r="EBV29" s="111"/>
      <c r="EBW29" s="109"/>
      <c r="EBX29" s="111"/>
      <c r="EBY29" s="110"/>
      <c r="EBZ29" s="107"/>
      <c r="ECA29" s="107"/>
      <c r="ECB29" s="107"/>
      <c r="ECC29" s="108"/>
      <c r="ECD29" s="111"/>
      <c r="ECE29" s="108"/>
      <c r="ECF29" s="111"/>
      <c r="ECG29" s="64"/>
      <c r="ECH29" s="111"/>
      <c r="ECI29" s="64"/>
      <c r="ECJ29" s="111"/>
      <c r="ECK29" s="64"/>
      <c r="ECL29" s="111"/>
      <c r="ECM29" s="64"/>
      <c r="ECN29" s="111"/>
      <c r="ECO29" s="64"/>
      <c r="ECP29" s="111"/>
      <c r="ECQ29" s="64"/>
      <c r="ECR29" s="111"/>
      <c r="ECS29" s="64"/>
      <c r="ECT29" s="111"/>
      <c r="ECU29" s="109"/>
      <c r="ECV29" s="111"/>
      <c r="ECW29" s="109"/>
      <c r="ECX29" s="111"/>
      <c r="ECY29" s="109"/>
      <c r="ECZ29" s="111"/>
      <c r="EDA29" s="109"/>
      <c r="EDB29" s="111"/>
      <c r="EDC29" s="109"/>
      <c r="EDD29" s="111"/>
      <c r="EDE29" s="109"/>
      <c r="EDF29" s="111"/>
      <c r="EDG29" s="109"/>
      <c r="EDH29" s="111"/>
      <c r="EDI29" s="109"/>
      <c r="EDJ29" s="111"/>
      <c r="EDK29" s="109"/>
      <c r="EDL29" s="111"/>
      <c r="EDM29" s="109"/>
      <c r="EDN29" s="111"/>
      <c r="EDO29" s="109"/>
      <c r="EDP29" s="112"/>
      <c r="EDQ29" s="109"/>
      <c r="EDR29" s="111"/>
      <c r="EDS29" s="109"/>
      <c r="EDT29" s="111"/>
      <c r="EDU29" s="109"/>
      <c r="EDV29" s="111"/>
      <c r="EDW29" s="109"/>
      <c r="EDX29" s="111"/>
      <c r="EDY29" s="109"/>
      <c r="EDZ29" s="111"/>
      <c r="EEA29" s="109"/>
      <c r="EEB29" s="111"/>
      <c r="EEC29" s="109"/>
      <c r="EED29" s="111"/>
      <c r="EEE29" s="110"/>
      <c r="EEF29" s="111"/>
      <c r="EEG29" s="109"/>
      <c r="EEH29" s="111"/>
      <c r="EEI29" s="109"/>
      <c r="EEJ29" s="111"/>
      <c r="EEK29" s="109"/>
      <c r="EEL29" s="111"/>
      <c r="EEM29" s="109"/>
      <c r="EEN29" s="111"/>
      <c r="EEO29" s="110"/>
      <c r="EEP29" s="111"/>
      <c r="EEQ29" s="109"/>
      <c r="EER29" s="111"/>
      <c r="EES29" s="109"/>
      <c r="EET29" s="111"/>
      <c r="EEU29" s="109"/>
      <c r="EEV29" s="111"/>
      <c r="EEW29" s="110"/>
      <c r="EEX29" s="107"/>
      <c r="EEY29" s="107"/>
      <c r="EEZ29" s="107"/>
      <c r="EFA29" s="108"/>
      <c r="EFB29" s="111"/>
      <c r="EFC29" s="108"/>
      <c r="EFD29" s="111"/>
      <c r="EFE29" s="64"/>
      <c r="EFF29" s="111"/>
      <c r="EFG29" s="64"/>
      <c r="EFH29" s="111"/>
      <c r="EFI29" s="64"/>
      <c r="EFJ29" s="111"/>
      <c r="EFK29" s="64"/>
      <c r="EFL29" s="111"/>
      <c r="EFM29" s="64"/>
      <c r="EFN29" s="111"/>
      <c r="EFO29" s="64"/>
      <c r="EFP29" s="111"/>
      <c r="EFQ29" s="64"/>
      <c r="EFR29" s="111"/>
      <c r="EFS29" s="109"/>
      <c r="EFT29" s="111"/>
      <c r="EFU29" s="109"/>
      <c r="EFV29" s="111"/>
      <c r="EFW29" s="109"/>
      <c r="EFX29" s="111"/>
      <c r="EFY29" s="109"/>
      <c r="EFZ29" s="111"/>
      <c r="EGA29" s="109"/>
      <c r="EGB29" s="111"/>
      <c r="EGC29" s="109"/>
      <c r="EGD29" s="111"/>
      <c r="EGE29" s="109"/>
      <c r="EGF29" s="111"/>
      <c r="EGG29" s="109"/>
      <c r="EGH29" s="111"/>
      <c r="EGI29" s="109"/>
      <c r="EGJ29" s="111"/>
      <c r="EGK29" s="109"/>
      <c r="EGL29" s="111"/>
      <c r="EGM29" s="109"/>
      <c r="EGN29" s="112"/>
      <c r="EGO29" s="109"/>
      <c r="EGP29" s="111"/>
      <c r="EGQ29" s="109"/>
      <c r="EGR29" s="111"/>
      <c r="EGS29" s="109"/>
      <c r="EGT29" s="111"/>
      <c r="EGU29" s="109"/>
      <c r="EGV29" s="111"/>
      <c r="EGW29" s="109"/>
      <c r="EGX29" s="111"/>
      <c r="EGY29" s="109"/>
      <c r="EGZ29" s="111"/>
      <c r="EHA29" s="109"/>
      <c r="EHB29" s="111"/>
      <c r="EHC29" s="110"/>
      <c r="EHD29" s="111"/>
      <c r="EHE29" s="109"/>
      <c r="EHF29" s="111"/>
      <c r="EHG29" s="109"/>
      <c r="EHH29" s="111"/>
      <c r="EHI29" s="109"/>
      <c r="EHJ29" s="111"/>
      <c r="EHK29" s="109"/>
      <c r="EHL29" s="111"/>
      <c r="EHM29" s="110"/>
      <c r="EHN29" s="111"/>
      <c r="EHO29" s="109"/>
      <c r="EHP29" s="111"/>
      <c r="EHQ29" s="109"/>
      <c r="EHR29" s="111"/>
      <c r="EHS29" s="109"/>
      <c r="EHT29" s="111"/>
      <c r="EHU29" s="110"/>
      <c r="EHV29" s="107"/>
      <c r="EHW29" s="107"/>
      <c r="EHX29" s="107"/>
      <c r="EHY29" s="108"/>
      <c r="EHZ29" s="111"/>
      <c r="EIA29" s="108"/>
      <c r="EIB29" s="111"/>
      <c r="EIC29" s="64"/>
      <c r="EID29" s="111"/>
      <c r="EIE29" s="64"/>
      <c r="EIF29" s="111"/>
      <c r="EIG29" s="64"/>
      <c r="EIH29" s="111"/>
      <c r="EII29" s="64"/>
      <c r="EIJ29" s="111"/>
      <c r="EIK29" s="64"/>
      <c r="EIL29" s="111"/>
      <c r="EIM29" s="64"/>
      <c r="EIN29" s="111"/>
      <c r="EIO29" s="64"/>
      <c r="EIP29" s="111"/>
      <c r="EIQ29" s="109"/>
      <c r="EIR29" s="111"/>
      <c r="EIS29" s="109"/>
      <c r="EIT29" s="111"/>
      <c r="EIU29" s="109"/>
      <c r="EIV29" s="111"/>
      <c r="EIW29" s="109"/>
      <c r="EIX29" s="111"/>
      <c r="EIY29" s="109"/>
      <c r="EIZ29" s="111"/>
      <c r="EJA29" s="109"/>
      <c r="EJB29" s="111"/>
      <c r="EJC29" s="109"/>
      <c r="EJD29" s="111"/>
      <c r="EJE29" s="109"/>
      <c r="EJF29" s="111"/>
      <c r="EJG29" s="109"/>
      <c r="EJH29" s="111"/>
      <c r="EJI29" s="109"/>
      <c r="EJJ29" s="111"/>
      <c r="EJK29" s="109"/>
      <c r="EJL29" s="112"/>
      <c r="EJM29" s="109"/>
      <c r="EJN29" s="111"/>
      <c r="EJO29" s="109"/>
      <c r="EJP29" s="111"/>
      <c r="EJQ29" s="109"/>
      <c r="EJR29" s="111"/>
      <c r="EJS29" s="109"/>
      <c r="EJT29" s="111"/>
      <c r="EJU29" s="109"/>
      <c r="EJV29" s="111"/>
      <c r="EJW29" s="109"/>
      <c r="EJX29" s="111"/>
      <c r="EJY29" s="109"/>
      <c r="EJZ29" s="111"/>
      <c r="EKA29" s="110"/>
      <c r="EKB29" s="111"/>
      <c r="EKC29" s="109"/>
      <c r="EKD29" s="111"/>
      <c r="EKE29" s="109"/>
      <c r="EKF29" s="111"/>
      <c r="EKG29" s="109"/>
      <c r="EKH29" s="111"/>
      <c r="EKI29" s="109"/>
      <c r="EKJ29" s="111"/>
      <c r="EKK29" s="110"/>
      <c r="EKL29" s="111"/>
      <c r="EKM29" s="109"/>
      <c r="EKN29" s="111"/>
      <c r="EKO29" s="109"/>
      <c r="EKP29" s="111"/>
      <c r="EKQ29" s="109"/>
      <c r="EKR29" s="111"/>
      <c r="EKS29" s="110"/>
      <c r="EKT29" s="107"/>
      <c r="EKU29" s="107"/>
      <c r="EKV29" s="107"/>
      <c r="EKW29" s="108"/>
      <c r="EKX29" s="111"/>
      <c r="EKY29" s="108"/>
      <c r="EKZ29" s="111"/>
      <c r="ELA29" s="64"/>
      <c r="ELB29" s="111"/>
      <c r="ELC29" s="64"/>
      <c r="ELD29" s="111"/>
      <c r="ELE29" s="64"/>
      <c r="ELF29" s="111"/>
      <c r="ELG29" s="64"/>
      <c r="ELH29" s="111"/>
      <c r="ELI29" s="64"/>
      <c r="ELJ29" s="111"/>
      <c r="ELK29" s="64"/>
      <c r="ELL29" s="111"/>
      <c r="ELM29" s="64"/>
      <c r="ELN29" s="111"/>
      <c r="ELO29" s="109"/>
      <c r="ELP29" s="111"/>
      <c r="ELQ29" s="109"/>
      <c r="ELR29" s="111"/>
      <c r="ELS29" s="109"/>
      <c r="ELT29" s="111"/>
      <c r="ELU29" s="109"/>
      <c r="ELV29" s="111"/>
      <c r="ELW29" s="109"/>
      <c r="ELX29" s="111"/>
      <c r="ELY29" s="109"/>
      <c r="ELZ29" s="111"/>
      <c r="EMA29" s="109"/>
      <c r="EMB29" s="111"/>
      <c r="EMC29" s="109"/>
      <c r="EMD29" s="111"/>
      <c r="EME29" s="109"/>
      <c r="EMF29" s="111"/>
      <c r="EMG29" s="109"/>
      <c r="EMH29" s="111"/>
      <c r="EMI29" s="109"/>
      <c r="EMJ29" s="112"/>
      <c r="EMK29" s="109"/>
      <c r="EML29" s="111"/>
      <c r="EMM29" s="109"/>
      <c r="EMN29" s="111"/>
      <c r="EMO29" s="109"/>
      <c r="EMP29" s="111"/>
      <c r="EMQ29" s="109"/>
      <c r="EMR29" s="111"/>
      <c r="EMS29" s="109"/>
      <c r="EMT29" s="111"/>
      <c r="EMU29" s="109"/>
      <c r="EMV29" s="111"/>
      <c r="EMW29" s="109"/>
      <c r="EMX29" s="111"/>
      <c r="EMY29" s="110"/>
      <c r="EMZ29" s="111"/>
      <c r="ENA29" s="109"/>
      <c r="ENB29" s="111"/>
      <c r="ENC29" s="109"/>
      <c r="END29" s="111"/>
      <c r="ENE29" s="109"/>
      <c r="ENF29" s="111"/>
      <c r="ENG29" s="109"/>
      <c r="ENH29" s="111"/>
      <c r="ENI29" s="110"/>
      <c r="ENJ29" s="111"/>
      <c r="ENK29" s="109"/>
      <c r="ENL29" s="111"/>
      <c r="ENM29" s="109"/>
      <c r="ENN29" s="111"/>
      <c r="ENO29" s="109"/>
      <c r="ENP29" s="111"/>
      <c r="ENQ29" s="110"/>
      <c r="ENR29" s="107"/>
      <c r="ENS29" s="107"/>
      <c r="ENT29" s="107"/>
      <c r="ENU29" s="108"/>
      <c r="ENV29" s="111"/>
      <c r="ENW29" s="108"/>
      <c r="ENX29" s="111"/>
      <c r="ENY29" s="64"/>
      <c r="ENZ29" s="111"/>
      <c r="EOA29" s="64"/>
      <c r="EOB29" s="111"/>
      <c r="EOC29" s="64"/>
      <c r="EOD29" s="111"/>
      <c r="EOE29" s="64"/>
      <c r="EOF29" s="111"/>
      <c r="EOG29" s="64"/>
      <c r="EOH29" s="111"/>
      <c r="EOI29" s="64"/>
      <c r="EOJ29" s="111"/>
      <c r="EOK29" s="64"/>
      <c r="EOL29" s="111"/>
      <c r="EOM29" s="109"/>
      <c r="EON29" s="111"/>
      <c r="EOO29" s="109"/>
      <c r="EOP29" s="111"/>
      <c r="EOQ29" s="109"/>
      <c r="EOR29" s="111"/>
      <c r="EOS29" s="109"/>
      <c r="EOT29" s="111"/>
      <c r="EOU29" s="109"/>
      <c r="EOV29" s="111"/>
      <c r="EOW29" s="109"/>
      <c r="EOX29" s="111"/>
      <c r="EOY29" s="109"/>
      <c r="EOZ29" s="111"/>
      <c r="EPA29" s="109"/>
      <c r="EPB29" s="111"/>
      <c r="EPC29" s="109"/>
      <c r="EPD29" s="111"/>
      <c r="EPE29" s="109"/>
      <c r="EPF29" s="111"/>
      <c r="EPG29" s="109"/>
      <c r="EPH29" s="112"/>
      <c r="EPI29" s="109"/>
      <c r="EPJ29" s="111"/>
      <c r="EPK29" s="109"/>
      <c r="EPL29" s="111"/>
      <c r="EPM29" s="109"/>
      <c r="EPN29" s="111"/>
      <c r="EPO29" s="109"/>
      <c r="EPP29" s="111"/>
      <c r="EPQ29" s="109"/>
      <c r="EPR29" s="111"/>
      <c r="EPS29" s="109"/>
      <c r="EPT29" s="111"/>
      <c r="EPU29" s="109"/>
      <c r="EPV29" s="111"/>
      <c r="EPW29" s="110"/>
      <c r="EPX29" s="111"/>
      <c r="EPY29" s="109"/>
      <c r="EPZ29" s="111"/>
      <c r="EQA29" s="109"/>
      <c r="EQB29" s="111"/>
      <c r="EQC29" s="109"/>
      <c r="EQD29" s="111"/>
      <c r="EQE29" s="109"/>
      <c r="EQF29" s="111"/>
      <c r="EQG29" s="110"/>
      <c r="EQH29" s="111"/>
      <c r="EQI29" s="109"/>
      <c r="EQJ29" s="111"/>
      <c r="EQK29" s="109"/>
      <c r="EQL29" s="111"/>
      <c r="EQM29" s="109"/>
      <c r="EQN29" s="111"/>
      <c r="EQO29" s="110"/>
      <c r="EQP29" s="107"/>
      <c r="EQQ29" s="107"/>
      <c r="EQR29" s="107"/>
      <c r="EQS29" s="108"/>
      <c r="EQT29" s="111"/>
      <c r="EQU29" s="108"/>
      <c r="EQV29" s="111"/>
      <c r="EQW29" s="64"/>
      <c r="EQX29" s="111"/>
      <c r="EQY29" s="64"/>
      <c r="EQZ29" s="111"/>
      <c r="ERA29" s="64"/>
      <c r="ERB29" s="111"/>
      <c r="ERC29" s="64"/>
      <c r="ERD29" s="111"/>
      <c r="ERE29" s="64"/>
      <c r="ERF29" s="111"/>
      <c r="ERG29" s="64"/>
      <c r="ERH29" s="111"/>
      <c r="ERI29" s="64"/>
      <c r="ERJ29" s="111"/>
      <c r="ERK29" s="109"/>
      <c r="ERL29" s="111"/>
      <c r="ERM29" s="109"/>
      <c r="ERN29" s="111"/>
      <c r="ERO29" s="109"/>
      <c r="ERP29" s="111"/>
      <c r="ERQ29" s="109"/>
      <c r="ERR29" s="111"/>
      <c r="ERS29" s="109"/>
      <c r="ERT29" s="111"/>
      <c r="ERU29" s="109"/>
      <c r="ERV29" s="111"/>
      <c r="ERW29" s="109"/>
      <c r="ERX29" s="111"/>
      <c r="ERY29" s="109"/>
      <c r="ERZ29" s="111"/>
      <c r="ESA29" s="109"/>
      <c r="ESB29" s="111"/>
      <c r="ESC29" s="109"/>
      <c r="ESD29" s="111"/>
      <c r="ESE29" s="109"/>
      <c r="ESF29" s="112"/>
      <c r="ESG29" s="109"/>
      <c r="ESH29" s="111"/>
      <c r="ESI29" s="109"/>
      <c r="ESJ29" s="111"/>
      <c r="ESK29" s="109"/>
      <c r="ESL29" s="111"/>
      <c r="ESM29" s="109"/>
      <c r="ESN29" s="111"/>
      <c r="ESO29" s="109"/>
      <c r="ESP29" s="111"/>
      <c r="ESQ29" s="109"/>
      <c r="ESR29" s="111"/>
      <c r="ESS29" s="109"/>
      <c r="EST29" s="111"/>
      <c r="ESU29" s="110"/>
      <c r="ESV29" s="111"/>
      <c r="ESW29" s="109"/>
      <c r="ESX29" s="111"/>
      <c r="ESY29" s="109"/>
      <c r="ESZ29" s="111"/>
      <c r="ETA29" s="109"/>
      <c r="ETB29" s="111"/>
      <c r="ETC29" s="109"/>
      <c r="ETD29" s="111"/>
      <c r="ETE29" s="110"/>
      <c r="ETF29" s="111"/>
      <c r="ETG29" s="109"/>
      <c r="ETH29" s="111"/>
      <c r="ETI29" s="109"/>
      <c r="ETJ29" s="111"/>
      <c r="ETK29" s="109"/>
      <c r="ETL29" s="111"/>
      <c r="ETM29" s="110"/>
      <c r="ETN29" s="107"/>
      <c r="ETO29" s="107"/>
      <c r="ETP29" s="107"/>
      <c r="ETQ29" s="108"/>
      <c r="ETR29" s="111"/>
      <c r="ETS29" s="108"/>
      <c r="ETT29" s="111"/>
      <c r="ETU29" s="64"/>
      <c r="ETV29" s="111"/>
      <c r="ETW29" s="64"/>
      <c r="ETX29" s="111"/>
      <c r="ETY29" s="64"/>
      <c r="ETZ29" s="111"/>
      <c r="EUA29" s="64"/>
      <c r="EUB29" s="111"/>
      <c r="EUC29" s="64"/>
      <c r="EUD29" s="111"/>
      <c r="EUE29" s="64"/>
      <c r="EUF29" s="111"/>
      <c r="EUG29" s="64"/>
      <c r="EUH29" s="111"/>
      <c r="EUI29" s="109"/>
      <c r="EUJ29" s="111"/>
      <c r="EUK29" s="109"/>
      <c r="EUL29" s="111"/>
      <c r="EUM29" s="109"/>
      <c r="EUN29" s="111"/>
      <c r="EUO29" s="109"/>
      <c r="EUP29" s="111"/>
      <c r="EUQ29" s="109"/>
      <c r="EUR29" s="111"/>
      <c r="EUS29" s="109"/>
      <c r="EUT29" s="111"/>
      <c r="EUU29" s="109"/>
      <c r="EUV29" s="111"/>
      <c r="EUW29" s="109"/>
      <c r="EUX29" s="111"/>
      <c r="EUY29" s="109"/>
      <c r="EUZ29" s="111"/>
      <c r="EVA29" s="109"/>
      <c r="EVB29" s="111"/>
      <c r="EVC29" s="109"/>
      <c r="EVD29" s="112"/>
      <c r="EVE29" s="109"/>
      <c r="EVF29" s="111"/>
      <c r="EVG29" s="109"/>
      <c r="EVH29" s="111"/>
      <c r="EVI29" s="109"/>
      <c r="EVJ29" s="111"/>
      <c r="EVK29" s="109"/>
      <c r="EVL29" s="111"/>
      <c r="EVM29" s="109"/>
      <c r="EVN29" s="111"/>
      <c r="EVO29" s="109"/>
      <c r="EVP29" s="111"/>
      <c r="EVQ29" s="109"/>
      <c r="EVR29" s="111"/>
      <c r="EVS29" s="110"/>
      <c r="EVT29" s="111"/>
      <c r="EVU29" s="109"/>
      <c r="EVV29" s="111"/>
      <c r="EVW29" s="109"/>
      <c r="EVX29" s="111"/>
      <c r="EVY29" s="109"/>
      <c r="EVZ29" s="111"/>
      <c r="EWA29" s="109"/>
      <c r="EWB29" s="111"/>
      <c r="EWC29" s="110"/>
      <c r="EWD29" s="111"/>
      <c r="EWE29" s="109"/>
      <c r="EWF29" s="111"/>
      <c r="EWG29" s="109"/>
      <c r="EWH29" s="111"/>
      <c r="EWI29" s="109"/>
      <c r="EWJ29" s="111"/>
      <c r="EWK29" s="110"/>
      <c r="EWL29" s="107"/>
      <c r="EWM29" s="107"/>
      <c r="EWN29" s="107"/>
      <c r="EWO29" s="108"/>
      <c r="EWP29" s="111"/>
      <c r="EWQ29" s="108"/>
      <c r="EWR29" s="111"/>
      <c r="EWS29" s="64"/>
      <c r="EWT29" s="111"/>
      <c r="EWU29" s="64"/>
      <c r="EWV29" s="111"/>
      <c r="EWW29" s="64"/>
      <c r="EWX29" s="111"/>
      <c r="EWY29" s="64"/>
      <c r="EWZ29" s="111"/>
      <c r="EXA29" s="64"/>
      <c r="EXB29" s="111"/>
      <c r="EXC29" s="64"/>
      <c r="EXD29" s="111"/>
      <c r="EXE29" s="64"/>
      <c r="EXF29" s="111"/>
      <c r="EXG29" s="109"/>
      <c r="EXH29" s="111"/>
      <c r="EXI29" s="109"/>
      <c r="EXJ29" s="111"/>
      <c r="EXK29" s="109"/>
      <c r="EXL29" s="111"/>
      <c r="EXM29" s="109"/>
      <c r="EXN29" s="111"/>
      <c r="EXO29" s="109"/>
      <c r="EXP29" s="111"/>
      <c r="EXQ29" s="109"/>
      <c r="EXR29" s="111"/>
      <c r="EXS29" s="109"/>
      <c r="EXT29" s="111"/>
      <c r="EXU29" s="109"/>
      <c r="EXV29" s="111"/>
      <c r="EXW29" s="109"/>
      <c r="EXX29" s="111"/>
      <c r="EXY29" s="109"/>
      <c r="EXZ29" s="111"/>
      <c r="EYA29" s="109"/>
      <c r="EYB29" s="112"/>
      <c r="EYC29" s="109"/>
      <c r="EYD29" s="111"/>
      <c r="EYE29" s="109"/>
      <c r="EYF29" s="111"/>
      <c r="EYG29" s="109"/>
      <c r="EYH29" s="111"/>
      <c r="EYI29" s="109"/>
      <c r="EYJ29" s="111"/>
      <c r="EYK29" s="109"/>
      <c r="EYL29" s="111"/>
      <c r="EYM29" s="109"/>
      <c r="EYN29" s="111"/>
      <c r="EYO29" s="109"/>
      <c r="EYP29" s="111"/>
      <c r="EYQ29" s="110"/>
      <c r="EYR29" s="111"/>
      <c r="EYS29" s="109"/>
      <c r="EYT29" s="111"/>
      <c r="EYU29" s="109"/>
      <c r="EYV29" s="111"/>
      <c r="EYW29" s="109"/>
      <c r="EYX29" s="111"/>
      <c r="EYY29" s="109"/>
      <c r="EYZ29" s="111"/>
      <c r="EZA29" s="110"/>
      <c r="EZB29" s="111"/>
      <c r="EZC29" s="109"/>
      <c r="EZD29" s="111"/>
      <c r="EZE29" s="109"/>
      <c r="EZF29" s="111"/>
      <c r="EZG29" s="109"/>
      <c r="EZH29" s="111"/>
      <c r="EZI29" s="110"/>
      <c r="EZJ29" s="107"/>
      <c r="EZK29" s="107"/>
      <c r="EZL29" s="107"/>
      <c r="EZM29" s="108"/>
      <c r="EZN29" s="111"/>
      <c r="EZO29" s="108"/>
      <c r="EZP29" s="111"/>
      <c r="EZQ29" s="64"/>
      <c r="EZR29" s="111"/>
      <c r="EZS29" s="64"/>
      <c r="EZT29" s="111"/>
      <c r="EZU29" s="64"/>
      <c r="EZV29" s="111"/>
      <c r="EZW29" s="64"/>
      <c r="EZX29" s="111"/>
      <c r="EZY29" s="64"/>
      <c r="EZZ29" s="111"/>
      <c r="FAA29" s="64"/>
      <c r="FAB29" s="111"/>
      <c r="FAC29" s="64"/>
      <c r="FAD29" s="111"/>
      <c r="FAE29" s="109"/>
      <c r="FAF29" s="111"/>
      <c r="FAG29" s="109"/>
      <c r="FAH29" s="111"/>
      <c r="FAI29" s="109"/>
      <c r="FAJ29" s="111"/>
      <c r="FAK29" s="109"/>
      <c r="FAL29" s="111"/>
      <c r="FAM29" s="109"/>
      <c r="FAN29" s="111"/>
      <c r="FAO29" s="109"/>
      <c r="FAP29" s="111"/>
      <c r="FAQ29" s="109"/>
      <c r="FAR29" s="111"/>
      <c r="FAS29" s="109"/>
      <c r="FAT29" s="111"/>
      <c r="FAU29" s="109"/>
      <c r="FAV29" s="111"/>
      <c r="FAW29" s="109"/>
      <c r="FAX29" s="111"/>
      <c r="FAY29" s="109"/>
      <c r="FAZ29" s="112"/>
      <c r="FBA29" s="109"/>
      <c r="FBB29" s="111"/>
      <c r="FBC29" s="109"/>
      <c r="FBD29" s="111"/>
      <c r="FBE29" s="109"/>
      <c r="FBF29" s="111"/>
      <c r="FBG29" s="109"/>
      <c r="FBH29" s="111"/>
      <c r="FBI29" s="109"/>
      <c r="FBJ29" s="111"/>
      <c r="FBK29" s="109"/>
      <c r="FBL29" s="111"/>
      <c r="FBM29" s="109"/>
      <c r="FBN29" s="111"/>
      <c r="FBO29" s="110"/>
      <c r="FBP29" s="111"/>
      <c r="FBQ29" s="109"/>
      <c r="FBR29" s="111"/>
      <c r="FBS29" s="109"/>
      <c r="FBT29" s="111"/>
      <c r="FBU29" s="109"/>
      <c r="FBV29" s="111"/>
      <c r="FBW29" s="109"/>
      <c r="FBX29" s="111"/>
      <c r="FBY29" s="110"/>
      <c r="FBZ29" s="111"/>
      <c r="FCA29" s="109"/>
      <c r="FCB29" s="111"/>
      <c r="FCC29" s="109"/>
      <c r="FCD29" s="111"/>
      <c r="FCE29" s="109"/>
      <c r="FCF29" s="111"/>
      <c r="FCG29" s="110"/>
      <c r="FCH29" s="107"/>
      <c r="FCI29" s="107"/>
      <c r="FCJ29" s="107"/>
      <c r="FCK29" s="108"/>
      <c r="FCL29" s="111"/>
      <c r="FCM29" s="108"/>
      <c r="FCN29" s="111"/>
      <c r="FCO29" s="64"/>
      <c r="FCP29" s="111"/>
      <c r="FCQ29" s="64"/>
      <c r="FCR29" s="111"/>
      <c r="FCS29" s="64"/>
      <c r="FCT29" s="111"/>
      <c r="FCU29" s="64"/>
      <c r="FCV29" s="111"/>
      <c r="FCW29" s="64"/>
      <c r="FCX29" s="111"/>
      <c r="FCY29" s="64"/>
      <c r="FCZ29" s="111"/>
      <c r="FDA29" s="64"/>
      <c r="FDB29" s="111"/>
      <c r="FDC29" s="109"/>
      <c r="FDD29" s="111"/>
      <c r="FDE29" s="109"/>
      <c r="FDF29" s="111"/>
      <c r="FDG29" s="109"/>
      <c r="FDH29" s="111"/>
      <c r="FDI29" s="109"/>
      <c r="FDJ29" s="111"/>
      <c r="FDK29" s="109"/>
      <c r="FDL29" s="111"/>
      <c r="FDM29" s="109"/>
      <c r="FDN29" s="111"/>
      <c r="FDO29" s="109"/>
      <c r="FDP29" s="111"/>
      <c r="FDQ29" s="109"/>
      <c r="FDR29" s="111"/>
      <c r="FDS29" s="109"/>
      <c r="FDT29" s="111"/>
      <c r="FDU29" s="109"/>
      <c r="FDV29" s="111"/>
      <c r="FDW29" s="109"/>
      <c r="FDX29" s="112"/>
      <c r="FDY29" s="109"/>
      <c r="FDZ29" s="111"/>
      <c r="FEA29" s="109"/>
      <c r="FEB29" s="111"/>
      <c r="FEC29" s="109"/>
      <c r="FED29" s="111"/>
      <c r="FEE29" s="109"/>
      <c r="FEF29" s="111"/>
      <c r="FEG29" s="109"/>
      <c r="FEH29" s="111"/>
      <c r="FEI29" s="109"/>
      <c r="FEJ29" s="111"/>
      <c r="FEK29" s="109"/>
      <c r="FEL29" s="111"/>
      <c r="FEM29" s="110"/>
      <c r="FEN29" s="111"/>
      <c r="FEO29" s="109"/>
      <c r="FEP29" s="111"/>
      <c r="FEQ29" s="109"/>
      <c r="FER29" s="111"/>
      <c r="FES29" s="109"/>
      <c r="FET29" s="111"/>
      <c r="FEU29" s="109"/>
      <c r="FEV29" s="111"/>
      <c r="FEW29" s="110"/>
      <c r="FEX29" s="111"/>
      <c r="FEY29" s="109"/>
      <c r="FEZ29" s="111"/>
      <c r="FFA29" s="109"/>
      <c r="FFB29" s="111"/>
      <c r="FFC29" s="109"/>
      <c r="FFD29" s="111"/>
      <c r="FFE29" s="110"/>
      <c r="FFF29" s="107"/>
      <c r="FFG29" s="107"/>
      <c r="FFH29" s="107"/>
      <c r="FFI29" s="108"/>
      <c r="FFJ29" s="111"/>
      <c r="FFK29" s="108"/>
      <c r="FFL29" s="111"/>
      <c r="FFM29" s="64"/>
      <c r="FFN29" s="111"/>
      <c r="FFO29" s="64"/>
      <c r="FFP29" s="111"/>
      <c r="FFQ29" s="64"/>
      <c r="FFR29" s="111"/>
      <c r="FFS29" s="64"/>
      <c r="FFT29" s="111"/>
      <c r="FFU29" s="64"/>
      <c r="FFV29" s="111"/>
      <c r="FFW29" s="64"/>
      <c r="FFX29" s="111"/>
      <c r="FFY29" s="64"/>
      <c r="FFZ29" s="111"/>
      <c r="FGA29" s="109"/>
      <c r="FGB29" s="111"/>
      <c r="FGC29" s="109"/>
      <c r="FGD29" s="111"/>
      <c r="FGE29" s="109"/>
      <c r="FGF29" s="111"/>
      <c r="FGG29" s="109"/>
      <c r="FGH29" s="111"/>
      <c r="FGI29" s="109"/>
      <c r="FGJ29" s="111"/>
      <c r="FGK29" s="109"/>
      <c r="FGL29" s="111"/>
      <c r="FGM29" s="109"/>
      <c r="FGN29" s="111"/>
      <c r="FGO29" s="109"/>
      <c r="FGP29" s="111"/>
      <c r="FGQ29" s="109"/>
      <c r="FGR29" s="111"/>
      <c r="FGS29" s="109"/>
      <c r="FGT29" s="111"/>
      <c r="FGU29" s="109"/>
      <c r="FGV29" s="112"/>
      <c r="FGW29" s="109"/>
      <c r="FGX29" s="111"/>
      <c r="FGY29" s="109"/>
      <c r="FGZ29" s="111"/>
      <c r="FHA29" s="109"/>
      <c r="FHB29" s="111"/>
      <c r="FHC29" s="109"/>
      <c r="FHD29" s="111"/>
      <c r="FHE29" s="109"/>
      <c r="FHF29" s="111"/>
      <c r="FHG29" s="109"/>
      <c r="FHH29" s="111"/>
      <c r="FHI29" s="109"/>
      <c r="FHJ29" s="111"/>
      <c r="FHK29" s="110"/>
      <c r="FHL29" s="111"/>
      <c r="FHM29" s="109"/>
      <c r="FHN29" s="111"/>
      <c r="FHO29" s="109"/>
      <c r="FHP29" s="111"/>
      <c r="FHQ29" s="109"/>
      <c r="FHR29" s="111"/>
      <c r="FHS29" s="109"/>
      <c r="FHT29" s="111"/>
      <c r="FHU29" s="110"/>
      <c r="FHV29" s="111"/>
      <c r="FHW29" s="109"/>
      <c r="FHX29" s="111"/>
      <c r="FHY29" s="109"/>
      <c r="FHZ29" s="111"/>
      <c r="FIA29" s="109"/>
      <c r="FIB29" s="111"/>
      <c r="FIC29" s="110"/>
      <c r="FID29" s="107"/>
      <c r="FIE29" s="107"/>
      <c r="FIF29" s="107"/>
      <c r="FIG29" s="108"/>
      <c r="FIH29" s="111"/>
      <c r="FII29" s="108"/>
      <c r="FIJ29" s="111"/>
      <c r="FIK29" s="64"/>
      <c r="FIL29" s="111"/>
      <c r="FIM29" s="64"/>
      <c r="FIN29" s="111"/>
      <c r="FIO29" s="64"/>
      <c r="FIP29" s="111"/>
      <c r="FIQ29" s="64"/>
      <c r="FIR29" s="111"/>
      <c r="FIS29" s="64"/>
      <c r="FIT29" s="111"/>
      <c r="FIU29" s="64"/>
      <c r="FIV29" s="111"/>
      <c r="FIW29" s="64"/>
      <c r="FIX29" s="111"/>
      <c r="FIY29" s="109"/>
      <c r="FIZ29" s="111"/>
      <c r="FJA29" s="109"/>
      <c r="FJB29" s="111"/>
      <c r="FJC29" s="109"/>
      <c r="FJD29" s="111"/>
      <c r="FJE29" s="109"/>
      <c r="FJF29" s="111"/>
      <c r="FJG29" s="109"/>
      <c r="FJH29" s="111"/>
      <c r="FJI29" s="109"/>
      <c r="FJJ29" s="111"/>
      <c r="FJK29" s="109"/>
      <c r="FJL29" s="111"/>
      <c r="FJM29" s="109"/>
      <c r="FJN29" s="111"/>
      <c r="FJO29" s="109"/>
      <c r="FJP29" s="111"/>
      <c r="FJQ29" s="109"/>
      <c r="FJR29" s="111"/>
      <c r="FJS29" s="109"/>
      <c r="FJT29" s="112"/>
      <c r="FJU29" s="109"/>
      <c r="FJV29" s="111"/>
      <c r="FJW29" s="109"/>
      <c r="FJX29" s="111"/>
      <c r="FJY29" s="109"/>
      <c r="FJZ29" s="111"/>
      <c r="FKA29" s="109"/>
      <c r="FKB29" s="111"/>
      <c r="FKC29" s="109"/>
      <c r="FKD29" s="111"/>
      <c r="FKE29" s="109"/>
      <c r="FKF29" s="111"/>
      <c r="FKG29" s="109"/>
      <c r="FKH29" s="111"/>
      <c r="FKI29" s="110"/>
      <c r="FKJ29" s="111"/>
      <c r="FKK29" s="109"/>
      <c r="FKL29" s="111"/>
      <c r="FKM29" s="109"/>
      <c r="FKN29" s="111"/>
      <c r="FKO29" s="109"/>
      <c r="FKP29" s="111"/>
      <c r="FKQ29" s="109"/>
      <c r="FKR29" s="111"/>
      <c r="FKS29" s="110"/>
      <c r="FKT29" s="111"/>
      <c r="FKU29" s="109"/>
      <c r="FKV29" s="111"/>
      <c r="FKW29" s="109"/>
      <c r="FKX29" s="111"/>
      <c r="FKY29" s="109"/>
      <c r="FKZ29" s="111"/>
      <c r="FLA29" s="110"/>
      <c r="FLB29" s="107"/>
      <c r="FLC29" s="107"/>
      <c r="FLD29" s="107"/>
      <c r="FLE29" s="108"/>
      <c r="FLF29" s="111"/>
      <c r="FLG29" s="108"/>
      <c r="FLH29" s="111"/>
      <c r="FLI29" s="64"/>
      <c r="FLJ29" s="111"/>
      <c r="FLK29" s="64"/>
      <c r="FLL29" s="111"/>
      <c r="FLM29" s="64"/>
      <c r="FLN29" s="111"/>
      <c r="FLO29" s="64"/>
      <c r="FLP29" s="111"/>
      <c r="FLQ29" s="64"/>
      <c r="FLR29" s="111"/>
      <c r="FLS29" s="64"/>
      <c r="FLT29" s="111"/>
      <c r="FLU29" s="64"/>
      <c r="FLV29" s="111"/>
      <c r="FLW29" s="109"/>
      <c r="FLX29" s="111"/>
      <c r="FLY29" s="109"/>
      <c r="FLZ29" s="111"/>
      <c r="FMA29" s="109"/>
      <c r="FMB29" s="111"/>
      <c r="FMC29" s="109"/>
      <c r="FMD29" s="111"/>
      <c r="FME29" s="109"/>
      <c r="FMF29" s="111"/>
      <c r="FMG29" s="109"/>
      <c r="FMH29" s="111"/>
      <c r="FMI29" s="109"/>
      <c r="FMJ29" s="111"/>
      <c r="FMK29" s="109"/>
      <c r="FML29" s="111"/>
      <c r="FMM29" s="109"/>
      <c r="FMN29" s="111"/>
      <c r="FMO29" s="109"/>
      <c r="FMP29" s="111"/>
      <c r="FMQ29" s="109"/>
      <c r="FMR29" s="112"/>
      <c r="FMS29" s="109"/>
      <c r="FMT29" s="111"/>
      <c r="FMU29" s="109"/>
      <c r="FMV29" s="111"/>
      <c r="FMW29" s="109"/>
      <c r="FMX29" s="111"/>
      <c r="FMY29" s="109"/>
      <c r="FMZ29" s="111"/>
      <c r="FNA29" s="109"/>
      <c r="FNB29" s="111"/>
      <c r="FNC29" s="109"/>
      <c r="FND29" s="111"/>
      <c r="FNE29" s="109"/>
      <c r="FNF29" s="111"/>
      <c r="FNG29" s="110"/>
      <c r="FNH29" s="111"/>
      <c r="FNI29" s="109"/>
      <c r="FNJ29" s="111"/>
      <c r="FNK29" s="109"/>
      <c r="FNL29" s="111"/>
      <c r="FNM29" s="109"/>
      <c r="FNN29" s="111"/>
      <c r="FNO29" s="109"/>
      <c r="FNP29" s="111"/>
      <c r="FNQ29" s="110"/>
      <c r="FNR29" s="111"/>
      <c r="FNS29" s="109"/>
      <c r="FNT29" s="111"/>
      <c r="FNU29" s="109"/>
      <c r="FNV29" s="111"/>
      <c r="FNW29" s="109"/>
      <c r="FNX29" s="111"/>
      <c r="FNY29" s="110"/>
      <c r="FNZ29" s="107"/>
      <c r="FOA29" s="107"/>
      <c r="FOB29" s="107"/>
      <c r="FOC29" s="108"/>
      <c r="FOD29" s="111"/>
      <c r="FOE29" s="108"/>
      <c r="FOF29" s="111"/>
      <c r="FOG29" s="64"/>
      <c r="FOH29" s="111"/>
      <c r="FOI29" s="64"/>
      <c r="FOJ29" s="111"/>
      <c r="FOK29" s="64"/>
      <c r="FOL29" s="111"/>
      <c r="FOM29" s="64"/>
      <c r="FON29" s="111"/>
      <c r="FOO29" s="64"/>
      <c r="FOP29" s="111"/>
      <c r="FOQ29" s="64"/>
      <c r="FOR29" s="111"/>
      <c r="FOS29" s="64"/>
      <c r="FOT29" s="111"/>
      <c r="FOU29" s="109"/>
      <c r="FOV29" s="111"/>
      <c r="FOW29" s="109"/>
      <c r="FOX29" s="111"/>
      <c r="FOY29" s="109"/>
      <c r="FOZ29" s="111"/>
      <c r="FPA29" s="109"/>
      <c r="FPB29" s="111"/>
      <c r="FPC29" s="109"/>
      <c r="FPD29" s="111"/>
      <c r="FPE29" s="109"/>
      <c r="FPF29" s="111"/>
      <c r="FPG29" s="109"/>
      <c r="FPH29" s="111"/>
      <c r="FPI29" s="109"/>
      <c r="FPJ29" s="111"/>
      <c r="FPK29" s="109"/>
      <c r="FPL29" s="111"/>
      <c r="FPM29" s="109"/>
      <c r="FPN29" s="111"/>
      <c r="FPO29" s="109"/>
      <c r="FPP29" s="112"/>
      <c r="FPQ29" s="109"/>
      <c r="FPR29" s="111"/>
      <c r="FPS29" s="109"/>
      <c r="FPT29" s="111"/>
      <c r="FPU29" s="109"/>
      <c r="FPV29" s="111"/>
      <c r="FPW29" s="109"/>
      <c r="FPX29" s="111"/>
      <c r="FPY29" s="109"/>
      <c r="FPZ29" s="111"/>
      <c r="FQA29" s="109"/>
      <c r="FQB29" s="111"/>
      <c r="FQC29" s="109"/>
      <c r="FQD29" s="111"/>
      <c r="FQE29" s="110"/>
      <c r="FQF29" s="111"/>
      <c r="FQG29" s="109"/>
      <c r="FQH29" s="111"/>
      <c r="FQI29" s="109"/>
      <c r="FQJ29" s="111"/>
      <c r="FQK29" s="109"/>
      <c r="FQL29" s="111"/>
      <c r="FQM29" s="109"/>
      <c r="FQN29" s="111"/>
      <c r="FQO29" s="110"/>
      <c r="FQP29" s="111"/>
      <c r="FQQ29" s="109"/>
      <c r="FQR29" s="111"/>
      <c r="FQS29" s="109"/>
      <c r="FQT29" s="111"/>
      <c r="FQU29" s="109"/>
      <c r="FQV29" s="111"/>
      <c r="FQW29" s="110"/>
      <c r="FQX29" s="107"/>
      <c r="FQY29" s="107"/>
      <c r="FQZ29" s="107"/>
      <c r="FRA29" s="108"/>
      <c r="FRB29" s="111"/>
      <c r="FRC29" s="108"/>
      <c r="FRD29" s="111"/>
      <c r="FRE29" s="64"/>
      <c r="FRF29" s="111"/>
      <c r="FRG29" s="64"/>
      <c r="FRH29" s="111"/>
      <c r="FRI29" s="64"/>
      <c r="FRJ29" s="111"/>
      <c r="FRK29" s="64"/>
      <c r="FRL29" s="111"/>
      <c r="FRM29" s="64"/>
      <c r="FRN29" s="111"/>
      <c r="FRO29" s="64"/>
      <c r="FRP29" s="111"/>
      <c r="FRQ29" s="64"/>
      <c r="FRR29" s="111"/>
      <c r="FRS29" s="109"/>
      <c r="FRT29" s="111"/>
      <c r="FRU29" s="109"/>
      <c r="FRV29" s="111"/>
      <c r="FRW29" s="109"/>
      <c r="FRX29" s="111"/>
      <c r="FRY29" s="109"/>
      <c r="FRZ29" s="111"/>
      <c r="FSA29" s="109"/>
      <c r="FSB29" s="111"/>
      <c r="FSC29" s="109"/>
      <c r="FSD29" s="111"/>
      <c r="FSE29" s="109"/>
      <c r="FSF29" s="111"/>
      <c r="FSG29" s="109"/>
      <c r="FSH29" s="111"/>
      <c r="FSI29" s="109"/>
      <c r="FSJ29" s="111"/>
      <c r="FSK29" s="109"/>
      <c r="FSL29" s="111"/>
      <c r="FSM29" s="109"/>
      <c r="FSN29" s="112"/>
      <c r="FSO29" s="109"/>
      <c r="FSP29" s="111"/>
      <c r="FSQ29" s="109"/>
      <c r="FSR29" s="111"/>
      <c r="FSS29" s="109"/>
      <c r="FST29" s="111"/>
      <c r="FSU29" s="109"/>
      <c r="FSV29" s="111"/>
      <c r="FSW29" s="109"/>
      <c r="FSX29" s="111"/>
      <c r="FSY29" s="109"/>
      <c r="FSZ29" s="111"/>
      <c r="FTA29" s="109"/>
      <c r="FTB29" s="111"/>
      <c r="FTC29" s="110"/>
      <c r="FTD29" s="111"/>
      <c r="FTE29" s="109"/>
      <c r="FTF29" s="111"/>
      <c r="FTG29" s="109"/>
      <c r="FTH29" s="111"/>
      <c r="FTI29" s="109"/>
      <c r="FTJ29" s="111"/>
      <c r="FTK29" s="109"/>
      <c r="FTL29" s="111"/>
      <c r="FTM29" s="110"/>
      <c r="FTN29" s="111"/>
      <c r="FTO29" s="109"/>
      <c r="FTP29" s="111"/>
      <c r="FTQ29" s="109"/>
      <c r="FTR29" s="111"/>
      <c r="FTS29" s="109"/>
      <c r="FTT29" s="111"/>
      <c r="FTU29" s="110"/>
      <c r="FTV29" s="107"/>
      <c r="FTW29" s="107"/>
      <c r="FTX29" s="107"/>
      <c r="FTY29" s="108"/>
      <c r="FTZ29" s="111"/>
      <c r="FUA29" s="108"/>
      <c r="FUB29" s="111"/>
      <c r="FUC29" s="64"/>
      <c r="FUD29" s="111"/>
      <c r="FUE29" s="64"/>
      <c r="FUF29" s="111"/>
      <c r="FUG29" s="64"/>
      <c r="FUH29" s="111"/>
      <c r="FUI29" s="64"/>
      <c r="FUJ29" s="111"/>
      <c r="FUK29" s="64"/>
      <c r="FUL29" s="111"/>
      <c r="FUM29" s="64"/>
      <c r="FUN29" s="111"/>
      <c r="FUO29" s="64"/>
      <c r="FUP29" s="111"/>
      <c r="FUQ29" s="109"/>
      <c r="FUR29" s="111"/>
      <c r="FUS29" s="109"/>
      <c r="FUT29" s="111"/>
      <c r="FUU29" s="109"/>
      <c r="FUV29" s="111"/>
      <c r="FUW29" s="109"/>
      <c r="FUX29" s="111"/>
      <c r="FUY29" s="109"/>
      <c r="FUZ29" s="111"/>
      <c r="FVA29" s="109"/>
      <c r="FVB29" s="111"/>
      <c r="FVC29" s="109"/>
      <c r="FVD29" s="111"/>
      <c r="FVE29" s="109"/>
      <c r="FVF29" s="111"/>
      <c r="FVG29" s="109"/>
      <c r="FVH29" s="111"/>
      <c r="FVI29" s="109"/>
      <c r="FVJ29" s="111"/>
      <c r="FVK29" s="109"/>
      <c r="FVL29" s="112"/>
      <c r="FVM29" s="109"/>
      <c r="FVN29" s="111"/>
      <c r="FVO29" s="109"/>
      <c r="FVP29" s="111"/>
      <c r="FVQ29" s="109"/>
      <c r="FVR29" s="111"/>
      <c r="FVS29" s="109"/>
      <c r="FVT29" s="111"/>
      <c r="FVU29" s="109"/>
      <c r="FVV29" s="111"/>
      <c r="FVW29" s="109"/>
      <c r="FVX29" s="111"/>
      <c r="FVY29" s="109"/>
      <c r="FVZ29" s="111"/>
      <c r="FWA29" s="110"/>
      <c r="FWB29" s="111"/>
      <c r="FWC29" s="109"/>
      <c r="FWD29" s="111"/>
      <c r="FWE29" s="109"/>
      <c r="FWF29" s="111"/>
      <c r="FWG29" s="109"/>
      <c r="FWH29" s="111"/>
      <c r="FWI29" s="109"/>
      <c r="FWJ29" s="111"/>
      <c r="FWK29" s="110"/>
      <c r="FWL29" s="111"/>
      <c r="FWM29" s="109"/>
      <c r="FWN29" s="111"/>
      <c r="FWO29" s="109"/>
      <c r="FWP29" s="111"/>
      <c r="FWQ29" s="109"/>
      <c r="FWR29" s="111"/>
      <c r="FWS29" s="110"/>
      <c r="FWT29" s="107"/>
      <c r="FWU29" s="107"/>
      <c r="FWV29" s="107"/>
      <c r="FWW29" s="108"/>
      <c r="FWX29" s="111"/>
      <c r="FWY29" s="108"/>
      <c r="FWZ29" s="111"/>
      <c r="FXA29" s="64"/>
      <c r="FXB29" s="111"/>
      <c r="FXC29" s="64"/>
      <c r="FXD29" s="111"/>
      <c r="FXE29" s="64"/>
      <c r="FXF29" s="111"/>
      <c r="FXG29" s="64"/>
      <c r="FXH29" s="111"/>
      <c r="FXI29" s="64"/>
      <c r="FXJ29" s="111"/>
      <c r="FXK29" s="64"/>
      <c r="FXL29" s="111"/>
      <c r="FXM29" s="64"/>
      <c r="FXN29" s="111"/>
      <c r="FXO29" s="109"/>
      <c r="FXP29" s="111"/>
      <c r="FXQ29" s="109"/>
      <c r="FXR29" s="111"/>
      <c r="FXS29" s="109"/>
      <c r="FXT29" s="111"/>
      <c r="FXU29" s="109"/>
      <c r="FXV29" s="111"/>
      <c r="FXW29" s="109"/>
      <c r="FXX29" s="111"/>
      <c r="FXY29" s="109"/>
      <c r="FXZ29" s="111"/>
      <c r="FYA29" s="109"/>
      <c r="FYB29" s="111"/>
      <c r="FYC29" s="109"/>
      <c r="FYD29" s="111"/>
      <c r="FYE29" s="109"/>
      <c r="FYF29" s="111"/>
      <c r="FYG29" s="109"/>
      <c r="FYH29" s="111"/>
      <c r="FYI29" s="109"/>
      <c r="FYJ29" s="112"/>
      <c r="FYK29" s="109"/>
      <c r="FYL29" s="111"/>
      <c r="FYM29" s="109"/>
      <c r="FYN29" s="111"/>
      <c r="FYO29" s="109"/>
      <c r="FYP29" s="111"/>
      <c r="FYQ29" s="109"/>
      <c r="FYR29" s="111"/>
      <c r="FYS29" s="109"/>
      <c r="FYT29" s="111"/>
      <c r="FYU29" s="109"/>
      <c r="FYV29" s="111"/>
      <c r="FYW29" s="109"/>
      <c r="FYX29" s="111"/>
      <c r="FYY29" s="110"/>
      <c r="FYZ29" s="111"/>
      <c r="FZA29" s="109"/>
      <c r="FZB29" s="111"/>
      <c r="FZC29" s="109"/>
      <c r="FZD29" s="111"/>
      <c r="FZE29" s="109"/>
      <c r="FZF29" s="111"/>
      <c r="FZG29" s="109"/>
      <c r="FZH29" s="111"/>
      <c r="FZI29" s="110"/>
      <c r="FZJ29" s="111"/>
      <c r="FZK29" s="109"/>
      <c r="FZL29" s="111"/>
      <c r="FZM29" s="109"/>
      <c r="FZN29" s="111"/>
      <c r="FZO29" s="109"/>
      <c r="FZP29" s="111"/>
      <c r="FZQ29" s="110"/>
      <c r="FZR29" s="107"/>
      <c r="FZS29" s="107"/>
      <c r="FZT29" s="107"/>
      <c r="FZU29" s="108"/>
      <c r="FZV29" s="111"/>
      <c r="FZW29" s="108"/>
      <c r="FZX29" s="111"/>
      <c r="FZY29" s="64"/>
      <c r="FZZ29" s="111"/>
      <c r="GAA29" s="64"/>
      <c r="GAB29" s="111"/>
      <c r="GAC29" s="64"/>
      <c r="GAD29" s="111"/>
      <c r="GAE29" s="64"/>
      <c r="GAF29" s="111"/>
      <c r="GAG29" s="64"/>
      <c r="GAH29" s="111"/>
      <c r="GAI29" s="64"/>
      <c r="GAJ29" s="111"/>
      <c r="GAK29" s="64"/>
      <c r="GAL29" s="111"/>
      <c r="GAM29" s="109"/>
      <c r="GAN29" s="111"/>
      <c r="GAO29" s="109"/>
      <c r="GAP29" s="111"/>
      <c r="GAQ29" s="109"/>
      <c r="GAR29" s="111"/>
      <c r="GAS29" s="109"/>
      <c r="GAT29" s="111"/>
      <c r="GAU29" s="109"/>
      <c r="GAV29" s="111"/>
      <c r="GAW29" s="109"/>
      <c r="GAX29" s="111"/>
      <c r="GAY29" s="109"/>
      <c r="GAZ29" s="111"/>
      <c r="GBA29" s="109"/>
      <c r="GBB29" s="111"/>
      <c r="GBC29" s="109"/>
      <c r="GBD29" s="111"/>
      <c r="GBE29" s="109"/>
      <c r="GBF29" s="111"/>
      <c r="GBG29" s="109"/>
      <c r="GBH29" s="112"/>
      <c r="GBI29" s="109"/>
      <c r="GBJ29" s="111"/>
      <c r="GBK29" s="109"/>
      <c r="GBL29" s="111"/>
      <c r="GBM29" s="109"/>
      <c r="GBN29" s="111"/>
      <c r="GBO29" s="109"/>
      <c r="GBP29" s="111"/>
      <c r="GBQ29" s="109"/>
      <c r="GBR29" s="111"/>
      <c r="GBS29" s="109"/>
      <c r="GBT29" s="111"/>
      <c r="GBU29" s="109"/>
      <c r="GBV29" s="111"/>
      <c r="GBW29" s="110"/>
      <c r="GBX29" s="111"/>
      <c r="GBY29" s="109"/>
      <c r="GBZ29" s="111"/>
      <c r="GCA29" s="109"/>
      <c r="GCB29" s="111"/>
      <c r="GCC29" s="109"/>
      <c r="GCD29" s="111"/>
      <c r="GCE29" s="109"/>
      <c r="GCF29" s="111"/>
      <c r="GCG29" s="110"/>
      <c r="GCH29" s="111"/>
      <c r="GCI29" s="109"/>
      <c r="GCJ29" s="111"/>
      <c r="GCK29" s="109"/>
      <c r="GCL29" s="111"/>
      <c r="GCM29" s="109"/>
      <c r="GCN29" s="111"/>
      <c r="GCO29" s="110"/>
      <c r="GCP29" s="107"/>
      <c r="GCQ29" s="107"/>
      <c r="GCR29" s="107"/>
      <c r="GCS29" s="108"/>
      <c r="GCT29" s="111"/>
      <c r="GCU29" s="108"/>
      <c r="GCV29" s="111"/>
      <c r="GCW29" s="64"/>
      <c r="GCX29" s="111"/>
      <c r="GCY29" s="64"/>
      <c r="GCZ29" s="111"/>
      <c r="GDA29" s="64"/>
      <c r="GDB29" s="111"/>
      <c r="GDC29" s="64"/>
      <c r="GDD29" s="111"/>
      <c r="GDE29" s="64"/>
      <c r="GDF29" s="111"/>
      <c r="GDG29" s="64"/>
      <c r="GDH29" s="111"/>
      <c r="GDI29" s="64"/>
      <c r="GDJ29" s="111"/>
      <c r="GDK29" s="109"/>
      <c r="GDL29" s="111"/>
      <c r="GDM29" s="109"/>
      <c r="GDN29" s="111"/>
      <c r="GDO29" s="109"/>
      <c r="GDP29" s="111"/>
      <c r="GDQ29" s="109"/>
      <c r="GDR29" s="111"/>
      <c r="GDS29" s="109"/>
      <c r="GDT29" s="111"/>
      <c r="GDU29" s="109"/>
      <c r="GDV29" s="111"/>
      <c r="GDW29" s="109"/>
      <c r="GDX29" s="111"/>
      <c r="GDY29" s="109"/>
      <c r="GDZ29" s="111"/>
      <c r="GEA29" s="109"/>
      <c r="GEB29" s="111"/>
      <c r="GEC29" s="109"/>
      <c r="GED29" s="111"/>
      <c r="GEE29" s="109"/>
      <c r="GEF29" s="112"/>
      <c r="GEG29" s="109"/>
      <c r="GEH29" s="111"/>
      <c r="GEI29" s="109"/>
      <c r="GEJ29" s="111"/>
      <c r="GEK29" s="109"/>
      <c r="GEL29" s="111"/>
      <c r="GEM29" s="109"/>
      <c r="GEN29" s="111"/>
      <c r="GEO29" s="109"/>
      <c r="GEP29" s="111"/>
      <c r="GEQ29" s="109"/>
      <c r="GER29" s="111"/>
      <c r="GES29" s="109"/>
      <c r="GET29" s="111"/>
      <c r="GEU29" s="110"/>
      <c r="GEV29" s="111"/>
      <c r="GEW29" s="109"/>
      <c r="GEX29" s="111"/>
      <c r="GEY29" s="109"/>
      <c r="GEZ29" s="111"/>
      <c r="GFA29" s="109"/>
      <c r="GFB29" s="111"/>
      <c r="GFC29" s="109"/>
      <c r="GFD29" s="111"/>
      <c r="GFE29" s="110"/>
      <c r="GFF29" s="111"/>
      <c r="GFG29" s="109"/>
      <c r="GFH29" s="111"/>
      <c r="GFI29" s="109"/>
      <c r="GFJ29" s="111"/>
      <c r="GFK29" s="109"/>
      <c r="GFL29" s="111"/>
      <c r="GFM29" s="110"/>
      <c r="GFN29" s="107"/>
      <c r="GFO29" s="107"/>
      <c r="GFP29" s="107"/>
      <c r="GFQ29" s="108"/>
      <c r="GFR29" s="111"/>
      <c r="GFS29" s="108"/>
      <c r="GFT29" s="111"/>
      <c r="GFU29" s="64"/>
      <c r="GFV29" s="111"/>
      <c r="GFW29" s="64"/>
      <c r="GFX29" s="111"/>
      <c r="GFY29" s="64"/>
      <c r="GFZ29" s="111"/>
      <c r="GGA29" s="64"/>
      <c r="GGB29" s="111"/>
      <c r="GGC29" s="64"/>
      <c r="GGD29" s="111"/>
      <c r="GGE29" s="64"/>
      <c r="GGF29" s="111"/>
      <c r="GGG29" s="64"/>
      <c r="GGH29" s="111"/>
      <c r="GGI29" s="109"/>
      <c r="GGJ29" s="111"/>
      <c r="GGK29" s="109"/>
      <c r="GGL29" s="111"/>
      <c r="GGM29" s="109"/>
      <c r="GGN29" s="111"/>
      <c r="GGO29" s="109"/>
      <c r="GGP29" s="111"/>
      <c r="GGQ29" s="109"/>
      <c r="GGR29" s="111"/>
      <c r="GGS29" s="109"/>
      <c r="GGT29" s="111"/>
      <c r="GGU29" s="109"/>
      <c r="GGV29" s="111"/>
      <c r="GGW29" s="109"/>
      <c r="GGX29" s="111"/>
      <c r="GGY29" s="109"/>
      <c r="GGZ29" s="111"/>
      <c r="GHA29" s="109"/>
      <c r="GHB29" s="111"/>
      <c r="GHC29" s="109"/>
      <c r="GHD29" s="112"/>
      <c r="GHE29" s="109"/>
      <c r="GHF29" s="111"/>
      <c r="GHG29" s="109"/>
      <c r="GHH29" s="111"/>
      <c r="GHI29" s="109"/>
      <c r="GHJ29" s="111"/>
      <c r="GHK29" s="109"/>
      <c r="GHL29" s="111"/>
      <c r="GHM29" s="109"/>
      <c r="GHN29" s="111"/>
      <c r="GHO29" s="109"/>
      <c r="GHP29" s="111"/>
      <c r="GHQ29" s="109"/>
      <c r="GHR29" s="111"/>
      <c r="GHS29" s="110"/>
      <c r="GHT29" s="111"/>
      <c r="GHU29" s="109"/>
      <c r="GHV29" s="111"/>
      <c r="GHW29" s="109"/>
      <c r="GHX29" s="111"/>
      <c r="GHY29" s="109"/>
      <c r="GHZ29" s="111"/>
      <c r="GIA29" s="109"/>
      <c r="GIB29" s="111"/>
      <c r="GIC29" s="110"/>
      <c r="GID29" s="111"/>
      <c r="GIE29" s="109"/>
      <c r="GIF29" s="111"/>
      <c r="GIG29" s="109"/>
      <c r="GIH29" s="111"/>
      <c r="GII29" s="109"/>
      <c r="GIJ29" s="111"/>
      <c r="GIK29" s="110"/>
      <c r="GIL29" s="107"/>
      <c r="GIM29" s="107"/>
      <c r="GIN29" s="107"/>
      <c r="GIO29" s="108"/>
      <c r="GIP29" s="111"/>
      <c r="GIQ29" s="108"/>
      <c r="GIR29" s="111"/>
      <c r="GIS29" s="64"/>
      <c r="GIT29" s="111"/>
      <c r="GIU29" s="64"/>
      <c r="GIV29" s="111"/>
      <c r="GIW29" s="64"/>
      <c r="GIX29" s="111"/>
      <c r="GIY29" s="64"/>
      <c r="GIZ29" s="111"/>
      <c r="GJA29" s="64"/>
      <c r="GJB29" s="111"/>
      <c r="GJC29" s="64"/>
      <c r="GJD29" s="111"/>
      <c r="GJE29" s="64"/>
      <c r="GJF29" s="111"/>
      <c r="GJG29" s="109"/>
      <c r="GJH29" s="111"/>
      <c r="GJI29" s="109"/>
      <c r="GJJ29" s="111"/>
      <c r="GJK29" s="109"/>
      <c r="GJL29" s="111"/>
      <c r="GJM29" s="109"/>
      <c r="GJN29" s="111"/>
      <c r="GJO29" s="109"/>
      <c r="GJP29" s="111"/>
      <c r="GJQ29" s="109"/>
      <c r="GJR29" s="111"/>
      <c r="GJS29" s="109"/>
      <c r="GJT29" s="111"/>
      <c r="GJU29" s="109"/>
      <c r="GJV29" s="111"/>
      <c r="GJW29" s="109"/>
      <c r="GJX29" s="111"/>
      <c r="GJY29" s="109"/>
      <c r="GJZ29" s="111"/>
      <c r="GKA29" s="109"/>
      <c r="GKB29" s="112"/>
      <c r="GKC29" s="109"/>
      <c r="GKD29" s="111"/>
      <c r="GKE29" s="109"/>
      <c r="GKF29" s="111"/>
      <c r="GKG29" s="109"/>
      <c r="GKH29" s="111"/>
      <c r="GKI29" s="109"/>
      <c r="GKJ29" s="111"/>
      <c r="GKK29" s="109"/>
      <c r="GKL29" s="111"/>
      <c r="GKM29" s="109"/>
      <c r="GKN29" s="111"/>
      <c r="GKO29" s="109"/>
      <c r="GKP29" s="111"/>
      <c r="GKQ29" s="110"/>
      <c r="GKR29" s="111"/>
      <c r="GKS29" s="109"/>
      <c r="GKT29" s="111"/>
      <c r="GKU29" s="109"/>
      <c r="GKV29" s="111"/>
      <c r="GKW29" s="109"/>
      <c r="GKX29" s="111"/>
      <c r="GKY29" s="109"/>
      <c r="GKZ29" s="111"/>
      <c r="GLA29" s="110"/>
      <c r="GLB29" s="111"/>
      <c r="GLC29" s="109"/>
      <c r="GLD29" s="111"/>
      <c r="GLE29" s="109"/>
      <c r="GLF29" s="111"/>
      <c r="GLG29" s="109"/>
      <c r="GLH29" s="111"/>
      <c r="GLI29" s="110"/>
      <c r="GLJ29" s="107"/>
      <c r="GLK29" s="107"/>
      <c r="GLL29" s="107"/>
      <c r="GLM29" s="108"/>
      <c r="GLN29" s="111"/>
      <c r="GLO29" s="108"/>
      <c r="GLP29" s="111"/>
      <c r="GLQ29" s="64"/>
      <c r="GLR29" s="111"/>
      <c r="GLS29" s="64"/>
      <c r="GLT29" s="111"/>
      <c r="GLU29" s="64"/>
      <c r="GLV29" s="111"/>
      <c r="GLW29" s="64"/>
      <c r="GLX29" s="111"/>
      <c r="GLY29" s="64"/>
      <c r="GLZ29" s="111"/>
      <c r="GMA29" s="64"/>
      <c r="GMB29" s="111"/>
      <c r="GMC29" s="64"/>
      <c r="GMD29" s="111"/>
      <c r="GME29" s="109"/>
      <c r="GMF29" s="111"/>
      <c r="GMG29" s="109"/>
      <c r="GMH29" s="111"/>
      <c r="GMI29" s="109"/>
      <c r="GMJ29" s="111"/>
      <c r="GMK29" s="109"/>
      <c r="GML29" s="111"/>
      <c r="GMM29" s="109"/>
      <c r="GMN29" s="111"/>
      <c r="GMO29" s="109"/>
      <c r="GMP29" s="111"/>
      <c r="GMQ29" s="109"/>
      <c r="GMR29" s="111"/>
      <c r="GMS29" s="109"/>
      <c r="GMT29" s="111"/>
      <c r="GMU29" s="109"/>
      <c r="GMV29" s="111"/>
      <c r="GMW29" s="109"/>
      <c r="GMX29" s="111"/>
      <c r="GMY29" s="109"/>
      <c r="GMZ29" s="112"/>
      <c r="GNA29" s="109"/>
      <c r="GNB29" s="111"/>
      <c r="GNC29" s="109"/>
      <c r="GND29" s="111"/>
      <c r="GNE29" s="109"/>
      <c r="GNF29" s="111"/>
      <c r="GNG29" s="109"/>
      <c r="GNH29" s="111"/>
      <c r="GNI29" s="109"/>
      <c r="GNJ29" s="111"/>
      <c r="GNK29" s="109"/>
      <c r="GNL29" s="111"/>
      <c r="GNM29" s="109"/>
      <c r="GNN29" s="111"/>
      <c r="GNO29" s="110"/>
      <c r="GNP29" s="111"/>
      <c r="GNQ29" s="109"/>
      <c r="GNR29" s="111"/>
      <c r="GNS29" s="109"/>
      <c r="GNT29" s="111"/>
      <c r="GNU29" s="109"/>
      <c r="GNV29" s="111"/>
      <c r="GNW29" s="109"/>
      <c r="GNX29" s="111"/>
      <c r="GNY29" s="110"/>
      <c r="GNZ29" s="111"/>
      <c r="GOA29" s="109"/>
      <c r="GOB29" s="111"/>
      <c r="GOC29" s="109"/>
      <c r="GOD29" s="111"/>
      <c r="GOE29" s="109"/>
      <c r="GOF29" s="111"/>
      <c r="GOG29" s="110"/>
      <c r="GOH29" s="107"/>
      <c r="GOI29" s="107"/>
      <c r="GOJ29" s="107"/>
      <c r="GOK29" s="108"/>
      <c r="GOL29" s="111"/>
      <c r="GOM29" s="108"/>
      <c r="GON29" s="111"/>
      <c r="GOO29" s="64"/>
      <c r="GOP29" s="111"/>
      <c r="GOQ29" s="64"/>
      <c r="GOR29" s="111"/>
      <c r="GOS29" s="64"/>
      <c r="GOT29" s="111"/>
      <c r="GOU29" s="64"/>
      <c r="GOV29" s="111"/>
      <c r="GOW29" s="64"/>
      <c r="GOX29" s="111"/>
      <c r="GOY29" s="64"/>
      <c r="GOZ29" s="111"/>
      <c r="GPA29" s="64"/>
      <c r="GPB29" s="111"/>
      <c r="GPC29" s="109"/>
      <c r="GPD29" s="111"/>
      <c r="GPE29" s="109"/>
      <c r="GPF29" s="111"/>
      <c r="GPG29" s="109"/>
      <c r="GPH29" s="111"/>
      <c r="GPI29" s="109"/>
      <c r="GPJ29" s="111"/>
      <c r="GPK29" s="109"/>
      <c r="GPL29" s="111"/>
      <c r="GPM29" s="109"/>
      <c r="GPN29" s="111"/>
      <c r="GPO29" s="109"/>
      <c r="GPP29" s="111"/>
      <c r="GPQ29" s="109"/>
      <c r="GPR29" s="111"/>
      <c r="GPS29" s="109"/>
      <c r="GPT29" s="111"/>
      <c r="GPU29" s="109"/>
      <c r="GPV29" s="111"/>
      <c r="GPW29" s="109"/>
      <c r="GPX29" s="112"/>
      <c r="GPY29" s="109"/>
      <c r="GPZ29" s="111"/>
      <c r="GQA29" s="109"/>
      <c r="GQB29" s="111"/>
      <c r="GQC29" s="109"/>
      <c r="GQD29" s="111"/>
      <c r="GQE29" s="109"/>
      <c r="GQF29" s="111"/>
      <c r="GQG29" s="109"/>
      <c r="GQH29" s="111"/>
      <c r="GQI29" s="109"/>
      <c r="GQJ29" s="111"/>
      <c r="GQK29" s="109"/>
      <c r="GQL29" s="111"/>
      <c r="GQM29" s="110"/>
      <c r="GQN29" s="111"/>
      <c r="GQO29" s="109"/>
      <c r="GQP29" s="111"/>
      <c r="GQQ29" s="109"/>
      <c r="GQR29" s="111"/>
      <c r="GQS29" s="109"/>
      <c r="GQT29" s="111"/>
      <c r="GQU29" s="109"/>
      <c r="GQV29" s="111"/>
      <c r="GQW29" s="110"/>
      <c r="GQX29" s="111"/>
      <c r="GQY29" s="109"/>
      <c r="GQZ29" s="111"/>
      <c r="GRA29" s="109"/>
      <c r="GRB29" s="111"/>
      <c r="GRC29" s="109"/>
      <c r="GRD29" s="111"/>
      <c r="GRE29" s="110"/>
      <c r="GRF29" s="107"/>
      <c r="GRG29" s="107"/>
      <c r="GRH29" s="107"/>
      <c r="GRI29" s="108"/>
      <c r="GRJ29" s="111"/>
      <c r="GRK29" s="108"/>
      <c r="GRL29" s="111"/>
      <c r="GRM29" s="64"/>
      <c r="GRN29" s="111"/>
      <c r="GRO29" s="64"/>
      <c r="GRP29" s="111"/>
      <c r="GRQ29" s="64"/>
      <c r="GRR29" s="111"/>
      <c r="GRS29" s="64"/>
      <c r="GRT29" s="111"/>
      <c r="GRU29" s="64"/>
      <c r="GRV29" s="111"/>
      <c r="GRW29" s="64"/>
      <c r="GRX29" s="111"/>
      <c r="GRY29" s="64"/>
      <c r="GRZ29" s="111"/>
      <c r="GSA29" s="109"/>
      <c r="GSB29" s="111"/>
      <c r="GSC29" s="109"/>
      <c r="GSD29" s="111"/>
      <c r="GSE29" s="109"/>
      <c r="GSF29" s="111"/>
      <c r="GSG29" s="109"/>
      <c r="GSH29" s="111"/>
      <c r="GSI29" s="109"/>
      <c r="GSJ29" s="111"/>
      <c r="GSK29" s="109"/>
      <c r="GSL29" s="111"/>
      <c r="GSM29" s="109"/>
      <c r="GSN29" s="111"/>
      <c r="GSO29" s="109"/>
      <c r="GSP29" s="111"/>
      <c r="GSQ29" s="109"/>
      <c r="GSR29" s="111"/>
      <c r="GSS29" s="109"/>
      <c r="GST29" s="111"/>
      <c r="GSU29" s="109"/>
      <c r="GSV29" s="112"/>
      <c r="GSW29" s="109"/>
      <c r="GSX29" s="111"/>
      <c r="GSY29" s="109"/>
      <c r="GSZ29" s="111"/>
      <c r="GTA29" s="109"/>
      <c r="GTB29" s="111"/>
      <c r="GTC29" s="109"/>
      <c r="GTD29" s="111"/>
      <c r="GTE29" s="109"/>
      <c r="GTF29" s="111"/>
      <c r="GTG29" s="109"/>
      <c r="GTH29" s="111"/>
      <c r="GTI29" s="109"/>
      <c r="GTJ29" s="111"/>
      <c r="GTK29" s="110"/>
      <c r="GTL29" s="111"/>
      <c r="GTM29" s="109"/>
      <c r="GTN29" s="111"/>
      <c r="GTO29" s="109"/>
      <c r="GTP29" s="111"/>
      <c r="GTQ29" s="109"/>
      <c r="GTR29" s="111"/>
      <c r="GTS29" s="109"/>
      <c r="GTT29" s="111"/>
      <c r="GTU29" s="110"/>
      <c r="GTV29" s="111"/>
      <c r="GTW29" s="109"/>
      <c r="GTX29" s="111"/>
      <c r="GTY29" s="109"/>
      <c r="GTZ29" s="111"/>
      <c r="GUA29" s="109"/>
      <c r="GUB29" s="111"/>
      <c r="GUC29" s="110"/>
      <c r="GUD29" s="107"/>
      <c r="GUE29" s="107"/>
      <c r="GUF29" s="107"/>
      <c r="GUG29" s="108"/>
      <c r="GUH29" s="111"/>
      <c r="GUI29" s="108"/>
      <c r="GUJ29" s="111"/>
      <c r="GUK29" s="64"/>
      <c r="GUL29" s="111"/>
      <c r="GUM29" s="64"/>
      <c r="GUN29" s="111"/>
      <c r="GUO29" s="64"/>
      <c r="GUP29" s="111"/>
      <c r="GUQ29" s="64"/>
      <c r="GUR29" s="111"/>
      <c r="GUS29" s="64"/>
      <c r="GUT29" s="111"/>
      <c r="GUU29" s="64"/>
      <c r="GUV29" s="111"/>
      <c r="GUW29" s="64"/>
      <c r="GUX29" s="111"/>
      <c r="GUY29" s="109"/>
      <c r="GUZ29" s="111"/>
      <c r="GVA29" s="109"/>
      <c r="GVB29" s="111"/>
      <c r="GVC29" s="109"/>
      <c r="GVD29" s="111"/>
      <c r="GVE29" s="109"/>
      <c r="GVF29" s="111"/>
      <c r="GVG29" s="109"/>
      <c r="GVH29" s="111"/>
      <c r="GVI29" s="109"/>
      <c r="GVJ29" s="111"/>
      <c r="GVK29" s="109"/>
      <c r="GVL29" s="111"/>
      <c r="GVM29" s="109"/>
      <c r="GVN29" s="111"/>
      <c r="GVO29" s="109"/>
      <c r="GVP29" s="111"/>
      <c r="GVQ29" s="109"/>
      <c r="GVR29" s="111"/>
      <c r="GVS29" s="109"/>
      <c r="GVT29" s="112"/>
      <c r="GVU29" s="109"/>
      <c r="GVV29" s="111"/>
      <c r="GVW29" s="109"/>
      <c r="GVX29" s="111"/>
      <c r="GVY29" s="109"/>
      <c r="GVZ29" s="111"/>
      <c r="GWA29" s="109"/>
      <c r="GWB29" s="111"/>
      <c r="GWC29" s="109"/>
      <c r="GWD29" s="111"/>
      <c r="GWE29" s="109"/>
      <c r="GWF29" s="111"/>
      <c r="GWG29" s="109"/>
      <c r="GWH29" s="111"/>
      <c r="GWI29" s="110"/>
      <c r="GWJ29" s="111"/>
      <c r="GWK29" s="109"/>
      <c r="GWL29" s="111"/>
      <c r="GWM29" s="109"/>
      <c r="GWN29" s="111"/>
      <c r="GWO29" s="109"/>
      <c r="GWP29" s="111"/>
      <c r="GWQ29" s="109"/>
      <c r="GWR29" s="111"/>
      <c r="GWS29" s="110"/>
      <c r="GWT29" s="111"/>
      <c r="GWU29" s="109"/>
      <c r="GWV29" s="111"/>
      <c r="GWW29" s="109"/>
      <c r="GWX29" s="111"/>
      <c r="GWY29" s="109"/>
      <c r="GWZ29" s="111"/>
      <c r="GXA29" s="110"/>
      <c r="GXB29" s="107"/>
      <c r="GXC29" s="107"/>
      <c r="GXD29" s="107"/>
      <c r="GXE29" s="108"/>
      <c r="GXF29" s="111"/>
      <c r="GXG29" s="108"/>
      <c r="GXH29" s="111"/>
      <c r="GXI29" s="64"/>
      <c r="GXJ29" s="111"/>
      <c r="GXK29" s="64"/>
      <c r="GXL29" s="111"/>
      <c r="GXM29" s="64"/>
      <c r="GXN29" s="111"/>
      <c r="GXO29" s="64"/>
      <c r="GXP29" s="111"/>
      <c r="GXQ29" s="64"/>
      <c r="GXR29" s="111"/>
      <c r="GXS29" s="64"/>
      <c r="GXT29" s="111"/>
      <c r="GXU29" s="64"/>
      <c r="GXV29" s="111"/>
      <c r="GXW29" s="109"/>
      <c r="GXX29" s="111"/>
      <c r="GXY29" s="109"/>
      <c r="GXZ29" s="111"/>
      <c r="GYA29" s="109"/>
      <c r="GYB29" s="111"/>
      <c r="GYC29" s="109"/>
      <c r="GYD29" s="111"/>
      <c r="GYE29" s="109"/>
      <c r="GYF29" s="111"/>
      <c r="GYG29" s="109"/>
      <c r="GYH29" s="111"/>
      <c r="GYI29" s="109"/>
      <c r="GYJ29" s="111"/>
      <c r="GYK29" s="109"/>
      <c r="GYL29" s="111"/>
      <c r="GYM29" s="109"/>
      <c r="GYN29" s="111"/>
      <c r="GYO29" s="109"/>
      <c r="GYP29" s="111"/>
      <c r="GYQ29" s="109"/>
      <c r="GYR29" s="112"/>
      <c r="GYS29" s="109"/>
      <c r="GYT29" s="111"/>
      <c r="GYU29" s="109"/>
      <c r="GYV29" s="111"/>
      <c r="GYW29" s="109"/>
      <c r="GYX29" s="111"/>
      <c r="GYY29" s="109"/>
      <c r="GYZ29" s="111"/>
      <c r="GZA29" s="109"/>
      <c r="GZB29" s="111"/>
      <c r="GZC29" s="109"/>
      <c r="GZD29" s="111"/>
      <c r="GZE29" s="109"/>
      <c r="GZF29" s="111"/>
      <c r="GZG29" s="110"/>
      <c r="GZH29" s="111"/>
      <c r="GZI29" s="109"/>
      <c r="GZJ29" s="111"/>
      <c r="GZK29" s="109"/>
      <c r="GZL29" s="111"/>
      <c r="GZM29" s="109"/>
      <c r="GZN29" s="111"/>
      <c r="GZO29" s="109"/>
      <c r="GZP29" s="111"/>
      <c r="GZQ29" s="110"/>
      <c r="GZR29" s="111"/>
      <c r="GZS29" s="109"/>
      <c r="GZT29" s="111"/>
      <c r="GZU29" s="109"/>
      <c r="GZV29" s="111"/>
      <c r="GZW29" s="109"/>
      <c r="GZX29" s="111"/>
      <c r="GZY29" s="110"/>
      <c r="GZZ29" s="107"/>
      <c r="HAA29" s="107"/>
      <c r="HAB29" s="107"/>
      <c r="HAC29" s="108"/>
      <c r="HAD29" s="111"/>
      <c r="HAE29" s="108"/>
      <c r="HAF29" s="111"/>
      <c r="HAG29" s="64"/>
      <c r="HAH29" s="111"/>
      <c r="HAI29" s="64"/>
      <c r="HAJ29" s="111"/>
      <c r="HAK29" s="64"/>
      <c r="HAL29" s="111"/>
      <c r="HAM29" s="64"/>
      <c r="HAN29" s="111"/>
      <c r="HAO29" s="64"/>
      <c r="HAP29" s="111"/>
      <c r="HAQ29" s="64"/>
      <c r="HAR29" s="111"/>
      <c r="HAS29" s="64"/>
      <c r="HAT29" s="111"/>
      <c r="HAU29" s="109"/>
      <c r="HAV29" s="111"/>
      <c r="HAW29" s="109"/>
      <c r="HAX29" s="111"/>
      <c r="HAY29" s="109"/>
      <c r="HAZ29" s="111"/>
      <c r="HBA29" s="109"/>
      <c r="HBB29" s="111"/>
      <c r="HBC29" s="109"/>
      <c r="HBD29" s="111"/>
      <c r="HBE29" s="109"/>
      <c r="HBF29" s="111"/>
      <c r="HBG29" s="109"/>
      <c r="HBH29" s="111"/>
      <c r="HBI29" s="109"/>
      <c r="HBJ29" s="111"/>
      <c r="HBK29" s="109"/>
      <c r="HBL29" s="111"/>
      <c r="HBM29" s="109"/>
      <c r="HBN29" s="111"/>
      <c r="HBO29" s="109"/>
      <c r="HBP29" s="112"/>
      <c r="HBQ29" s="109"/>
      <c r="HBR29" s="111"/>
      <c r="HBS29" s="109"/>
      <c r="HBT29" s="111"/>
      <c r="HBU29" s="109"/>
      <c r="HBV29" s="111"/>
      <c r="HBW29" s="109"/>
      <c r="HBX29" s="111"/>
      <c r="HBY29" s="109"/>
      <c r="HBZ29" s="111"/>
      <c r="HCA29" s="109"/>
      <c r="HCB29" s="111"/>
      <c r="HCC29" s="109"/>
      <c r="HCD29" s="111"/>
      <c r="HCE29" s="110"/>
      <c r="HCF29" s="111"/>
      <c r="HCG29" s="109"/>
      <c r="HCH29" s="111"/>
      <c r="HCI29" s="109"/>
      <c r="HCJ29" s="111"/>
      <c r="HCK29" s="109"/>
      <c r="HCL29" s="111"/>
      <c r="HCM29" s="109"/>
      <c r="HCN29" s="111"/>
      <c r="HCO29" s="110"/>
      <c r="HCP29" s="111"/>
      <c r="HCQ29" s="109"/>
      <c r="HCR29" s="111"/>
      <c r="HCS29" s="109"/>
      <c r="HCT29" s="111"/>
      <c r="HCU29" s="109"/>
      <c r="HCV29" s="111"/>
      <c r="HCW29" s="110"/>
      <c r="HCX29" s="107"/>
      <c r="HCY29" s="107"/>
      <c r="HCZ29" s="107"/>
      <c r="HDA29" s="108"/>
      <c r="HDB29" s="111"/>
      <c r="HDC29" s="108"/>
      <c r="HDD29" s="111"/>
      <c r="HDE29" s="64"/>
      <c r="HDF29" s="111"/>
      <c r="HDG29" s="64"/>
      <c r="HDH29" s="111"/>
      <c r="HDI29" s="64"/>
      <c r="HDJ29" s="111"/>
      <c r="HDK29" s="64"/>
      <c r="HDL29" s="111"/>
      <c r="HDM29" s="64"/>
      <c r="HDN29" s="111"/>
      <c r="HDO29" s="64"/>
      <c r="HDP29" s="111"/>
      <c r="HDQ29" s="64"/>
      <c r="HDR29" s="111"/>
      <c r="HDS29" s="109"/>
      <c r="HDT29" s="111"/>
      <c r="HDU29" s="109"/>
      <c r="HDV29" s="111"/>
      <c r="HDW29" s="109"/>
      <c r="HDX29" s="111"/>
      <c r="HDY29" s="109"/>
      <c r="HDZ29" s="111"/>
      <c r="HEA29" s="109"/>
      <c r="HEB29" s="111"/>
      <c r="HEC29" s="109"/>
      <c r="HED29" s="111"/>
      <c r="HEE29" s="109"/>
      <c r="HEF29" s="111"/>
      <c r="HEG29" s="109"/>
      <c r="HEH29" s="111"/>
      <c r="HEI29" s="109"/>
      <c r="HEJ29" s="111"/>
      <c r="HEK29" s="109"/>
      <c r="HEL29" s="111"/>
      <c r="HEM29" s="109"/>
      <c r="HEN29" s="112"/>
      <c r="HEO29" s="109"/>
      <c r="HEP29" s="111"/>
      <c r="HEQ29" s="109"/>
      <c r="HER29" s="111"/>
      <c r="HES29" s="109"/>
      <c r="HET29" s="111"/>
      <c r="HEU29" s="109"/>
      <c r="HEV29" s="111"/>
      <c r="HEW29" s="109"/>
      <c r="HEX29" s="111"/>
      <c r="HEY29" s="109"/>
      <c r="HEZ29" s="111"/>
      <c r="HFA29" s="109"/>
      <c r="HFB29" s="111"/>
      <c r="HFC29" s="110"/>
      <c r="HFD29" s="111"/>
      <c r="HFE29" s="109"/>
      <c r="HFF29" s="111"/>
      <c r="HFG29" s="109"/>
      <c r="HFH29" s="111"/>
      <c r="HFI29" s="109"/>
      <c r="HFJ29" s="111"/>
      <c r="HFK29" s="109"/>
      <c r="HFL29" s="111"/>
      <c r="HFM29" s="110"/>
      <c r="HFN29" s="111"/>
      <c r="HFO29" s="109"/>
      <c r="HFP29" s="111"/>
      <c r="HFQ29" s="109"/>
      <c r="HFR29" s="111"/>
      <c r="HFS29" s="109"/>
      <c r="HFT29" s="111"/>
      <c r="HFU29" s="110"/>
      <c r="HFV29" s="107"/>
      <c r="HFW29" s="107"/>
      <c r="HFX29" s="107"/>
      <c r="HFY29" s="108"/>
      <c r="HFZ29" s="111"/>
      <c r="HGA29" s="108"/>
      <c r="HGB29" s="111"/>
      <c r="HGC29" s="64"/>
      <c r="HGD29" s="111"/>
      <c r="HGE29" s="64"/>
      <c r="HGF29" s="111"/>
      <c r="HGG29" s="64"/>
      <c r="HGH29" s="111"/>
      <c r="HGI29" s="64"/>
      <c r="HGJ29" s="111"/>
      <c r="HGK29" s="64"/>
      <c r="HGL29" s="111"/>
      <c r="HGM29" s="64"/>
      <c r="HGN29" s="111"/>
      <c r="HGO29" s="64"/>
      <c r="HGP29" s="111"/>
      <c r="HGQ29" s="109"/>
      <c r="HGR29" s="111"/>
      <c r="HGS29" s="109"/>
      <c r="HGT29" s="111"/>
      <c r="HGU29" s="109"/>
      <c r="HGV29" s="111"/>
      <c r="HGW29" s="109"/>
      <c r="HGX29" s="111"/>
      <c r="HGY29" s="109"/>
      <c r="HGZ29" s="111"/>
      <c r="HHA29" s="109"/>
      <c r="HHB29" s="111"/>
      <c r="HHC29" s="109"/>
      <c r="HHD29" s="111"/>
      <c r="HHE29" s="109"/>
      <c r="HHF29" s="111"/>
      <c r="HHG29" s="109"/>
      <c r="HHH29" s="111"/>
      <c r="HHI29" s="109"/>
      <c r="HHJ29" s="111"/>
      <c r="HHK29" s="109"/>
      <c r="HHL29" s="112"/>
      <c r="HHM29" s="109"/>
      <c r="HHN29" s="111"/>
      <c r="HHO29" s="109"/>
      <c r="HHP29" s="111"/>
      <c r="HHQ29" s="109"/>
      <c r="HHR29" s="111"/>
      <c r="HHS29" s="109"/>
      <c r="HHT29" s="111"/>
      <c r="HHU29" s="109"/>
      <c r="HHV29" s="111"/>
      <c r="HHW29" s="109"/>
      <c r="HHX29" s="111"/>
      <c r="HHY29" s="109"/>
      <c r="HHZ29" s="111"/>
      <c r="HIA29" s="110"/>
      <c r="HIB29" s="111"/>
      <c r="HIC29" s="109"/>
      <c r="HID29" s="111"/>
      <c r="HIE29" s="109"/>
      <c r="HIF29" s="111"/>
      <c r="HIG29" s="109"/>
      <c r="HIH29" s="111"/>
      <c r="HII29" s="109"/>
      <c r="HIJ29" s="111"/>
      <c r="HIK29" s="110"/>
      <c r="HIL29" s="111"/>
      <c r="HIM29" s="109"/>
      <c r="HIN29" s="111"/>
      <c r="HIO29" s="109"/>
      <c r="HIP29" s="111"/>
      <c r="HIQ29" s="109"/>
      <c r="HIR29" s="111"/>
      <c r="HIS29" s="110"/>
      <c r="HIT29" s="107"/>
      <c r="HIU29" s="107"/>
      <c r="HIV29" s="107"/>
      <c r="HIW29" s="108"/>
      <c r="HIX29" s="111"/>
      <c r="HIY29" s="108"/>
      <c r="HIZ29" s="111"/>
      <c r="HJA29" s="64"/>
      <c r="HJB29" s="111"/>
      <c r="HJC29" s="64"/>
      <c r="HJD29" s="111"/>
      <c r="HJE29" s="64"/>
      <c r="HJF29" s="111"/>
      <c r="HJG29" s="64"/>
      <c r="HJH29" s="111"/>
      <c r="HJI29" s="64"/>
      <c r="HJJ29" s="111"/>
      <c r="HJK29" s="64"/>
      <c r="HJL29" s="111"/>
      <c r="HJM29" s="64"/>
      <c r="HJN29" s="111"/>
      <c r="HJO29" s="109"/>
      <c r="HJP29" s="111"/>
      <c r="HJQ29" s="109"/>
      <c r="HJR29" s="111"/>
      <c r="HJS29" s="109"/>
      <c r="HJT29" s="111"/>
      <c r="HJU29" s="109"/>
      <c r="HJV29" s="111"/>
      <c r="HJW29" s="109"/>
      <c r="HJX29" s="111"/>
      <c r="HJY29" s="109"/>
      <c r="HJZ29" s="111"/>
      <c r="HKA29" s="109"/>
      <c r="HKB29" s="111"/>
      <c r="HKC29" s="109"/>
      <c r="HKD29" s="111"/>
      <c r="HKE29" s="109"/>
      <c r="HKF29" s="111"/>
      <c r="HKG29" s="109"/>
      <c r="HKH29" s="111"/>
      <c r="HKI29" s="109"/>
      <c r="HKJ29" s="112"/>
      <c r="HKK29" s="109"/>
      <c r="HKL29" s="111"/>
      <c r="HKM29" s="109"/>
      <c r="HKN29" s="111"/>
      <c r="HKO29" s="109"/>
      <c r="HKP29" s="111"/>
      <c r="HKQ29" s="109"/>
      <c r="HKR29" s="111"/>
      <c r="HKS29" s="109"/>
      <c r="HKT29" s="111"/>
      <c r="HKU29" s="109"/>
      <c r="HKV29" s="111"/>
      <c r="HKW29" s="109"/>
      <c r="HKX29" s="111"/>
      <c r="HKY29" s="110"/>
      <c r="HKZ29" s="111"/>
      <c r="HLA29" s="109"/>
      <c r="HLB29" s="111"/>
      <c r="HLC29" s="109"/>
      <c r="HLD29" s="111"/>
      <c r="HLE29" s="109"/>
      <c r="HLF29" s="111"/>
      <c r="HLG29" s="109"/>
      <c r="HLH29" s="111"/>
      <c r="HLI29" s="110"/>
      <c r="HLJ29" s="111"/>
      <c r="HLK29" s="109"/>
      <c r="HLL29" s="111"/>
      <c r="HLM29" s="109"/>
      <c r="HLN29" s="111"/>
      <c r="HLO29" s="109"/>
      <c r="HLP29" s="111"/>
      <c r="HLQ29" s="110"/>
      <c r="HLR29" s="107"/>
      <c r="HLS29" s="107"/>
      <c r="HLT29" s="107"/>
      <c r="HLU29" s="108"/>
      <c r="HLV29" s="111"/>
      <c r="HLW29" s="108"/>
      <c r="HLX29" s="111"/>
      <c r="HLY29" s="64"/>
      <c r="HLZ29" s="111"/>
      <c r="HMA29" s="64"/>
      <c r="HMB29" s="111"/>
      <c r="HMC29" s="64"/>
      <c r="HMD29" s="111"/>
      <c r="HME29" s="64"/>
      <c r="HMF29" s="111"/>
      <c r="HMG29" s="64"/>
      <c r="HMH29" s="111"/>
      <c r="HMI29" s="64"/>
      <c r="HMJ29" s="111"/>
      <c r="HMK29" s="64"/>
      <c r="HML29" s="111"/>
      <c r="HMM29" s="109"/>
      <c r="HMN29" s="111"/>
      <c r="HMO29" s="109"/>
      <c r="HMP29" s="111"/>
      <c r="HMQ29" s="109"/>
      <c r="HMR29" s="111"/>
      <c r="HMS29" s="109"/>
      <c r="HMT29" s="111"/>
      <c r="HMU29" s="109"/>
      <c r="HMV29" s="111"/>
      <c r="HMW29" s="109"/>
      <c r="HMX29" s="111"/>
      <c r="HMY29" s="109"/>
      <c r="HMZ29" s="111"/>
      <c r="HNA29" s="109"/>
      <c r="HNB29" s="111"/>
      <c r="HNC29" s="109"/>
      <c r="HND29" s="111"/>
      <c r="HNE29" s="109"/>
      <c r="HNF29" s="111"/>
      <c r="HNG29" s="109"/>
      <c r="HNH29" s="112"/>
      <c r="HNI29" s="109"/>
      <c r="HNJ29" s="111"/>
      <c r="HNK29" s="109"/>
      <c r="HNL29" s="111"/>
      <c r="HNM29" s="109"/>
      <c r="HNN29" s="111"/>
      <c r="HNO29" s="109"/>
      <c r="HNP29" s="111"/>
      <c r="HNQ29" s="109"/>
      <c r="HNR29" s="111"/>
      <c r="HNS29" s="109"/>
      <c r="HNT29" s="111"/>
      <c r="HNU29" s="109"/>
      <c r="HNV29" s="111"/>
      <c r="HNW29" s="110"/>
      <c r="HNX29" s="111"/>
      <c r="HNY29" s="109"/>
      <c r="HNZ29" s="111"/>
      <c r="HOA29" s="109"/>
      <c r="HOB29" s="111"/>
      <c r="HOC29" s="109"/>
      <c r="HOD29" s="111"/>
      <c r="HOE29" s="109"/>
      <c r="HOF29" s="111"/>
      <c r="HOG29" s="110"/>
      <c r="HOH29" s="111"/>
      <c r="HOI29" s="109"/>
      <c r="HOJ29" s="111"/>
      <c r="HOK29" s="109"/>
      <c r="HOL29" s="111"/>
      <c r="HOM29" s="109"/>
      <c r="HON29" s="111"/>
      <c r="HOO29" s="110"/>
      <c r="HOP29" s="107"/>
      <c r="HOQ29" s="107"/>
      <c r="HOR29" s="107"/>
      <c r="HOS29" s="108"/>
      <c r="HOT29" s="111"/>
      <c r="HOU29" s="108"/>
      <c r="HOV29" s="111"/>
      <c r="HOW29" s="64"/>
      <c r="HOX29" s="111"/>
      <c r="HOY29" s="64"/>
      <c r="HOZ29" s="111"/>
      <c r="HPA29" s="64"/>
      <c r="HPB29" s="111"/>
      <c r="HPC29" s="64"/>
      <c r="HPD29" s="111"/>
      <c r="HPE29" s="64"/>
      <c r="HPF29" s="111"/>
      <c r="HPG29" s="64"/>
      <c r="HPH29" s="111"/>
      <c r="HPI29" s="64"/>
      <c r="HPJ29" s="111"/>
      <c r="HPK29" s="109"/>
      <c r="HPL29" s="111"/>
      <c r="HPM29" s="109"/>
      <c r="HPN29" s="111"/>
      <c r="HPO29" s="109"/>
      <c r="HPP29" s="111"/>
      <c r="HPQ29" s="109"/>
      <c r="HPR29" s="111"/>
      <c r="HPS29" s="109"/>
      <c r="HPT29" s="111"/>
      <c r="HPU29" s="109"/>
      <c r="HPV29" s="111"/>
      <c r="HPW29" s="109"/>
      <c r="HPX29" s="111"/>
      <c r="HPY29" s="109"/>
      <c r="HPZ29" s="111"/>
      <c r="HQA29" s="109"/>
      <c r="HQB29" s="111"/>
      <c r="HQC29" s="109"/>
      <c r="HQD29" s="111"/>
      <c r="HQE29" s="109"/>
      <c r="HQF29" s="112"/>
      <c r="HQG29" s="109"/>
      <c r="HQH29" s="111"/>
      <c r="HQI29" s="109"/>
      <c r="HQJ29" s="111"/>
      <c r="HQK29" s="109"/>
      <c r="HQL29" s="111"/>
      <c r="HQM29" s="109"/>
      <c r="HQN29" s="111"/>
      <c r="HQO29" s="109"/>
      <c r="HQP29" s="111"/>
      <c r="HQQ29" s="109"/>
      <c r="HQR29" s="111"/>
      <c r="HQS29" s="109"/>
      <c r="HQT29" s="111"/>
      <c r="HQU29" s="110"/>
      <c r="HQV29" s="111"/>
      <c r="HQW29" s="109"/>
      <c r="HQX29" s="111"/>
      <c r="HQY29" s="109"/>
      <c r="HQZ29" s="111"/>
      <c r="HRA29" s="109"/>
      <c r="HRB29" s="111"/>
      <c r="HRC29" s="109"/>
      <c r="HRD29" s="111"/>
      <c r="HRE29" s="110"/>
      <c r="HRF29" s="111"/>
      <c r="HRG29" s="109"/>
      <c r="HRH29" s="111"/>
      <c r="HRI29" s="109"/>
      <c r="HRJ29" s="111"/>
      <c r="HRK29" s="109"/>
      <c r="HRL29" s="111"/>
      <c r="HRM29" s="110"/>
      <c r="HRN29" s="107"/>
      <c r="HRO29" s="107"/>
      <c r="HRP29" s="107"/>
      <c r="HRQ29" s="108"/>
      <c r="HRR29" s="111"/>
      <c r="HRS29" s="108"/>
      <c r="HRT29" s="111"/>
      <c r="HRU29" s="64"/>
      <c r="HRV29" s="111"/>
      <c r="HRW29" s="64"/>
      <c r="HRX29" s="111"/>
      <c r="HRY29" s="64"/>
      <c r="HRZ29" s="111"/>
      <c r="HSA29" s="64"/>
      <c r="HSB29" s="111"/>
      <c r="HSC29" s="64"/>
      <c r="HSD29" s="111"/>
      <c r="HSE29" s="64"/>
      <c r="HSF29" s="111"/>
      <c r="HSG29" s="64"/>
      <c r="HSH29" s="111"/>
      <c r="HSI29" s="109"/>
      <c r="HSJ29" s="111"/>
      <c r="HSK29" s="109"/>
      <c r="HSL29" s="111"/>
      <c r="HSM29" s="109"/>
      <c r="HSN29" s="111"/>
      <c r="HSO29" s="109"/>
      <c r="HSP29" s="111"/>
      <c r="HSQ29" s="109"/>
      <c r="HSR29" s="111"/>
      <c r="HSS29" s="109"/>
      <c r="HST29" s="111"/>
      <c r="HSU29" s="109"/>
      <c r="HSV29" s="111"/>
      <c r="HSW29" s="109"/>
      <c r="HSX29" s="111"/>
      <c r="HSY29" s="109"/>
      <c r="HSZ29" s="111"/>
      <c r="HTA29" s="109"/>
      <c r="HTB29" s="111"/>
      <c r="HTC29" s="109"/>
      <c r="HTD29" s="112"/>
      <c r="HTE29" s="109"/>
      <c r="HTF29" s="111"/>
      <c r="HTG29" s="109"/>
      <c r="HTH29" s="111"/>
      <c r="HTI29" s="109"/>
      <c r="HTJ29" s="111"/>
      <c r="HTK29" s="109"/>
      <c r="HTL29" s="111"/>
      <c r="HTM29" s="109"/>
      <c r="HTN29" s="111"/>
      <c r="HTO29" s="109"/>
      <c r="HTP29" s="111"/>
      <c r="HTQ29" s="109"/>
      <c r="HTR29" s="111"/>
      <c r="HTS29" s="110"/>
      <c r="HTT29" s="111"/>
      <c r="HTU29" s="109"/>
      <c r="HTV29" s="111"/>
      <c r="HTW29" s="109"/>
      <c r="HTX29" s="111"/>
      <c r="HTY29" s="109"/>
      <c r="HTZ29" s="111"/>
      <c r="HUA29" s="109"/>
      <c r="HUB29" s="111"/>
      <c r="HUC29" s="110"/>
      <c r="HUD29" s="111"/>
      <c r="HUE29" s="109"/>
      <c r="HUF29" s="111"/>
      <c r="HUG29" s="109"/>
      <c r="HUH29" s="111"/>
      <c r="HUI29" s="109"/>
      <c r="HUJ29" s="111"/>
      <c r="HUK29" s="110"/>
      <c r="HUL29" s="107"/>
      <c r="HUM29" s="107"/>
      <c r="HUN29" s="107"/>
      <c r="HUO29" s="108"/>
      <c r="HUP29" s="111"/>
      <c r="HUQ29" s="108"/>
      <c r="HUR29" s="111"/>
      <c r="HUS29" s="64"/>
      <c r="HUT29" s="111"/>
      <c r="HUU29" s="64"/>
      <c r="HUV29" s="111"/>
      <c r="HUW29" s="64"/>
      <c r="HUX29" s="111"/>
      <c r="HUY29" s="64"/>
      <c r="HUZ29" s="111"/>
      <c r="HVA29" s="64"/>
      <c r="HVB29" s="111"/>
      <c r="HVC29" s="64"/>
      <c r="HVD29" s="111"/>
      <c r="HVE29" s="64"/>
      <c r="HVF29" s="111"/>
      <c r="HVG29" s="109"/>
      <c r="HVH29" s="111"/>
      <c r="HVI29" s="109"/>
      <c r="HVJ29" s="111"/>
      <c r="HVK29" s="109"/>
      <c r="HVL29" s="111"/>
      <c r="HVM29" s="109"/>
      <c r="HVN29" s="111"/>
      <c r="HVO29" s="109"/>
      <c r="HVP29" s="111"/>
      <c r="HVQ29" s="109"/>
      <c r="HVR29" s="111"/>
      <c r="HVS29" s="109"/>
      <c r="HVT29" s="111"/>
      <c r="HVU29" s="109"/>
      <c r="HVV29" s="111"/>
      <c r="HVW29" s="109"/>
      <c r="HVX29" s="111"/>
      <c r="HVY29" s="109"/>
      <c r="HVZ29" s="111"/>
      <c r="HWA29" s="109"/>
      <c r="HWB29" s="112"/>
      <c r="HWC29" s="109"/>
      <c r="HWD29" s="111"/>
      <c r="HWE29" s="109"/>
      <c r="HWF29" s="111"/>
      <c r="HWG29" s="109"/>
      <c r="HWH29" s="111"/>
      <c r="HWI29" s="109"/>
      <c r="HWJ29" s="111"/>
      <c r="HWK29" s="109"/>
      <c r="HWL29" s="111"/>
      <c r="HWM29" s="109"/>
      <c r="HWN29" s="111"/>
      <c r="HWO29" s="109"/>
      <c r="HWP29" s="111"/>
      <c r="HWQ29" s="110"/>
      <c r="HWR29" s="111"/>
      <c r="HWS29" s="109"/>
      <c r="HWT29" s="111"/>
      <c r="HWU29" s="109"/>
      <c r="HWV29" s="111"/>
      <c r="HWW29" s="109"/>
      <c r="HWX29" s="111"/>
      <c r="HWY29" s="109"/>
      <c r="HWZ29" s="111"/>
      <c r="HXA29" s="110"/>
      <c r="HXB29" s="111"/>
      <c r="HXC29" s="109"/>
      <c r="HXD29" s="111"/>
      <c r="HXE29" s="109"/>
      <c r="HXF29" s="111"/>
      <c r="HXG29" s="109"/>
      <c r="HXH29" s="111"/>
      <c r="HXI29" s="110"/>
      <c r="HXJ29" s="107"/>
      <c r="HXK29" s="107"/>
      <c r="HXL29" s="107"/>
      <c r="HXM29" s="108"/>
      <c r="HXN29" s="111"/>
      <c r="HXO29" s="108"/>
      <c r="HXP29" s="111"/>
      <c r="HXQ29" s="64"/>
      <c r="HXR29" s="111"/>
      <c r="HXS29" s="64"/>
      <c r="HXT29" s="111"/>
      <c r="HXU29" s="64"/>
      <c r="HXV29" s="111"/>
      <c r="HXW29" s="64"/>
      <c r="HXX29" s="111"/>
      <c r="HXY29" s="64"/>
      <c r="HXZ29" s="111"/>
      <c r="HYA29" s="64"/>
      <c r="HYB29" s="111"/>
      <c r="HYC29" s="64"/>
      <c r="HYD29" s="111"/>
      <c r="HYE29" s="109"/>
      <c r="HYF29" s="111"/>
      <c r="HYG29" s="109"/>
      <c r="HYH29" s="111"/>
      <c r="HYI29" s="109"/>
      <c r="HYJ29" s="111"/>
      <c r="HYK29" s="109"/>
      <c r="HYL29" s="111"/>
      <c r="HYM29" s="109"/>
      <c r="HYN29" s="111"/>
      <c r="HYO29" s="109"/>
      <c r="HYP29" s="111"/>
      <c r="HYQ29" s="109"/>
      <c r="HYR29" s="111"/>
      <c r="HYS29" s="109"/>
      <c r="HYT29" s="111"/>
      <c r="HYU29" s="109"/>
      <c r="HYV29" s="111"/>
      <c r="HYW29" s="109"/>
      <c r="HYX29" s="111"/>
      <c r="HYY29" s="109"/>
      <c r="HYZ29" s="112"/>
      <c r="HZA29" s="109"/>
      <c r="HZB29" s="111"/>
      <c r="HZC29" s="109"/>
      <c r="HZD29" s="111"/>
      <c r="HZE29" s="109"/>
      <c r="HZF29" s="111"/>
      <c r="HZG29" s="109"/>
      <c r="HZH29" s="111"/>
      <c r="HZI29" s="109"/>
      <c r="HZJ29" s="111"/>
      <c r="HZK29" s="109"/>
      <c r="HZL29" s="111"/>
      <c r="HZM29" s="109"/>
      <c r="HZN29" s="111"/>
      <c r="HZO29" s="110"/>
      <c r="HZP29" s="111"/>
      <c r="HZQ29" s="109"/>
      <c r="HZR29" s="111"/>
      <c r="HZS29" s="109"/>
      <c r="HZT29" s="111"/>
      <c r="HZU29" s="109"/>
      <c r="HZV29" s="111"/>
      <c r="HZW29" s="109"/>
      <c r="HZX29" s="111"/>
      <c r="HZY29" s="110"/>
      <c r="HZZ29" s="111"/>
      <c r="IAA29" s="109"/>
      <c r="IAB29" s="111"/>
      <c r="IAC29" s="109"/>
      <c r="IAD29" s="111"/>
      <c r="IAE29" s="109"/>
      <c r="IAF29" s="111"/>
      <c r="IAG29" s="110"/>
      <c r="IAH29" s="107"/>
      <c r="IAI29" s="107"/>
      <c r="IAJ29" s="107"/>
      <c r="IAK29" s="108"/>
      <c r="IAL29" s="111"/>
      <c r="IAM29" s="108"/>
      <c r="IAN29" s="111"/>
      <c r="IAO29" s="64"/>
      <c r="IAP29" s="111"/>
      <c r="IAQ29" s="64"/>
      <c r="IAR29" s="111"/>
      <c r="IAS29" s="64"/>
      <c r="IAT29" s="111"/>
      <c r="IAU29" s="64"/>
      <c r="IAV29" s="111"/>
      <c r="IAW29" s="64"/>
      <c r="IAX29" s="111"/>
      <c r="IAY29" s="64"/>
      <c r="IAZ29" s="111"/>
      <c r="IBA29" s="64"/>
      <c r="IBB29" s="111"/>
      <c r="IBC29" s="109"/>
      <c r="IBD29" s="111"/>
      <c r="IBE29" s="109"/>
      <c r="IBF29" s="111"/>
      <c r="IBG29" s="109"/>
      <c r="IBH29" s="111"/>
      <c r="IBI29" s="109"/>
      <c r="IBJ29" s="111"/>
      <c r="IBK29" s="109"/>
      <c r="IBL29" s="111"/>
      <c r="IBM29" s="109"/>
      <c r="IBN29" s="111"/>
      <c r="IBO29" s="109"/>
      <c r="IBP29" s="111"/>
      <c r="IBQ29" s="109"/>
      <c r="IBR29" s="111"/>
      <c r="IBS29" s="109"/>
      <c r="IBT29" s="111"/>
      <c r="IBU29" s="109"/>
      <c r="IBV29" s="111"/>
      <c r="IBW29" s="109"/>
      <c r="IBX29" s="112"/>
      <c r="IBY29" s="109"/>
      <c r="IBZ29" s="111"/>
      <c r="ICA29" s="109"/>
      <c r="ICB29" s="111"/>
      <c r="ICC29" s="109"/>
      <c r="ICD29" s="111"/>
      <c r="ICE29" s="109"/>
      <c r="ICF29" s="111"/>
      <c r="ICG29" s="109"/>
      <c r="ICH29" s="111"/>
      <c r="ICI29" s="109"/>
      <c r="ICJ29" s="111"/>
      <c r="ICK29" s="109"/>
      <c r="ICL29" s="111"/>
      <c r="ICM29" s="110"/>
      <c r="ICN29" s="111"/>
      <c r="ICO29" s="109"/>
      <c r="ICP29" s="111"/>
      <c r="ICQ29" s="109"/>
      <c r="ICR29" s="111"/>
      <c r="ICS29" s="109"/>
      <c r="ICT29" s="111"/>
      <c r="ICU29" s="109"/>
      <c r="ICV29" s="111"/>
      <c r="ICW29" s="110"/>
      <c r="ICX29" s="111"/>
      <c r="ICY29" s="109"/>
      <c r="ICZ29" s="111"/>
      <c r="IDA29" s="109"/>
      <c r="IDB29" s="111"/>
      <c r="IDC29" s="109"/>
      <c r="IDD29" s="111"/>
      <c r="IDE29" s="110"/>
      <c r="IDF29" s="107"/>
      <c r="IDG29" s="107"/>
      <c r="IDH29" s="107"/>
      <c r="IDI29" s="108"/>
      <c r="IDJ29" s="111"/>
      <c r="IDK29" s="108"/>
      <c r="IDL29" s="111"/>
      <c r="IDM29" s="64"/>
      <c r="IDN29" s="111"/>
      <c r="IDO29" s="64"/>
      <c r="IDP29" s="111"/>
      <c r="IDQ29" s="64"/>
      <c r="IDR29" s="111"/>
      <c r="IDS29" s="64"/>
      <c r="IDT29" s="111"/>
      <c r="IDU29" s="64"/>
      <c r="IDV29" s="111"/>
      <c r="IDW29" s="64"/>
      <c r="IDX29" s="111"/>
      <c r="IDY29" s="64"/>
      <c r="IDZ29" s="111"/>
      <c r="IEA29" s="109"/>
      <c r="IEB29" s="111"/>
      <c r="IEC29" s="109"/>
      <c r="IED29" s="111"/>
      <c r="IEE29" s="109"/>
      <c r="IEF29" s="111"/>
      <c r="IEG29" s="109"/>
      <c r="IEH29" s="111"/>
      <c r="IEI29" s="109"/>
      <c r="IEJ29" s="111"/>
      <c r="IEK29" s="109"/>
      <c r="IEL29" s="111"/>
      <c r="IEM29" s="109"/>
      <c r="IEN29" s="111"/>
      <c r="IEO29" s="109"/>
      <c r="IEP29" s="111"/>
      <c r="IEQ29" s="109"/>
      <c r="IER29" s="111"/>
      <c r="IES29" s="109"/>
      <c r="IET29" s="111"/>
      <c r="IEU29" s="109"/>
      <c r="IEV29" s="112"/>
      <c r="IEW29" s="109"/>
      <c r="IEX29" s="111"/>
      <c r="IEY29" s="109"/>
      <c r="IEZ29" s="111"/>
      <c r="IFA29" s="109"/>
      <c r="IFB29" s="111"/>
      <c r="IFC29" s="109"/>
      <c r="IFD29" s="111"/>
      <c r="IFE29" s="109"/>
      <c r="IFF29" s="111"/>
      <c r="IFG29" s="109"/>
      <c r="IFH29" s="111"/>
      <c r="IFI29" s="109"/>
      <c r="IFJ29" s="111"/>
      <c r="IFK29" s="110"/>
      <c r="IFL29" s="111"/>
      <c r="IFM29" s="109"/>
      <c r="IFN29" s="111"/>
      <c r="IFO29" s="109"/>
      <c r="IFP29" s="111"/>
      <c r="IFQ29" s="109"/>
      <c r="IFR29" s="111"/>
      <c r="IFS29" s="109"/>
      <c r="IFT29" s="111"/>
      <c r="IFU29" s="110"/>
      <c r="IFV29" s="111"/>
      <c r="IFW29" s="109"/>
      <c r="IFX29" s="111"/>
      <c r="IFY29" s="109"/>
      <c r="IFZ29" s="111"/>
      <c r="IGA29" s="109"/>
      <c r="IGB29" s="111"/>
      <c r="IGC29" s="110"/>
      <c r="IGD29" s="107"/>
      <c r="IGE29" s="107"/>
      <c r="IGF29" s="107"/>
      <c r="IGG29" s="108"/>
      <c r="IGH29" s="111"/>
      <c r="IGI29" s="108"/>
      <c r="IGJ29" s="111"/>
      <c r="IGK29" s="64"/>
      <c r="IGL29" s="111"/>
      <c r="IGM29" s="64"/>
      <c r="IGN29" s="111"/>
      <c r="IGO29" s="64"/>
      <c r="IGP29" s="111"/>
      <c r="IGQ29" s="64"/>
      <c r="IGR29" s="111"/>
      <c r="IGS29" s="64"/>
      <c r="IGT29" s="111"/>
      <c r="IGU29" s="64"/>
      <c r="IGV29" s="111"/>
      <c r="IGW29" s="64"/>
      <c r="IGX29" s="111"/>
      <c r="IGY29" s="109"/>
      <c r="IGZ29" s="111"/>
      <c r="IHA29" s="109"/>
      <c r="IHB29" s="111"/>
      <c r="IHC29" s="109"/>
      <c r="IHD29" s="111"/>
      <c r="IHE29" s="109"/>
      <c r="IHF29" s="111"/>
      <c r="IHG29" s="109"/>
      <c r="IHH29" s="111"/>
      <c r="IHI29" s="109"/>
      <c r="IHJ29" s="111"/>
      <c r="IHK29" s="109"/>
      <c r="IHL29" s="111"/>
      <c r="IHM29" s="109"/>
      <c r="IHN29" s="111"/>
      <c r="IHO29" s="109"/>
      <c r="IHP29" s="111"/>
      <c r="IHQ29" s="109"/>
      <c r="IHR29" s="111"/>
      <c r="IHS29" s="109"/>
      <c r="IHT29" s="112"/>
      <c r="IHU29" s="109"/>
      <c r="IHV29" s="111"/>
      <c r="IHW29" s="109"/>
      <c r="IHX29" s="111"/>
      <c r="IHY29" s="109"/>
      <c r="IHZ29" s="111"/>
      <c r="IIA29" s="109"/>
      <c r="IIB29" s="111"/>
      <c r="IIC29" s="109"/>
      <c r="IID29" s="111"/>
      <c r="IIE29" s="109"/>
      <c r="IIF29" s="111"/>
      <c r="IIG29" s="109"/>
      <c r="IIH29" s="111"/>
      <c r="III29" s="110"/>
      <c r="IIJ29" s="111"/>
      <c r="IIK29" s="109"/>
      <c r="IIL29" s="111"/>
      <c r="IIM29" s="109"/>
      <c r="IIN29" s="111"/>
      <c r="IIO29" s="109"/>
      <c r="IIP29" s="111"/>
      <c r="IIQ29" s="109"/>
      <c r="IIR29" s="111"/>
      <c r="IIS29" s="110"/>
      <c r="IIT29" s="111"/>
      <c r="IIU29" s="109"/>
      <c r="IIV29" s="111"/>
      <c r="IIW29" s="109"/>
      <c r="IIX29" s="111"/>
      <c r="IIY29" s="109"/>
      <c r="IIZ29" s="111"/>
      <c r="IJA29" s="110"/>
      <c r="IJB29" s="107"/>
      <c r="IJC29" s="107"/>
      <c r="IJD29" s="107"/>
      <c r="IJE29" s="108"/>
      <c r="IJF29" s="111"/>
      <c r="IJG29" s="108"/>
      <c r="IJH29" s="111"/>
      <c r="IJI29" s="64"/>
      <c r="IJJ29" s="111"/>
      <c r="IJK29" s="64"/>
      <c r="IJL29" s="111"/>
      <c r="IJM29" s="64"/>
      <c r="IJN29" s="111"/>
      <c r="IJO29" s="64"/>
      <c r="IJP29" s="111"/>
      <c r="IJQ29" s="64"/>
      <c r="IJR29" s="111"/>
      <c r="IJS29" s="64"/>
      <c r="IJT29" s="111"/>
      <c r="IJU29" s="64"/>
      <c r="IJV29" s="111"/>
      <c r="IJW29" s="109"/>
      <c r="IJX29" s="111"/>
      <c r="IJY29" s="109"/>
      <c r="IJZ29" s="111"/>
      <c r="IKA29" s="109"/>
      <c r="IKB29" s="111"/>
      <c r="IKC29" s="109"/>
      <c r="IKD29" s="111"/>
      <c r="IKE29" s="109"/>
      <c r="IKF29" s="111"/>
      <c r="IKG29" s="109"/>
      <c r="IKH29" s="111"/>
      <c r="IKI29" s="109"/>
      <c r="IKJ29" s="111"/>
      <c r="IKK29" s="109"/>
      <c r="IKL29" s="111"/>
      <c r="IKM29" s="109"/>
      <c r="IKN29" s="111"/>
      <c r="IKO29" s="109"/>
      <c r="IKP29" s="111"/>
      <c r="IKQ29" s="109"/>
      <c r="IKR29" s="112"/>
      <c r="IKS29" s="109"/>
      <c r="IKT29" s="111"/>
      <c r="IKU29" s="109"/>
      <c r="IKV29" s="111"/>
      <c r="IKW29" s="109"/>
      <c r="IKX29" s="111"/>
      <c r="IKY29" s="109"/>
      <c r="IKZ29" s="111"/>
      <c r="ILA29" s="109"/>
      <c r="ILB29" s="111"/>
      <c r="ILC29" s="109"/>
      <c r="ILD29" s="111"/>
      <c r="ILE29" s="109"/>
      <c r="ILF29" s="111"/>
      <c r="ILG29" s="110"/>
      <c r="ILH29" s="111"/>
      <c r="ILI29" s="109"/>
      <c r="ILJ29" s="111"/>
      <c r="ILK29" s="109"/>
      <c r="ILL29" s="111"/>
      <c r="ILM29" s="109"/>
      <c r="ILN29" s="111"/>
      <c r="ILO29" s="109"/>
      <c r="ILP29" s="111"/>
      <c r="ILQ29" s="110"/>
      <c r="ILR29" s="111"/>
      <c r="ILS29" s="109"/>
      <c r="ILT29" s="111"/>
      <c r="ILU29" s="109"/>
      <c r="ILV29" s="111"/>
      <c r="ILW29" s="109"/>
      <c r="ILX29" s="111"/>
      <c r="ILY29" s="110"/>
      <c r="ILZ29" s="107"/>
      <c r="IMA29" s="107"/>
      <c r="IMB29" s="107"/>
      <c r="IMC29" s="108"/>
      <c r="IMD29" s="111"/>
      <c r="IME29" s="108"/>
      <c r="IMF29" s="111"/>
      <c r="IMG29" s="64"/>
      <c r="IMH29" s="111"/>
      <c r="IMI29" s="64"/>
      <c r="IMJ29" s="111"/>
      <c r="IMK29" s="64"/>
      <c r="IML29" s="111"/>
      <c r="IMM29" s="64"/>
      <c r="IMN29" s="111"/>
      <c r="IMO29" s="64"/>
      <c r="IMP29" s="111"/>
      <c r="IMQ29" s="64"/>
      <c r="IMR29" s="111"/>
      <c r="IMS29" s="64"/>
      <c r="IMT29" s="111"/>
      <c r="IMU29" s="109"/>
      <c r="IMV29" s="111"/>
      <c r="IMW29" s="109"/>
      <c r="IMX29" s="111"/>
      <c r="IMY29" s="109"/>
      <c r="IMZ29" s="111"/>
      <c r="INA29" s="109"/>
      <c r="INB29" s="111"/>
      <c r="INC29" s="109"/>
      <c r="IND29" s="111"/>
      <c r="INE29" s="109"/>
      <c r="INF29" s="111"/>
      <c r="ING29" s="109"/>
      <c r="INH29" s="111"/>
      <c r="INI29" s="109"/>
      <c r="INJ29" s="111"/>
      <c r="INK29" s="109"/>
      <c r="INL29" s="111"/>
      <c r="INM29" s="109"/>
      <c r="INN29" s="111"/>
      <c r="INO29" s="109"/>
      <c r="INP29" s="112"/>
      <c r="INQ29" s="109"/>
      <c r="INR29" s="111"/>
      <c r="INS29" s="109"/>
      <c r="INT29" s="111"/>
      <c r="INU29" s="109"/>
      <c r="INV29" s="111"/>
      <c r="INW29" s="109"/>
      <c r="INX29" s="111"/>
      <c r="INY29" s="109"/>
      <c r="INZ29" s="111"/>
      <c r="IOA29" s="109"/>
      <c r="IOB29" s="111"/>
      <c r="IOC29" s="109"/>
      <c r="IOD29" s="111"/>
      <c r="IOE29" s="110"/>
      <c r="IOF29" s="111"/>
      <c r="IOG29" s="109"/>
      <c r="IOH29" s="111"/>
      <c r="IOI29" s="109"/>
      <c r="IOJ29" s="111"/>
      <c r="IOK29" s="109"/>
      <c r="IOL29" s="111"/>
      <c r="IOM29" s="109"/>
      <c r="ION29" s="111"/>
      <c r="IOO29" s="110"/>
      <c r="IOP29" s="111"/>
      <c r="IOQ29" s="109"/>
      <c r="IOR29" s="111"/>
      <c r="IOS29" s="109"/>
      <c r="IOT29" s="111"/>
      <c r="IOU29" s="109"/>
      <c r="IOV29" s="111"/>
      <c r="IOW29" s="110"/>
      <c r="IOX29" s="107"/>
      <c r="IOY29" s="107"/>
      <c r="IOZ29" s="107"/>
      <c r="IPA29" s="108"/>
      <c r="IPB29" s="111"/>
      <c r="IPC29" s="108"/>
      <c r="IPD29" s="111"/>
      <c r="IPE29" s="64"/>
      <c r="IPF29" s="111"/>
      <c r="IPG29" s="64"/>
      <c r="IPH29" s="111"/>
      <c r="IPI29" s="64"/>
      <c r="IPJ29" s="111"/>
      <c r="IPK29" s="64"/>
      <c r="IPL29" s="111"/>
      <c r="IPM29" s="64"/>
      <c r="IPN29" s="111"/>
      <c r="IPO29" s="64"/>
      <c r="IPP29" s="111"/>
      <c r="IPQ29" s="64"/>
      <c r="IPR29" s="111"/>
      <c r="IPS29" s="109"/>
      <c r="IPT29" s="111"/>
      <c r="IPU29" s="109"/>
      <c r="IPV29" s="111"/>
      <c r="IPW29" s="109"/>
      <c r="IPX29" s="111"/>
      <c r="IPY29" s="109"/>
      <c r="IPZ29" s="111"/>
      <c r="IQA29" s="109"/>
      <c r="IQB29" s="111"/>
      <c r="IQC29" s="109"/>
      <c r="IQD29" s="111"/>
      <c r="IQE29" s="109"/>
      <c r="IQF29" s="111"/>
      <c r="IQG29" s="109"/>
      <c r="IQH29" s="111"/>
      <c r="IQI29" s="109"/>
      <c r="IQJ29" s="111"/>
      <c r="IQK29" s="109"/>
      <c r="IQL29" s="111"/>
      <c r="IQM29" s="109"/>
      <c r="IQN29" s="112"/>
      <c r="IQO29" s="109"/>
      <c r="IQP29" s="111"/>
      <c r="IQQ29" s="109"/>
      <c r="IQR29" s="111"/>
      <c r="IQS29" s="109"/>
      <c r="IQT29" s="111"/>
      <c r="IQU29" s="109"/>
      <c r="IQV29" s="111"/>
      <c r="IQW29" s="109"/>
      <c r="IQX29" s="111"/>
      <c r="IQY29" s="109"/>
      <c r="IQZ29" s="111"/>
      <c r="IRA29" s="109"/>
      <c r="IRB29" s="111"/>
      <c r="IRC29" s="110"/>
      <c r="IRD29" s="111"/>
      <c r="IRE29" s="109"/>
      <c r="IRF29" s="111"/>
      <c r="IRG29" s="109"/>
      <c r="IRH29" s="111"/>
      <c r="IRI29" s="109"/>
      <c r="IRJ29" s="111"/>
      <c r="IRK29" s="109"/>
      <c r="IRL29" s="111"/>
      <c r="IRM29" s="110"/>
      <c r="IRN29" s="111"/>
      <c r="IRO29" s="109"/>
      <c r="IRP29" s="111"/>
      <c r="IRQ29" s="109"/>
      <c r="IRR29" s="111"/>
      <c r="IRS29" s="109"/>
      <c r="IRT29" s="111"/>
      <c r="IRU29" s="110"/>
      <c r="IRV29" s="107"/>
      <c r="IRW29" s="107"/>
      <c r="IRX29" s="107"/>
      <c r="IRY29" s="108"/>
      <c r="IRZ29" s="111"/>
      <c r="ISA29" s="108"/>
      <c r="ISB29" s="111"/>
      <c r="ISC29" s="64"/>
      <c r="ISD29" s="111"/>
      <c r="ISE29" s="64"/>
      <c r="ISF29" s="111"/>
      <c r="ISG29" s="64"/>
      <c r="ISH29" s="111"/>
      <c r="ISI29" s="64"/>
      <c r="ISJ29" s="111"/>
      <c r="ISK29" s="64"/>
      <c r="ISL29" s="111"/>
      <c r="ISM29" s="64"/>
      <c r="ISN29" s="111"/>
      <c r="ISO29" s="64"/>
      <c r="ISP29" s="111"/>
      <c r="ISQ29" s="109"/>
      <c r="ISR29" s="111"/>
      <c r="ISS29" s="109"/>
      <c r="IST29" s="111"/>
      <c r="ISU29" s="109"/>
      <c r="ISV29" s="111"/>
      <c r="ISW29" s="109"/>
      <c r="ISX29" s="111"/>
      <c r="ISY29" s="109"/>
      <c r="ISZ29" s="111"/>
      <c r="ITA29" s="109"/>
      <c r="ITB29" s="111"/>
      <c r="ITC29" s="109"/>
      <c r="ITD29" s="111"/>
      <c r="ITE29" s="109"/>
      <c r="ITF29" s="111"/>
      <c r="ITG29" s="109"/>
      <c r="ITH29" s="111"/>
      <c r="ITI29" s="109"/>
      <c r="ITJ29" s="111"/>
      <c r="ITK29" s="109"/>
      <c r="ITL29" s="112"/>
      <c r="ITM29" s="109"/>
      <c r="ITN29" s="111"/>
      <c r="ITO29" s="109"/>
      <c r="ITP29" s="111"/>
      <c r="ITQ29" s="109"/>
      <c r="ITR29" s="111"/>
      <c r="ITS29" s="109"/>
      <c r="ITT29" s="111"/>
      <c r="ITU29" s="109"/>
      <c r="ITV29" s="111"/>
      <c r="ITW29" s="109"/>
      <c r="ITX29" s="111"/>
      <c r="ITY29" s="109"/>
      <c r="ITZ29" s="111"/>
      <c r="IUA29" s="110"/>
      <c r="IUB29" s="111"/>
      <c r="IUC29" s="109"/>
      <c r="IUD29" s="111"/>
      <c r="IUE29" s="109"/>
      <c r="IUF29" s="111"/>
      <c r="IUG29" s="109"/>
      <c r="IUH29" s="111"/>
      <c r="IUI29" s="109"/>
      <c r="IUJ29" s="111"/>
      <c r="IUK29" s="110"/>
      <c r="IUL29" s="111"/>
      <c r="IUM29" s="109"/>
      <c r="IUN29" s="111"/>
      <c r="IUO29" s="109"/>
      <c r="IUP29" s="111"/>
      <c r="IUQ29" s="109"/>
      <c r="IUR29" s="111"/>
      <c r="IUS29" s="110"/>
      <c r="IUT29" s="107"/>
      <c r="IUU29" s="107"/>
      <c r="IUV29" s="107"/>
      <c r="IUW29" s="108"/>
      <c r="IUX29" s="111"/>
      <c r="IUY29" s="108"/>
      <c r="IUZ29" s="111"/>
      <c r="IVA29" s="64"/>
      <c r="IVB29" s="111"/>
      <c r="IVC29" s="64"/>
      <c r="IVD29" s="111"/>
      <c r="IVE29" s="64"/>
      <c r="IVF29" s="111"/>
      <c r="IVG29" s="64"/>
      <c r="IVH29" s="111"/>
      <c r="IVI29" s="64"/>
      <c r="IVJ29" s="111"/>
      <c r="IVK29" s="64"/>
      <c r="IVL29" s="111"/>
      <c r="IVM29" s="64"/>
      <c r="IVN29" s="111"/>
      <c r="IVO29" s="109"/>
      <c r="IVP29" s="111"/>
      <c r="IVQ29" s="109"/>
      <c r="IVR29" s="111"/>
      <c r="IVS29" s="109"/>
      <c r="IVT29" s="111"/>
      <c r="IVU29" s="109"/>
      <c r="IVV29" s="111"/>
      <c r="IVW29" s="109"/>
      <c r="IVX29" s="111"/>
      <c r="IVY29" s="109"/>
      <c r="IVZ29" s="111"/>
      <c r="IWA29" s="109"/>
      <c r="IWB29" s="111"/>
      <c r="IWC29" s="109"/>
      <c r="IWD29" s="111"/>
      <c r="IWE29" s="109"/>
      <c r="IWF29" s="111"/>
      <c r="IWG29" s="109"/>
      <c r="IWH29" s="111"/>
      <c r="IWI29" s="109"/>
      <c r="IWJ29" s="112"/>
      <c r="IWK29" s="109"/>
      <c r="IWL29" s="111"/>
      <c r="IWM29" s="109"/>
      <c r="IWN29" s="111"/>
      <c r="IWO29" s="109"/>
      <c r="IWP29" s="111"/>
      <c r="IWQ29" s="109"/>
      <c r="IWR29" s="111"/>
      <c r="IWS29" s="109"/>
      <c r="IWT29" s="111"/>
      <c r="IWU29" s="109"/>
      <c r="IWV29" s="111"/>
      <c r="IWW29" s="109"/>
      <c r="IWX29" s="111"/>
      <c r="IWY29" s="110"/>
      <c r="IWZ29" s="111"/>
      <c r="IXA29" s="109"/>
      <c r="IXB29" s="111"/>
      <c r="IXC29" s="109"/>
      <c r="IXD29" s="111"/>
      <c r="IXE29" s="109"/>
      <c r="IXF29" s="111"/>
      <c r="IXG29" s="109"/>
      <c r="IXH29" s="111"/>
      <c r="IXI29" s="110"/>
      <c r="IXJ29" s="111"/>
      <c r="IXK29" s="109"/>
      <c r="IXL29" s="111"/>
      <c r="IXM29" s="109"/>
      <c r="IXN29" s="111"/>
      <c r="IXO29" s="109"/>
      <c r="IXP29" s="111"/>
      <c r="IXQ29" s="110"/>
      <c r="IXR29" s="107"/>
      <c r="IXS29" s="107"/>
      <c r="IXT29" s="107"/>
      <c r="IXU29" s="108"/>
      <c r="IXV29" s="111"/>
      <c r="IXW29" s="108"/>
      <c r="IXX29" s="111"/>
      <c r="IXY29" s="64"/>
      <c r="IXZ29" s="111"/>
      <c r="IYA29" s="64"/>
      <c r="IYB29" s="111"/>
      <c r="IYC29" s="64"/>
      <c r="IYD29" s="111"/>
      <c r="IYE29" s="64"/>
      <c r="IYF29" s="111"/>
      <c r="IYG29" s="64"/>
      <c r="IYH29" s="111"/>
      <c r="IYI29" s="64"/>
      <c r="IYJ29" s="111"/>
      <c r="IYK29" s="64"/>
      <c r="IYL29" s="111"/>
      <c r="IYM29" s="109"/>
      <c r="IYN29" s="111"/>
      <c r="IYO29" s="109"/>
      <c r="IYP29" s="111"/>
      <c r="IYQ29" s="109"/>
      <c r="IYR29" s="111"/>
      <c r="IYS29" s="109"/>
      <c r="IYT29" s="111"/>
      <c r="IYU29" s="109"/>
      <c r="IYV29" s="111"/>
      <c r="IYW29" s="109"/>
      <c r="IYX29" s="111"/>
      <c r="IYY29" s="109"/>
      <c r="IYZ29" s="111"/>
      <c r="IZA29" s="109"/>
      <c r="IZB29" s="111"/>
      <c r="IZC29" s="109"/>
      <c r="IZD29" s="111"/>
      <c r="IZE29" s="109"/>
      <c r="IZF29" s="111"/>
      <c r="IZG29" s="109"/>
      <c r="IZH29" s="112"/>
      <c r="IZI29" s="109"/>
      <c r="IZJ29" s="111"/>
      <c r="IZK29" s="109"/>
      <c r="IZL29" s="111"/>
      <c r="IZM29" s="109"/>
      <c r="IZN29" s="111"/>
      <c r="IZO29" s="109"/>
      <c r="IZP29" s="111"/>
      <c r="IZQ29" s="109"/>
      <c r="IZR29" s="111"/>
      <c r="IZS29" s="109"/>
      <c r="IZT29" s="111"/>
      <c r="IZU29" s="109"/>
      <c r="IZV29" s="111"/>
      <c r="IZW29" s="110"/>
      <c r="IZX29" s="111"/>
      <c r="IZY29" s="109"/>
      <c r="IZZ29" s="111"/>
      <c r="JAA29" s="109"/>
      <c r="JAB29" s="111"/>
      <c r="JAC29" s="109"/>
      <c r="JAD29" s="111"/>
      <c r="JAE29" s="109"/>
      <c r="JAF29" s="111"/>
      <c r="JAG29" s="110"/>
      <c r="JAH29" s="111"/>
      <c r="JAI29" s="109"/>
      <c r="JAJ29" s="111"/>
      <c r="JAK29" s="109"/>
      <c r="JAL29" s="111"/>
      <c r="JAM29" s="109"/>
      <c r="JAN29" s="111"/>
      <c r="JAO29" s="110"/>
      <c r="JAP29" s="107"/>
      <c r="JAQ29" s="107"/>
      <c r="JAR29" s="107"/>
      <c r="JAS29" s="108"/>
      <c r="JAT29" s="111"/>
      <c r="JAU29" s="108"/>
      <c r="JAV29" s="111"/>
      <c r="JAW29" s="64"/>
      <c r="JAX29" s="111"/>
      <c r="JAY29" s="64"/>
      <c r="JAZ29" s="111"/>
      <c r="JBA29" s="64"/>
      <c r="JBB29" s="111"/>
      <c r="JBC29" s="64"/>
      <c r="JBD29" s="111"/>
      <c r="JBE29" s="64"/>
      <c r="JBF29" s="111"/>
      <c r="JBG29" s="64"/>
      <c r="JBH29" s="111"/>
      <c r="JBI29" s="64"/>
      <c r="JBJ29" s="111"/>
      <c r="JBK29" s="109"/>
      <c r="JBL29" s="111"/>
      <c r="JBM29" s="109"/>
      <c r="JBN29" s="111"/>
      <c r="JBO29" s="109"/>
      <c r="JBP29" s="111"/>
      <c r="JBQ29" s="109"/>
      <c r="JBR29" s="111"/>
      <c r="JBS29" s="109"/>
      <c r="JBT29" s="111"/>
      <c r="JBU29" s="109"/>
      <c r="JBV29" s="111"/>
      <c r="JBW29" s="109"/>
      <c r="JBX29" s="111"/>
      <c r="JBY29" s="109"/>
      <c r="JBZ29" s="111"/>
      <c r="JCA29" s="109"/>
      <c r="JCB29" s="111"/>
      <c r="JCC29" s="109"/>
      <c r="JCD29" s="111"/>
      <c r="JCE29" s="109"/>
      <c r="JCF29" s="112"/>
      <c r="JCG29" s="109"/>
      <c r="JCH29" s="111"/>
      <c r="JCI29" s="109"/>
      <c r="JCJ29" s="111"/>
      <c r="JCK29" s="109"/>
      <c r="JCL29" s="111"/>
      <c r="JCM29" s="109"/>
      <c r="JCN29" s="111"/>
      <c r="JCO29" s="109"/>
      <c r="JCP29" s="111"/>
      <c r="JCQ29" s="109"/>
      <c r="JCR29" s="111"/>
      <c r="JCS29" s="109"/>
      <c r="JCT29" s="111"/>
      <c r="JCU29" s="110"/>
      <c r="JCV29" s="111"/>
      <c r="JCW29" s="109"/>
      <c r="JCX29" s="111"/>
      <c r="JCY29" s="109"/>
      <c r="JCZ29" s="111"/>
      <c r="JDA29" s="109"/>
      <c r="JDB29" s="111"/>
      <c r="JDC29" s="109"/>
      <c r="JDD29" s="111"/>
      <c r="JDE29" s="110"/>
      <c r="JDF29" s="111"/>
      <c r="JDG29" s="109"/>
      <c r="JDH29" s="111"/>
      <c r="JDI29" s="109"/>
      <c r="JDJ29" s="111"/>
      <c r="JDK29" s="109"/>
      <c r="JDL29" s="111"/>
      <c r="JDM29" s="110"/>
      <c r="JDN29" s="107"/>
      <c r="JDO29" s="107"/>
      <c r="JDP29" s="107"/>
      <c r="JDQ29" s="108"/>
      <c r="JDR29" s="111"/>
      <c r="JDS29" s="108"/>
      <c r="JDT29" s="111"/>
      <c r="JDU29" s="64"/>
      <c r="JDV29" s="111"/>
      <c r="JDW29" s="64"/>
      <c r="JDX29" s="111"/>
      <c r="JDY29" s="64"/>
      <c r="JDZ29" s="111"/>
      <c r="JEA29" s="64"/>
      <c r="JEB29" s="111"/>
      <c r="JEC29" s="64"/>
      <c r="JED29" s="111"/>
      <c r="JEE29" s="64"/>
      <c r="JEF29" s="111"/>
      <c r="JEG29" s="64"/>
      <c r="JEH29" s="111"/>
      <c r="JEI29" s="109"/>
      <c r="JEJ29" s="111"/>
      <c r="JEK29" s="109"/>
      <c r="JEL29" s="111"/>
      <c r="JEM29" s="109"/>
      <c r="JEN29" s="111"/>
      <c r="JEO29" s="109"/>
      <c r="JEP29" s="111"/>
      <c r="JEQ29" s="109"/>
      <c r="JER29" s="111"/>
      <c r="JES29" s="109"/>
      <c r="JET29" s="111"/>
      <c r="JEU29" s="109"/>
      <c r="JEV29" s="111"/>
      <c r="JEW29" s="109"/>
      <c r="JEX29" s="111"/>
      <c r="JEY29" s="109"/>
      <c r="JEZ29" s="111"/>
      <c r="JFA29" s="109"/>
      <c r="JFB29" s="111"/>
      <c r="JFC29" s="109"/>
      <c r="JFD29" s="112"/>
      <c r="JFE29" s="109"/>
      <c r="JFF29" s="111"/>
      <c r="JFG29" s="109"/>
      <c r="JFH29" s="111"/>
      <c r="JFI29" s="109"/>
      <c r="JFJ29" s="111"/>
      <c r="JFK29" s="109"/>
      <c r="JFL29" s="111"/>
      <c r="JFM29" s="109"/>
      <c r="JFN29" s="111"/>
      <c r="JFO29" s="109"/>
      <c r="JFP29" s="111"/>
      <c r="JFQ29" s="109"/>
      <c r="JFR29" s="111"/>
      <c r="JFS29" s="110"/>
      <c r="JFT29" s="111"/>
      <c r="JFU29" s="109"/>
      <c r="JFV29" s="111"/>
      <c r="JFW29" s="109"/>
      <c r="JFX29" s="111"/>
      <c r="JFY29" s="109"/>
      <c r="JFZ29" s="111"/>
      <c r="JGA29" s="109"/>
      <c r="JGB29" s="111"/>
      <c r="JGC29" s="110"/>
      <c r="JGD29" s="111"/>
      <c r="JGE29" s="109"/>
      <c r="JGF29" s="111"/>
      <c r="JGG29" s="109"/>
      <c r="JGH29" s="111"/>
      <c r="JGI29" s="109"/>
      <c r="JGJ29" s="111"/>
      <c r="JGK29" s="110"/>
      <c r="JGL29" s="107"/>
      <c r="JGM29" s="107"/>
      <c r="JGN29" s="107"/>
      <c r="JGO29" s="108"/>
      <c r="JGP29" s="111"/>
      <c r="JGQ29" s="108"/>
      <c r="JGR29" s="111"/>
      <c r="JGS29" s="64"/>
      <c r="JGT29" s="111"/>
      <c r="JGU29" s="64"/>
      <c r="JGV29" s="111"/>
      <c r="JGW29" s="64"/>
      <c r="JGX29" s="111"/>
      <c r="JGY29" s="64"/>
      <c r="JGZ29" s="111"/>
      <c r="JHA29" s="64"/>
      <c r="JHB29" s="111"/>
      <c r="JHC29" s="64"/>
      <c r="JHD29" s="111"/>
      <c r="JHE29" s="64"/>
      <c r="JHF29" s="111"/>
      <c r="JHG29" s="109"/>
      <c r="JHH29" s="111"/>
      <c r="JHI29" s="109"/>
      <c r="JHJ29" s="111"/>
      <c r="JHK29" s="109"/>
      <c r="JHL29" s="111"/>
      <c r="JHM29" s="109"/>
      <c r="JHN29" s="111"/>
      <c r="JHO29" s="109"/>
      <c r="JHP29" s="111"/>
      <c r="JHQ29" s="109"/>
      <c r="JHR29" s="111"/>
      <c r="JHS29" s="109"/>
      <c r="JHT29" s="111"/>
      <c r="JHU29" s="109"/>
      <c r="JHV29" s="111"/>
      <c r="JHW29" s="109"/>
      <c r="JHX29" s="111"/>
      <c r="JHY29" s="109"/>
      <c r="JHZ29" s="111"/>
      <c r="JIA29" s="109"/>
      <c r="JIB29" s="112"/>
      <c r="JIC29" s="109"/>
      <c r="JID29" s="111"/>
      <c r="JIE29" s="109"/>
      <c r="JIF29" s="111"/>
      <c r="JIG29" s="109"/>
      <c r="JIH29" s="111"/>
      <c r="JII29" s="109"/>
      <c r="JIJ29" s="111"/>
      <c r="JIK29" s="109"/>
      <c r="JIL29" s="111"/>
      <c r="JIM29" s="109"/>
      <c r="JIN29" s="111"/>
      <c r="JIO29" s="109"/>
      <c r="JIP29" s="111"/>
      <c r="JIQ29" s="110"/>
      <c r="JIR29" s="111"/>
      <c r="JIS29" s="109"/>
      <c r="JIT29" s="111"/>
      <c r="JIU29" s="109"/>
      <c r="JIV29" s="111"/>
      <c r="JIW29" s="109"/>
      <c r="JIX29" s="111"/>
      <c r="JIY29" s="109"/>
      <c r="JIZ29" s="111"/>
      <c r="JJA29" s="110"/>
      <c r="JJB29" s="111"/>
      <c r="JJC29" s="109"/>
      <c r="JJD29" s="111"/>
      <c r="JJE29" s="109"/>
      <c r="JJF29" s="111"/>
      <c r="JJG29" s="109"/>
      <c r="JJH29" s="111"/>
      <c r="JJI29" s="110"/>
      <c r="JJJ29" s="107"/>
      <c r="JJK29" s="107"/>
      <c r="JJL29" s="107"/>
      <c r="JJM29" s="108"/>
      <c r="JJN29" s="111"/>
      <c r="JJO29" s="108"/>
      <c r="JJP29" s="111"/>
      <c r="JJQ29" s="64"/>
      <c r="JJR29" s="111"/>
      <c r="JJS29" s="64"/>
      <c r="JJT29" s="111"/>
      <c r="JJU29" s="64"/>
      <c r="JJV29" s="111"/>
      <c r="JJW29" s="64"/>
      <c r="JJX29" s="111"/>
      <c r="JJY29" s="64"/>
      <c r="JJZ29" s="111"/>
      <c r="JKA29" s="64"/>
      <c r="JKB29" s="111"/>
      <c r="JKC29" s="64"/>
      <c r="JKD29" s="111"/>
      <c r="JKE29" s="109"/>
      <c r="JKF29" s="111"/>
      <c r="JKG29" s="109"/>
      <c r="JKH29" s="111"/>
      <c r="JKI29" s="109"/>
      <c r="JKJ29" s="111"/>
      <c r="JKK29" s="109"/>
      <c r="JKL29" s="111"/>
      <c r="JKM29" s="109"/>
      <c r="JKN29" s="111"/>
      <c r="JKO29" s="109"/>
      <c r="JKP29" s="111"/>
      <c r="JKQ29" s="109"/>
      <c r="JKR29" s="111"/>
      <c r="JKS29" s="109"/>
      <c r="JKT29" s="111"/>
      <c r="JKU29" s="109"/>
      <c r="JKV29" s="111"/>
      <c r="JKW29" s="109"/>
      <c r="JKX29" s="111"/>
      <c r="JKY29" s="109"/>
      <c r="JKZ29" s="112"/>
      <c r="JLA29" s="109"/>
      <c r="JLB29" s="111"/>
      <c r="JLC29" s="109"/>
      <c r="JLD29" s="111"/>
      <c r="JLE29" s="109"/>
      <c r="JLF29" s="111"/>
      <c r="JLG29" s="109"/>
      <c r="JLH29" s="111"/>
      <c r="JLI29" s="109"/>
      <c r="JLJ29" s="111"/>
      <c r="JLK29" s="109"/>
      <c r="JLL29" s="111"/>
      <c r="JLM29" s="109"/>
      <c r="JLN29" s="111"/>
      <c r="JLO29" s="110"/>
      <c r="JLP29" s="111"/>
      <c r="JLQ29" s="109"/>
      <c r="JLR29" s="111"/>
      <c r="JLS29" s="109"/>
      <c r="JLT29" s="111"/>
      <c r="JLU29" s="109"/>
      <c r="JLV29" s="111"/>
      <c r="JLW29" s="109"/>
      <c r="JLX29" s="111"/>
      <c r="JLY29" s="110"/>
      <c r="JLZ29" s="111"/>
      <c r="JMA29" s="109"/>
      <c r="JMB29" s="111"/>
      <c r="JMC29" s="109"/>
      <c r="JMD29" s="111"/>
      <c r="JME29" s="109"/>
      <c r="JMF29" s="111"/>
      <c r="JMG29" s="110"/>
      <c r="JMH29" s="107"/>
      <c r="JMI29" s="107"/>
      <c r="JMJ29" s="107"/>
      <c r="JMK29" s="108"/>
      <c r="JML29" s="111"/>
      <c r="JMM29" s="108"/>
      <c r="JMN29" s="111"/>
      <c r="JMO29" s="64"/>
      <c r="JMP29" s="111"/>
      <c r="JMQ29" s="64"/>
      <c r="JMR29" s="111"/>
      <c r="JMS29" s="64"/>
      <c r="JMT29" s="111"/>
      <c r="JMU29" s="64"/>
      <c r="JMV29" s="111"/>
      <c r="JMW29" s="64"/>
      <c r="JMX29" s="111"/>
      <c r="JMY29" s="64"/>
      <c r="JMZ29" s="111"/>
      <c r="JNA29" s="64"/>
      <c r="JNB29" s="111"/>
      <c r="JNC29" s="109"/>
      <c r="JND29" s="111"/>
      <c r="JNE29" s="109"/>
      <c r="JNF29" s="111"/>
      <c r="JNG29" s="109"/>
      <c r="JNH29" s="111"/>
      <c r="JNI29" s="109"/>
      <c r="JNJ29" s="111"/>
      <c r="JNK29" s="109"/>
      <c r="JNL29" s="111"/>
      <c r="JNM29" s="109"/>
      <c r="JNN29" s="111"/>
      <c r="JNO29" s="109"/>
      <c r="JNP29" s="111"/>
      <c r="JNQ29" s="109"/>
      <c r="JNR29" s="111"/>
      <c r="JNS29" s="109"/>
      <c r="JNT29" s="111"/>
      <c r="JNU29" s="109"/>
      <c r="JNV29" s="111"/>
      <c r="JNW29" s="109"/>
      <c r="JNX29" s="112"/>
      <c r="JNY29" s="109"/>
      <c r="JNZ29" s="111"/>
      <c r="JOA29" s="109"/>
      <c r="JOB29" s="111"/>
      <c r="JOC29" s="109"/>
      <c r="JOD29" s="111"/>
      <c r="JOE29" s="109"/>
      <c r="JOF29" s="111"/>
      <c r="JOG29" s="109"/>
      <c r="JOH29" s="111"/>
      <c r="JOI29" s="109"/>
      <c r="JOJ29" s="111"/>
      <c r="JOK29" s="109"/>
      <c r="JOL29" s="111"/>
      <c r="JOM29" s="110"/>
      <c r="JON29" s="111"/>
      <c r="JOO29" s="109"/>
      <c r="JOP29" s="111"/>
      <c r="JOQ29" s="109"/>
      <c r="JOR29" s="111"/>
      <c r="JOS29" s="109"/>
      <c r="JOT29" s="111"/>
      <c r="JOU29" s="109"/>
      <c r="JOV29" s="111"/>
      <c r="JOW29" s="110"/>
      <c r="JOX29" s="111"/>
      <c r="JOY29" s="109"/>
      <c r="JOZ29" s="111"/>
      <c r="JPA29" s="109"/>
      <c r="JPB29" s="111"/>
      <c r="JPC29" s="109"/>
      <c r="JPD29" s="111"/>
      <c r="JPE29" s="110"/>
      <c r="JPF29" s="107"/>
      <c r="JPG29" s="107"/>
      <c r="JPH29" s="107"/>
      <c r="JPI29" s="108"/>
      <c r="JPJ29" s="111"/>
      <c r="JPK29" s="108"/>
      <c r="JPL29" s="111"/>
      <c r="JPM29" s="64"/>
      <c r="JPN29" s="111"/>
      <c r="JPO29" s="64"/>
      <c r="JPP29" s="111"/>
      <c r="JPQ29" s="64"/>
      <c r="JPR29" s="111"/>
      <c r="JPS29" s="64"/>
      <c r="JPT29" s="111"/>
      <c r="JPU29" s="64"/>
      <c r="JPV29" s="111"/>
      <c r="JPW29" s="64"/>
      <c r="JPX29" s="111"/>
      <c r="JPY29" s="64"/>
      <c r="JPZ29" s="111"/>
      <c r="JQA29" s="109"/>
      <c r="JQB29" s="111"/>
      <c r="JQC29" s="109"/>
      <c r="JQD29" s="111"/>
      <c r="JQE29" s="109"/>
      <c r="JQF29" s="111"/>
      <c r="JQG29" s="109"/>
      <c r="JQH29" s="111"/>
      <c r="JQI29" s="109"/>
      <c r="JQJ29" s="111"/>
      <c r="JQK29" s="109"/>
      <c r="JQL29" s="111"/>
      <c r="JQM29" s="109"/>
      <c r="JQN29" s="111"/>
      <c r="JQO29" s="109"/>
      <c r="JQP29" s="111"/>
      <c r="JQQ29" s="109"/>
      <c r="JQR29" s="111"/>
      <c r="JQS29" s="109"/>
      <c r="JQT29" s="111"/>
      <c r="JQU29" s="109"/>
      <c r="JQV29" s="112"/>
      <c r="JQW29" s="109"/>
      <c r="JQX29" s="111"/>
      <c r="JQY29" s="109"/>
      <c r="JQZ29" s="111"/>
      <c r="JRA29" s="109"/>
      <c r="JRB29" s="111"/>
      <c r="JRC29" s="109"/>
      <c r="JRD29" s="111"/>
      <c r="JRE29" s="109"/>
      <c r="JRF29" s="111"/>
      <c r="JRG29" s="109"/>
      <c r="JRH29" s="111"/>
      <c r="JRI29" s="109"/>
      <c r="JRJ29" s="111"/>
      <c r="JRK29" s="110"/>
      <c r="JRL29" s="111"/>
      <c r="JRM29" s="109"/>
      <c r="JRN29" s="111"/>
      <c r="JRO29" s="109"/>
      <c r="JRP29" s="111"/>
      <c r="JRQ29" s="109"/>
      <c r="JRR29" s="111"/>
      <c r="JRS29" s="109"/>
      <c r="JRT29" s="111"/>
      <c r="JRU29" s="110"/>
      <c r="JRV29" s="111"/>
      <c r="JRW29" s="109"/>
      <c r="JRX29" s="111"/>
      <c r="JRY29" s="109"/>
      <c r="JRZ29" s="111"/>
      <c r="JSA29" s="109"/>
      <c r="JSB29" s="111"/>
      <c r="JSC29" s="110"/>
      <c r="JSD29" s="107"/>
      <c r="JSE29" s="107"/>
      <c r="JSF29" s="107"/>
      <c r="JSG29" s="108"/>
      <c r="JSH29" s="111"/>
      <c r="JSI29" s="108"/>
      <c r="JSJ29" s="111"/>
      <c r="JSK29" s="64"/>
      <c r="JSL29" s="111"/>
      <c r="JSM29" s="64"/>
      <c r="JSN29" s="111"/>
      <c r="JSO29" s="64"/>
      <c r="JSP29" s="111"/>
      <c r="JSQ29" s="64"/>
      <c r="JSR29" s="111"/>
      <c r="JSS29" s="64"/>
      <c r="JST29" s="111"/>
      <c r="JSU29" s="64"/>
      <c r="JSV29" s="111"/>
      <c r="JSW29" s="64"/>
      <c r="JSX29" s="111"/>
      <c r="JSY29" s="109"/>
      <c r="JSZ29" s="111"/>
      <c r="JTA29" s="109"/>
      <c r="JTB29" s="111"/>
      <c r="JTC29" s="109"/>
      <c r="JTD29" s="111"/>
      <c r="JTE29" s="109"/>
      <c r="JTF29" s="111"/>
      <c r="JTG29" s="109"/>
      <c r="JTH29" s="111"/>
      <c r="JTI29" s="109"/>
      <c r="JTJ29" s="111"/>
      <c r="JTK29" s="109"/>
      <c r="JTL29" s="111"/>
      <c r="JTM29" s="109"/>
      <c r="JTN29" s="111"/>
      <c r="JTO29" s="109"/>
      <c r="JTP29" s="111"/>
      <c r="JTQ29" s="109"/>
      <c r="JTR29" s="111"/>
      <c r="JTS29" s="109"/>
      <c r="JTT29" s="112"/>
      <c r="JTU29" s="109"/>
      <c r="JTV29" s="111"/>
      <c r="JTW29" s="109"/>
      <c r="JTX29" s="111"/>
      <c r="JTY29" s="109"/>
      <c r="JTZ29" s="111"/>
      <c r="JUA29" s="109"/>
      <c r="JUB29" s="111"/>
      <c r="JUC29" s="109"/>
      <c r="JUD29" s="111"/>
      <c r="JUE29" s="109"/>
      <c r="JUF29" s="111"/>
      <c r="JUG29" s="109"/>
      <c r="JUH29" s="111"/>
      <c r="JUI29" s="110"/>
      <c r="JUJ29" s="111"/>
      <c r="JUK29" s="109"/>
      <c r="JUL29" s="111"/>
      <c r="JUM29" s="109"/>
      <c r="JUN29" s="111"/>
      <c r="JUO29" s="109"/>
      <c r="JUP29" s="111"/>
      <c r="JUQ29" s="109"/>
      <c r="JUR29" s="111"/>
      <c r="JUS29" s="110"/>
      <c r="JUT29" s="111"/>
      <c r="JUU29" s="109"/>
      <c r="JUV29" s="111"/>
      <c r="JUW29" s="109"/>
      <c r="JUX29" s="111"/>
      <c r="JUY29" s="109"/>
      <c r="JUZ29" s="111"/>
      <c r="JVA29" s="110"/>
      <c r="JVB29" s="107"/>
      <c r="JVC29" s="107"/>
      <c r="JVD29" s="107"/>
      <c r="JVE29" s="108"/>
      <c r="JVF29" s="111"/>
      <c r="JVG29" s="108"/>
      <c r="JVH29" s="111"/>
      <c r="JVI29" s="64"/>
      <c r="JVJ29" s="111"/>
      <c r="JVK29" s="64"/>
      <c r="JVL29" s="111"/>
      <c r="JVM29" s="64"/>
      <c r="JVN29" s="111"/>
      <c r="JVO29" s="64"/>
      <c r="JVP29" s="111"/>
      <c r="JVQ29" s="64"/>
      <c r="JVR29" s="111"/>
      <c r="JVS29" s="64"/>
      <c r="JVT29" s="111"/>
      <c r="JVU29" s="64"/>
      <c r="JVV29" s="111"/>
      <c r="JVW29" s="109"/>
      <c r="JVX29" s="111"/>
      <c r="JVY29" s="109"/>
      <c r="JVZ29" s="111"/>
      <c r="JWA29" s="109"/>
      <c r="JWB29" s="111"/>
      <c r="JWC29" s="109"/>
      <c r="JWD29" s="111"/>
      <c r="JWE29" s="109"/>
      <c r="JWF29" s="111"/>
      <c r="JWG29" s="109"/>
      <c r="JWH29" s="111"/>
      <c r="JWI29" s="109"/>
      <c r="JWJ29" s="111"/>
      <c r="JWK29" s="109"/>
      <c r="JWL29" s="111"/>
      <c r="JWM29" s="109"/>
      <c r="JWN29" s="111"/>
      <c r="JWO29" s="109"/>
      <c r="JWP29" s="111"/>
      <c r="JWQ29" s="109"/>
      <c r="JWR29" s="112"/>
      <c r="JWS29" s="109"/>
      <c r="JWT29" s="111"/>
      <c r="JWU29" s="109"/>
      <c r="JWV29" s="111"/>
      <c r="JWW29" s="109"/>
      <c r="JWX29" s="111"/>
      <c r="JWY29" s="109"/>
      <c r="JWZ29" s="111"/>
      <c r="JXA29" s="109"/>
      <c r="JXB29" s="111"/>
      <c r="JXC29" s="109"/>
      <c r="JXD29" s="111"/>
      <c r="JXE29" s="109"/>
      <c r="JXF29" s="111"/>
      <c r="JXG29" s="110"/>
      <c r="JXH29" s="111"/>
      <c r="JXI29" s="109"/>
      <c r="JXJ29" s="111"/>
      <c r="JXK29" s="109"/>
      <c r="JXL29" s="111"/>
      <c r="JXM29" s="109"/>
      <c r="JXN29" s="111"/>
      <c r="JXO29" s="109"/>
      <c r="JXP29" s="111"/>
      <c r="JXQ29" s="110"/>
      <c r="JXR29" s="111"/>
      <c r="JXS29" s="109"/>
      <c r="JXT29" s="111"/>
      <c r="JXU29" s="109"/>
      <c r="JXV29" s="111"/>
      <c r="JXW29" s="109"/>
      <c r="JXX29" s="111"/>
      <c r="JXY29" s="110"/>
      <c r="JXZ29" s="107"/>
      <c r="JYA29" s="107"/>
      <c r="JYB29" s="107"/>
      <c r="JYC29" s="108"/>
      <c r="JYD29" s="111"/>
      <c r="JYE29" s="108"/>
      <c r="JYF29" s="111"/>
      <c r="JYG29" s="64"/>
      <c r="JYH29" s="111"/>
      <c r="JYI29" s="64"/>
      <c r="JYJ29" s="111"/>
      <c r="JYK29" s="64"/>
      <c r="JYL29" s="111"/>
      <c r="JYM29" s="64"/>
      <c r="JYN29" s="111"/>
      <c r="JYO29" s="64"/>
      <c r="JYP29" s="111"/>
      <c r="JYQ29" s="64"/>
      <c r="JYR29" s="111"/>
      <c r="JYS29" s="64"/>
      <c r="JYT29" s="111"/>
      <c r="JYU29" s="109"/>
      <c r="JYV29" s="111"/>
      <c r="JYW29" s="109"/>
      <c r="JYX29" s="111"/>
      <c r="JYY29" s="109"/>
      <c r="JYZ29" s="111"/>
      <c r="JZA29" s="109"/>
      <c r="JZB29" s="111"/>
      <c r="JZC29" s="109"/>
      <c r="JZD29" s="111"/>
      <c r="JZE29" s="109"/>
      <c r="JZF29" s="111"/>
      <c r="JZG29" s="109"/>
      <c r="JZH29" s="111"/>
      <c r="JZI29" s="109"/>
      <c r="JZJ29" s="111"/>
      <c r="JZK29" s="109"/>
      <c r="JZL29" s="111"/>
      <c r="JZM29" s="109"/>
      <c r="JZN29" s="111"/>
      <c r="JZO29" s="109"/>
      <c r="JZP29" s="112"/>
      <c r="JZQ29" s="109"/>
      <c r="JZR29" s="111"/>
      <c r="JZS29" s="109"/>
      <c r="JZT29" s="111"/>
      <c r="JZU29" s="109"/>
      <c r="JZV29" s="111"/>
      <c r="JZW29" s="109"/>
      <c r="JZX29" s="111"/>
      <c r="JZY29" s="109"/>
      <c r="JZZ29" s="111"/>
      <c r="KAA29" s="109"/>
      <c r="KAB29" s="111"/>
      <c r="KAC29" s="109"/>
      <c r="KAD29" s="111"/>
      <c r="KAE29" s="110"/>
      <c r="KAF29" s="111"/>
      <c r="KAG29" s="109"/>
      <c r="KAH29" s="111"/>
      <c r="KAI29" s="109"/>
      <c r="KAJ29" s="111"/>
      <c r="KAK29" s="109"/>
      <c r="KAL29" s="111"/>
      <c r="KAM29" s="109"/>
      <c r="KAN29" s="111"/>
      <c r="KAO29" s="110"/>
      <c r="KAP29" s="111"/>
      <c r="KAQ29" s="109"/>
      <c r="KAR29" s="111"/>
      <c r="KAS29" s="109"/>
      <c r="KAT29" s="111"/>
      <c r="KAU29" s="109"/>
      <c r="KAV29" s="111"/>
      <c r="KAW29" s="110"/>
      <c r="KAX29" s="107"/>
      <c r="KAY29" s="107"/>
      <c r="KAZ29" s="107"/>
      <c r="KBA29" s="108"/>
      <c r="KBB29" s="111"/>
      <c r="KBC29" s="108"/>
      <c r="KBD29" s="111"/>
      <c r="KBE29" s="64"/>
      <c r="KBF29" s="111"/>
      <c r="KBG29" s="64"/>
      <c r="KBH29" s="111"/>
      <c r="KBI29" s="64"/>
      <c r="KBJ29" s="111"/>
      <c r="KBK29" s="64"/>
      <c r="KBL29" s="111"/>
      <c r="KBM29" s="64"/>
      <c r="KBN29" s="111"/>
      <c r="KBO29" s="64"/>
      <c r="KBP29" s="111"/>
      <c r="KBQ29" s="64"/>
      <c r="KBR29" s="111"/>
      <c r="KBS29" s="109"/>
      <c r="KBT29" s="111"/>
      <c r="KBU29" s="109"/>
      <c r="KBV29" s="111"/>
      <c r="KBW29" s="109"/>
      <c r="KBX29" s="111"/>
      <c r="KBY29" s="109"/>
      <c r="KBZ29" s="111"/>
      <c r="KCA29" s="109"/>
      <c r="KCB29" s="111"/>
      <c r="KCC29" s="109"/>
      <c r="KCD29" s="111"/>
      <c r="KCE29" s="109"/>
      <c r="KCF29" s="111"/>
      <c r="KCG29" s="109"/>
      <c r="KCH29" s="111"/>
      <c r="KCI29" s="109"/>
      <c r="KCJ29" s="111"/>
      <c r="KCK29" s="109"/>
      <c r="KCL29" s="111"/>
      <c r="KCM29" s="109"/>
      <c r="KCN29" s="112"/>
      <c r="KCO29" s="109"/>
      <c r="KCP29" s="111"/>
      <c r="KCQ29" s="109"/>
      <c r="KCR29" s="111"/>
      <c r="KCS29" s="109"/>
      <c r="KCT29" s="111"/>
      <c r="KCU29" s="109"/>
      <c r="KCV29" s="111"/>
      <c r="KCW29" s="109"/>
      <c r="KCX29" s="111"/>
      <c r="KCY29" s="109"/>
      <c r="KCZ29" s="111"/>
      <c r="KDA29" s="109"/>
      <c r="KDB29" s="111"/>
      <c r="KDC29" s="110"/>
      <c r="KDD29" s="111"/>
      <c r="KDE29" s="109"/>
      <c r="KDF29" s="111"/>
      <c r="KDG29" s="109"/>
      <c r="KDH29" s="111"/>
      <c r="KDI29" s="109"/>
      <c r="KDJ29" s="111"/>
      <c r="KDK29" s="109"/>
      <c r="KDL29" s="111"/>
      <c r="KDM29" s="110"/>
      <c r="KDN29" s="111"/>
      <c r="KDO29" s="109"/>
      <c r="KDP29" s="111"/>
      <c r="KDQ29" s="109"/>
      <c r="KDR29" s="111"/>
      <c r="KDS29" s="109"/>
      <c r="KDT29" s="111"/>
      <c r="KDU29" s="110"/>
      <c r="KDV29" s="107"/>
      <c r="KDW29" s="107"/>
      <c r="KDX29" s="107"/>
      <c r="KDY29" s="108"/>
      <c r="KDZ29" s="111"/>
      <c r="KEA29" s="108"/>
      <c r="KEB29" s="111"/>
      <c r="KEC29" s="64"/>
      <c r="KED29" s="111"/>
      <c r="KEE29" s="64"/>
      <c r="KEF29" s="111"/>
      <c r="KEG29" s="64"/>
      <c r="KEH29" s="111"/>
      <c r="KEI29" s="64"/>
      <c r="KEJ29" s="111"/>
      <c r="KEK29" s="64"/>
      <c r="KEL29" s="111"/>
      <c r="KEM29" s="64"/>
      <c r="KEN29" s="111"/>
      <c r="KEO29" s="64"/>
      <c r="KEP29" s="111"/>
      <c r="KEQ29" s="109"/>
      <c r="KER29" s="111"/>
      <c r="KES29" s="109"/>
      <c r="KET29" s="111"/>
      <c r="KEU29" s="109"/>
      <c r="KEV29" s="111"/>
      <c r="KEW29" s="109"/>
      <c r="KEX29" s="111"/>
      <c r="KEY29" s="109"/>
      <c r="KEZ29" s="111"/>
      <c r="KFA29" s="109"/>
      <c r="KFB29" s="111"/>
      <c r="KFC29" s="109"/>
      <c r="KFD29" s="111"/>
      <c r="KFE29" s="109"/>
      <c r="KFF29" s="111"/>
      <c r="KFG29" s="109"/>
      <c r="KFH29" s="111"/>
      <c r="KFI29" s="109"/>
      <c r="KFJ29" s="111"/>
      <c r="KFK29" s="109"/>
      <c r="KFL29" s="112"/>
      <c r="KFM29" s="109"/>
      <c r="KFN29" s="111"/>
      <c r="KFO29" s="109"/>
      <c r="KFP29" s="111"/>
      <c r="KFQ29" s="109"/>
      <c r="KFR29" s="111"/>
      <c r="KFS29" s="109"/>
      <c r="KFT29" s="111"/>
      <c r="KFU29" s="109"/>
      <c r="KFV29" s="111"/>
      <c r="KFW29" s="109"/>
      <c r="KFX29" s="111"/>
      <c r="KFY29" s="109"/>
      <c r="KFZ29" s="111"/>
      <c r="KGA29" s="110"/>
      <c r="KGB29" s="111"/>
      <c r="KGC29" s="109"/>
      <c r="KGD29" s="111"/>
      <c r="KGE29" s="109"/>
      <c r="KGF29" s="111"/>
      <c r="KGG29" s="109"/>
      <c r="KGH29" s="111"/>
      <c r="KGI29" s="109"/>
      <c r="KGJ29" s="111"/>
      <c r="KGK29" s="110"/>
      <c r="KGL29" s="111"/>
      <c r="KGM29" s="109"/>
      <c r="KGN29" s="111"/>
      <c r="KGO29" s="109"/>
      <c r="KGP29" s="111"/>
      <c r="KGQ29" s="109"/>
      <c r="KGR29" s="111"/>
      <c r="KGS29" s="110"/>
      <c r="KGT29" s="107"/>
      <c r="KGU29" s="107"/>
      <c r="KGV29" s="107"/>
      <c r="KGW29" s="108"/>
      <c r="KGX29" s="111"/>
      <c r="KGY29" s="108"/>
      <c r="KGZ29" s="111"/>
      <c r="KHA29" s="64"/>
      <c r="KHB29" s="111"/>
      <c r="KHC29" s="64"/>
      <c r="KHD29" s="111"/>
      <c r="KHE29" s="64"/>
      <c r="KHF29" s="111"/>
      <c r="KHG29" s="64"/>
      <c r="KHH29" s="111"/>
      <c r="KHI29" s="64"/>
      <c r="KHJ29" s="111"/>
      <c r="KHK29" s="64"/>
      <c r="KHL29" s="111"/>
      <c r="KHM29" s="64"/>
      <c r="KHN29" s="111"/>
      <c r="KHO29" s="109"/>
      <c r="KHP29" s="111"/>
      <c r="KHQ29" s="109"/>
      <c r="KHR29" s="111"/>
      <c r="KHS29" s="109"/>
      <c r="KHT29" s="111"/>
      <c r="KHU29" s="109"/>
      <c r="KHV29" s="111"/>
      <c r="KHW29" s="109"/>
      <c r="KHX29" s="111"/>
      <c r="KHY29" s="109"/>
      <c r="KHZ29" s="111"/>
      <c r="KIA29" s="109"/>
      <c r="KIB29" s="111"/>
      <c r="KIC29" s="109"/>
      <c r="KID29" s="111"/>
      <c r="KIE29" s="109"/>
      <c r="KIF29" s="111"/>
      <c r="KIG29" s="109"/>
      <c r="KIH29" s="111"/>
      <c r="KII29" s="109"/>
      <c r="KIJ29" s="112"/>
      <c r="KIK29" s="109"/>
      <c r="KIL29" s="111"/>
      <c r="KIM29" s="109"/>
      <c r="KIN29" s="111"/>
      <c r="KIO29" s="109"/>
      <c r="KIP29" s="111"/>
      <c r="KIQ29" s="109"/>
      <c r="KIR29" s="111"/>
      <c r="KIS29" s="109"/>
      <c r="KIT29" s="111"/>
      <c r="KIU29" s="109"/>
      <c r="KIV29" s="111"/>
      <c r="KIW29" s="109"/>
      <c r="KIX29" s="111"/>
      <c r="KIY29" s="110"/>
      <c r="KIZ29" s="111"/>
      <c r="KJA29" s="109"/>
      <c r="KJB29" s="111"/>
      <c r="KJC29" s="109"/>
      <c r="KJD29" s="111"/>
      <c r="KJE29" s="109"/>
      <c r="KJF29" s="111"/>
      <c r="KJG29" s="109"/>
      <c r="KJH29" s="111"/>
      <c r="KJI29" s="110"/>
      <c r="KJJ29" s="111"/>
      <c r="KJK29" s="109"/>
      <c r="KJL29" s="111"/>
      <c r="KJM29" s="109"/>
      <c r="KJN29" s="111"/>
      <c r="KJO29" s="109"/>
      <c r="KJP29" s="111"/>
      <c r="KJQ29" s="110"/>
      <c r="KJR29" s="107"/>
      <c r="KJS29" s="107"/>
      <c r="KJT29" s="107"/>
      <c r="KJU29" s="108"/>
      <c r="KJV29" s="111"/>
      <c r="KJW29" s="108"/>
      <c r="KJX29" s="111"/>
      <c r="KJY29" s="64"/>
      <c r="KJZ29" s="111"/>
      <c r="KKA29" s="64"/>
      <c r="KKB29" s="111"/>
      <c r="KKC29" s="64"/>
      <c r="KKD29" s="111"/>
      <c r="KKE29" s="64"/>
      <c r="KKF29" s="111"/>
      <c r="KKG29" s="64"/>
      <c r="KKH29" s="111"/>
      <c r="KKI29" s="64"/>
      <c r="KKJ29" s="111"/>
      <c r="KKK29" s="64"/>
      <c r="KKL29" s="111"/>
      <c r="KKM29" s="109"/>
      <c r="KKN29" s="111"/>
      <c r="KKO29" s="109"/>
      <c r="KKP29" s="111"/>
      <c r="KKQ29" s="109"/>
      <c r="KKR29" s="111"/>
      <c r="KKS29" s="109"/>
      <c r="KKT29" s="111"/>
      <c r="KKU29" s="109"/>
      <c r="KKV29" s="111"/>
      <c r="KKW29" s="109"/>
      <c r="KKX29" s="111"/>
      <c r="KKY29" s="109"/>
      <c r="KKZ29" s="111"/>
      <c r="KLA29" s="109"/>
      <c r="KLB29" s="111"/>
      <c r="KLC29" s="109"/>
      <c r="KLD29" s="111"/>
      <c r="KLE29" s="109"/>
      <c r="KLF29" s="111"/>
      <c r="KLG29" s="109"/>
      <c r="KLH29" s="112"/>
      <c r="KLI29" s="109"/>
      <c r="KLJ29" s="111"/>
      <c r="KLK29" s="109"/>
      <c r="KLL29" s="111"/>
      <c r="KLM29" s="109"/>
      <c r="KLN29" s="111"/>
      <c r="KLO29" s="109"/>
      <c r="KLP29" s="111"/>
      <c r="KLQ29" s="109"/>
      <c r="KLR29" s="111"/>
      <c r="KLS29" s="109"/>
      <c r="KLT29" s="111"/>
      <c r="KLU29" s="109"/>
      <c r="KLV29" s="111"/>
      <c r="KLW29" s="110"/>
      <c r="KLX29" s="111"/>
      <c r="KLY29" s="109"/>
      <c r="KLZ29" s="111"/>
      <c r="KMA29" s="109"/>
      <c r="KMB29" s="111"/>
      <c r="KMC29" s="109"/>
      <c r="KMD29" s="111"/>
      <c r="KME29" s="109"/>
      <c r="KMF29" s="111"/>
      <c r="KMG29" s="110"/>
      <c r="KMH29" s="111"/>
      <c r="KMI29" s="109"/>
      <c r="KMJ29" s="111"/>
      <c r="KMK29" s="109"/>
      <c r="KML29" s="111"/>
      <c r="KMM29" s="109"/>
      <c r="KMN29" s="111"/>
      <c r="KMO29" s="110"/>
      <c r="KMP29" s="107"/>
      <c r="KMQ29" s="107"/>
      <c r="KMR29" s="107"/>
      <c r="KMS29" s="108"/>
      <c r="KMT29" s="111"/>
      <c r="KMU29" s="108"/>
      <c r="KMV29" s="111"/>
      <c r="KMW29" s="64"/>
      <c r="KMX29" s="111"/>
      <c r="KMY29" s="64"/>
      <c r="KMZ29" s="111"/>
      <c r="KNA29" s="64"/>
      <c r="KNB29" s="111"/>
      <c r="KNC29" s="64"/>
      <c r="KND29" s="111"/>
      <c r="KNE29" s="64"/>
      <c r="KNF29" s="111"/>
      <c r="KNG29" s="64"/>
      <c r="KNH29" s="111"/>
      <c r="KNI29" s="64"/>
      <c r="KNJ29" s="111"/>
      <c r="KNK29" s="109"/>
      <c r="KNL29" s="111"/>
      <c r="KNM29" s="109"/>
      <c r="KNN29" s="111"/>
      <c r="KNO29" s="109"/>
      <c r="KNP29" s="111"/>
      <c r="KNQ29" s="109"/>
      <c r="KNR29" s="111"/>
      <c r="KNS29" s="109"/>
      <c r="KNT29" s="111"/>
      <c r="KNU29" s="109"/>
      <c r="KNV29" s="111"/>
      <c r="KNW29" s="109"/>
      <c r="KNX29" s="111"/>
      <c r="KNY29" s="109"/>
      <c r="KNZ29" s="111"/>
      <c r="KOA29" s="109"/>
      <c r="KOB29" s="111"/>
      <c r="KOC29" s="109"/>
      <c r="KOD29" s="111"/>
      <c r="KOE29" s="109"/>
      <c r="KOF29" s="112"/>
      <c r="KOG29" s="109"/>
      <c r="KOH29" s="111"/>
      <c r="KOI29" s="109"/>
      <c r="KOJ29" s="111"/>
      <c r="KOK29" s="109"/>
      <c r="KOL29" s="111"/>
      <c r="KOM29" s="109"/>
      <c r="KON29" s="111"/>
      <c r="KOO29" s="109"/>
      <c r="KOP29" s="111"/>
      <c r="KOQ29" s="109"/>
      <c r="KOR29" s="111"/>
      <c r="KOS29" s="109"/>
      <c r="KOT29" s="111"/>
      <c r="KOU29" s="110"/>
      <c r="KOV29" s="111"/>
      <c r="KOW29" s="109"/>
      <c r="KOX29" s="111"/>
      <c r="KOY29" s="109"/>
      <c r="KOZ29" s="111"/>
      <c r="KPA29" s="109"/>
      <c r="KPB29" s="111"/>
      <c r="KPC29" s="109"/>
      <c r="KPD29" s="111"/>
      <c r="KPE29" s="110"/>
      <c r="KPF29" s="111"/>
      <c r="KPG29" s="109"/>
      <c r="KPH29" s="111"/>
      <c r="KPI29" s="109"/>
      <c r="KPJ29" s="111"/>
      <c r="KPK29" s="109"/>
      <c r="KPL29" s="111"/>
      <c r="KPM29" s="110"/>
      <c r="KPN29" s="107"/>
      <c r="KPO29" s="107"/>
      <c r="KPP29" s="107"/>
      <c r="KPQ29" s="108"/>
      <c r="KPR29" s="111"/>
      <c r="KPS29" s="108"/>
      <c r="KPT29" s="111"/>
      <c r="KPU29" s="64"/>
      <c r="KPV29" s="111"/>
      <c r="KPW29" s="64"/>
      <c r="KPX29" s="111"/>
      <c r="KPY29" s="64"/>
      <c r="KPZ29" s="111"/>
      <c r="KQA29" s="64"/>
      <c r="KQB29" s="111"/>
      <c r="KQC29" s="64"/>
      <c r="KQD29" s="111"/>
      <c r="KQE29" s="64"/>
      <c r="KQF29" s="111"/>
      <c r="KQG29" s="64"/>
      <c r="KQH29" s="111"/>
      <c r="KQI29" s="109"/>
      <c r="KQJ29" s="111"/>
      <c r="KQK29" s="109"/>
      <c r="KQL29" s="111"/>
      <c r="KQM29" s="109"/>
      <c r="KQN29" s="111"/>
      <c r="KQO29" s="109"/>
      <c r="KQP29" s="111"/>
      <c r="KQQ29" s="109"/>
      <c r="KQR29" s="111"/>
      <c r="KQS29" s="109"/>
      <c r="KQT29" s="111"/>
      <c r="KQU29" s="109"/>
      <c r="KQV29" s="111"/>
      <c r="KQW29" s="109"/>
      <c r="KQX29" s="111"/>
      <c r="KQY29" s="109"/>
      <c r="KQZ29" s="111"/>
      <c r="KRA29" s="109"/>
      <c r="KRB29" s="111"/>
      <c r="KRC29" s="109"/>
      <c r="KRD29" s="112"/>
      <c r="KRE29" s="109"/>
      <c r="KRF29" s="111"/>
      <c r="KRG29" s="109"/>
      <c r="KRH29" s="111"/>
      <c r="KRI29" s="109"/>
      <c r="KRJ29" s="111"/>
      <c r="KRK29" s="109"/>
      <c r="KRL29" s="111"/>
      <c r="KRM29" s="109"/>
      <c r="KRN29" s="111"/>
      <c r="KRO29" s="109"/>
      <c r="KRP29" s="111"/>
      <c r="KRQ29" s="109"/>
      <c r="KRR29" s="111"/>
      <c r="KRS29" s="110"/>
      <c r="KRT29" s="111"/>
      <c r="KRU29" s="109"/>
      <c r="KRV29" s="111"/>
      <c r="KRW29" s="109"/>
      <c r="KRX29" s="111"/>
      <c r="KRY29" s="109"/>
      <c r="KRZ29" s="111"/>
      <c r="KSA29" s="109"/>
      <c r="KSB29" s="111"/>
      <c r="KSC29" s="110"/>
      <c r="KSD29" s="111"/>
      <c r="KSE29" s="109"/>
      <c r="KSF29" s="111"/>
      <c r="KSG29" s="109"/>
      <c r="KSH29" s="111"/>
      <c r="KSI29" s="109"/>
      <c r="KSJ29" s="111"/>
      <c r="KSK29" s="110"/>
      <c r="KSL29" s="107"/>
      <c r="KSM29" s="107"/>
      <c r="KSN29" s="107"/>
      <c r="KSO29" s="108"/>
      <c r="KSP29" s="111"/>
      <c r="KSQ29" s="108"/>
      <c r="KSR29" s="111"/>
      <c r="KSS29" s="64"/>
      <c r="KST29" s="111"/>
      <c r="KSU29" s="64"/>
      <c r="KSV29" s="111"/>
      <c r="KSW29" s="64"/>
      <c r="KSX29" s="111"/>
      <c r="KSY29" s="64"/>
      <c r="KSZ29" s="111"/>
      <c r="KTA29" s="64"/>
      <c r="KTB29" s="111"/>
      <c r="KTC29" s="64"/>
      <c r="KTD29" s="111"/>
      <c r="KTE29" s="64"/>
      <c r="KTF29" s="111"/>
      <c r="KTG29" s="109"/>
      <c r="KTH29" s="111"/>
      <c r="KTI29" s="109"/>
      <c r="KTJ29" s="111"/>
      <c r="KTK29" s="109"/>
      <c r="KTL29" s="111"/>
      <c r="KTM29" s="109"/>
      <c r="KTN29" s="111"/>
      <c r="KTO29" s="109"/>
      <c r="KTP29" s="111"/>
      <c r="KTQ29" s="109"/>
      <c r="KTR29" s="111"/>
      <c r="KTS29" s="109"/>
      <c r="KTT29" s="111"/>
      <c r="KTU29" s="109"/>
      <c r="KTV29" s="111"/>
      <c r="KTW29" s="109"/>
      <c r="KTX29" s="111"/>
      <c r="KTY29" s="109"/>
      <c r="KTZ29" s="111"/>
      <c r="KUA29" s="109"/>
      <c r="KUB29" s="112"/>
      <c r="KUC29" s="109"/>
      <c r="KUD29" s="111"/>
      <c r="KUE29" s="109"/>
      <c r="KUF29" s="111"/>
      <c r="KUG29" s="109"/>
      <c r="KUH29" s="111"/>
      <c r="KUI29" s="109"/>
      <c r="KUJ29" s="111"/>
      <c r="KUK29" s="109"/>
      <c r="KUL29" s="111"/>
      <c r="KUM29" s="109"/>
      <c r="KUN29" s="111"/>
      <c r="KUO29" s="109"/>
      <c r="KUP29" s="111"/>
      <c r="KUQ29" s="110"/>
      <c r="KUR29" s="111"/>
      <c r="KUS29" s="109"/>
      <c r="KUT29" s="111"/>
      <c r="KUU29" s="109"/>
      <c r="KUV29" s="111"/>
      <c r="KUW29" s="109"/>
      <c r="KUX29" s="111"/>
      <c r="KUY29" s="109"/>
      <c r="KUZ29" s="111"/>
      <c r="KVA29" s="110"/>
      <c r="KVB29" s="111"/>
      <c r="KVC29" s="109"/>
      <c r="KVD29" s="111"/>
      <c r="KVE29" s="109"/>
      <c r="KVF29" s="111"/>
      <c r="KVG29" s="109"/>
      <c r="KVH29" s="111"/>
      <c r="KVI29" s="110"/>
      <c r="KVJ29" s="107"/>
      <c r="KVK29" s="107"/>
      <c r="KVL29" s="107"/>
      <c r="KVM29" s="108"/>
      <c r="KVN29" s="111"/>
      <c r="KVO29" s="108"/>
      <c r="KVP29" s="111"/>
      <c r="KVQ29" s="64"/>
      <c r="KVR29" s="111"/>
      <c r="KVS29" s="64"/>
      <c r="KVT29" s="111"/>
      <c r="KVU29" s="64"/>
      <c r="KVV29" s="111"/>
      <c r="KVW29" s="64"/>
      <c r="KVX29" s="111"/>
      <c r="KVY29" s="64"/>
      <c r="KVZ29" s="111"/>
      <c r="KWA29" s="64"/>
      <c r="KWB29" s="111"/>
      <c r="KWC29" s="64"/>
      <c r="KWD29" s="111"/>
      <c r="KWE29" s="109"/>
      <c r="KWF29" s="111"/>
      <c r="KWG29" s="109"/>
      <c r="KWH29" s="111"/>
      <c r="KWI29" s="109"/>
      <c r="KWJ29" s="111"/>
      <c r="KWK29" s="109"/>
      <c r="KWL29" s="111"/>
      <c r="KWM29" s="109"/>
      <c r="KWN29" s="111"/>
      <c r="KWO29" s="109"/>
      <c r="KWP29" s="111"/>
      <c r="KWQ29" s="109"/>
      <c r="KWR29" s="111"/>
      <c r="KWS29" s="109"/>
      <c r="KWT29" s="111"/>
      <c r="KWU29" s="109"/>
      <c r="KWV29" s="111"/>
      <c r="KWW29" s="109"/>
      <c r="KWX29" s="111"/>
      <c r="KWY29" s="109"/>
      <c r="KWZ29" s="112"/>
      <c r="KXA29" s="109"/>
      <c r="KXB29" s="111"/>
      <c r="KXC29" s="109"/>
      <c r="KXD29" s="111"/>
      <c r="KXE29" s="109"/>
      <c r="KXF29" s="111"/>
      <c r="KXG29" s="109"/>
      <c r="KXH29" s="111"/>
      <c r="KXI29" s="109"/>
      <c r="KXJ29" s="111"/>
      <c r="KXK29" s="109"/>
      <c r="KXL29" s="111"/>
      <c r="KXM29" s="109"/>
      <c r="KXN29" s="111"/>
      <c r="KXO29" s="110"/>
      <c r="KXP29" s="111"/>
      <c r="KXQ29" s="109"/>
      <c r="KXR29" s="111"/>
      <c r="KXS29" s="109"/>
      <c r="KXT29" s="111"/>
      <c r="KXU29" s="109"/>
      <c r="KXV29" s="111"/>
      <c r="KXW29" s="109"/>
      <c r="KXX29" s="111"/>
      <c r="KXY29" s="110"/>
      <c r="KXZ29" s="111"/>
      <c r="KYA29" s="109"/>
      <c r="KYB29" s="111"/>
      <c r="KYC29" s="109"/>
      <c r="KYD29" s="111"/>
      <c r="KYE29" s="109"/>
      <c r="KYF29" s="111"/>
      <c r="KYG29" s="110"/>
      <c r="KYH29" s="107"/>
      <c r="KYI29" s="107"/>
      <c r="KYJ29" s="107"/>
      <c r="KYK29" s="108"/>
      <c r="KYL29" s="111"/>
      <c r="KYM29" s="108"/>
      <c r="KYN29" s="111"/>
      <c r="KYO29" s="64"/>
      <c r="KYP29" s="111"/>
      <c r="KYQ29" s="64"/>
      <c r="KYR29" s="111"/>
      <c r="KYS29" s="64"/>
      <c r="KYT29" s="111"/>
      <c r="KYU29" s="64"/>
      <c r="KYV29" s="111"/>
      <c r="KYW29" s="64"/>
      <c r="KYX29" s="111"/>
      <c r="KYY29" s="64"/>
      <c r="KYZ29" s="111"/>
      <c r="KZA29" s="64"/>
      <c r="KZB29" s="111"/>
      <c r="KZC29" s="109"/>
      <c r="KZD29" s="111"/>
      <c r="KZE29" s="109"/>
      <c r="KZF29" s="111"/>
      <c r="KZG29" s="109"/>
      <c r="KZH29" s="111"/>
      <c r="KZI29" s="109"/>
      <c r="KZJ29" s="111"/>
      <c r="KZK29" s="109"/>
      <c r="KZL29" s="111"/>
      <c r="KZM29" s="109"/>
      <c r="KZN29" s="111"/>
      <c r="KZO29" s="109"/>
      <c r="KZP29" s="111"/>
      <c r="KZQ29" s="109"/>
      <c r="KZR29" s="111"/>
      <c r="KZS29" s="109"/>
      <c r="KZT29" s="111"/>
      <c r="KZU29" s="109"/>
      <c r="KZV29" s="111"/>
      <c r="KZW29" s="109"/>
      <c r="KZX29" s="112"/>
      <c r="KZY29" s="109"/>
      <c r="KZZ29" s="111"/>
      <c r="LAA29" s="109"/>
      <c r="LAB29" s="111"/>
      <c r="LAC29" s="109"/>
      <c r="LAD29" s="111"/>
      <c r="LAE29" s="109"/>
      <c r="LAF29" s="111"/>
      <c r="LAG29" s="109"/>
      <c r="LAH29" s="111"/>
      <c r="LAI29" s="109"/>
      <c r="LAJ29" s="111"/>
      <c r="LAK29" s="109"/>
      <c r="LAL29" s="111"/>
      <c r="LAM29" s="110"/>
      <c r="LAN29" s="111"/>
      <c r="LAO29" s="109"/>
      <c r="LAP29" s="111"/>
      <c r="LAQ29" s="109"/>
      <c r="LAR29" s="111"/>
      <c r="LAS29" s="109"/>
      <c r="LAT29" s="111"/>
      <c r="LAU29" s="109"/>
      <c r="LAV29" s="111"/>
      <c r="LAW29" s="110"/>
      <c r="LAX29" s="111"/>
      <c r="LAY29" s="109"/>
      <c r="LAZ29" s="111"/>
      <c r="LBA29" s="109"/>
      <c r="LBB29" s="111"/>
      <c r="LBC29" s="109"/>
      <c r="LBD29" s="111"/>
      <c r="LBE29" s="110"/>
      <c r="LBF29" s="107"/>
      <c r="LBG29" s="107"/>
      <c r="LBH29" s="107"/>
      <c r="LBI29" s="108"/>
      <c r="LBJ29" s="111"/>
      <c r="LBK29" s="108"/>
      <c r="LBL29" s="111"/>
      <c r="LBM29" s="64"/>
      <c r="LBN29" s="111"/>
      <c r="LBO29" s="64"/>
      <c r="LBP29" s="111"/>
      <c r="LBQ29" s="64"/>
      <c r="LBR29" s="111"/>
      <c r="LBS29" s="64"/>
      <c r="LBT29" s="111"/>
      <c r="LBU29" s="64"/>
      <c r="LBV29" s="111"/>
      <c r="LBW29" s="64"/>
      <c r="LBX29" s="111"/>
      <c r="LBY29" s="64"/>
      <c r="LBZ29" s="111"/>
      <c r="LCA29" s="109"/>
      <c r="LCB29" s="111"/>
      <c r="LCC29" s="109"/>
      <c r="LCD29" s="111"/>
      <c r="LCE29" s="109"/>
      <c r="LCF29" s="111"/>
      <c r="LCG29" s="109"/>
      <c r="LCH29" s="111"/>
      <c r="LCI29" s="109"/>
      <c r="LCJ29" s="111"/>
      <c r="LCK29" s="109"/>
      <c r="LCL29" s="111"/>
      <c r="LCM29" s="109"/>
      <c r="LCN29" s="111"/>
      <c r="LCO29" s="109"/>
      <c r="LCP29" s="111"/>
      <c r="LCQ29" s="109"/>
      <c r="LCR29" s="111"/>
      <c r="LCS29" s="109"/>
      <c r="LCT29" s="111"/>
      <c r="LCU29" s="109"/>
      <c r="LCV29" s="112"/>
      <c r="LCW29" s="109"/>
      <c r="LCX29" s="111"/>
      <c r="LCY29" s="109"/>
      <c r="LCZ29" s="111"/>
      <c r="LDA29" s="109"/>
      <c r="LDB29" s="111"/>
      <c r="LDC29" s="109"/>
      <c r="LDD29" s="111"/>
      <c r="LDE29" s="109"/>
      <c r="LDF29" s="111"/>
      <c r="LDG29" s="109"/>
      <c r="LDH29" s="111"/>
      <c r="LDI29" s="109"/>
      <c r="LDJ29" s="111"/>
      <c r="LDK29" s="110"/>
      <c r="LDL29" s="111"/>
      <c r="LDM29" s="109"/>
      <c r="LDN29" s="111"/>
      <c r="LDO29" s="109"/>
      <c r="LDP29" s="111"/>
      <c r="LDQ29" s="109"/>
      <c r="LDR29" s="111"/>
      <c r="LDS29" s="109"/>
      <c r="LDT29" s="111"/>
      <c r="LDU29" s="110"/>
      <c r="LDV29" s="111"/>
      <c r="LDW29" s="109"/>
      <c r="LDX29" s="111"/>
      <c r="LDY29" s="109"/>
      <c r="LDZ29" s="111"/>
      <c r="LEA29" s="109"/>
      <c r="LEB29" s="111"/>
      <c r="LEC29" s="110"/>
      <c r="LED29" s="107"/>
      <c r="LEE29" s="107"/>
      <c r="LEF29" s="107"/>
      <c r="LEG29" s="108"/>
      <c r="LEH29" s="111"/>
      <c r="LEI29" s="108"/>
      <c r="LEJ29" s="111"/>
      <c r="LEK29" s="64"/>
      <c r="LEL29" s="111"/>
      <c r="LEM29" s="64"/>
      <c r="LEN29" s="111"/>
      <c r="LEO29" s="64"/>
      <c r="LEP29" s="111"/>
      <c r="LEQ29" s="64"/>
      <c r="LER29" s="111"/>
      <c r="LES29" s="64"/>
      <c r="LET29" s="111"/>
      <c r="LEU29" s="64"/>
      <c r="LEV29" s="111"/>
      <c r="LEW29" s="64"/>
      <c r="LEX29" s="111"/>
      <c r="LEY29" s="109"/>
      <c r="LEZ29" s="111"/>
      <c r="LFA29" s="109"/>
      <c r="LFB29" s="111"/>
      <c r="LFC29" s="109"/>
      <c r="LFD29" s="111"/>
      <c r="LFE29" s="109"/>
      <c r="LFF29" s="111"/>
      <c r="LFG29" s="109"/>
      <c r="LFH29" s="111"/>
      <c r="LFI29" s="109"/>
      <c r="LFJ29" s="111"/>
      <c r="LFK29" s="109"/>
      <c r="LFL29" s="111"/>
      <c r="LFM29" s="109"/>
      <c r="LFN29" s="111"/>
      <c r="LFO29" s="109"/>
      <c r="LFP29" s="111"/>
      <c r="LFQ29" s="109"/>
      <c r="LFR29" s="111"/>
      <c r="LFS29" s="109"/>
      <c r="LFT29" s="112"/>
      <c r="LFU29" s="109"/>
      <c r="LFV29" s="111"/>
      <c r="LFW29" s="109"/>
      <c r="LFX29" s="111"/>
      <c r="LFY29" s="109"/>
      <c r="LFZ29" s="111"/>
      <c r="LGA29" s="109"/>
      <c r="LGB29" s="111"/>
      <c r="LGC29" s="109"/>
      <c r="LGD29" s="111"/>
      <c r="LGE29" s="109"/>
      <c r="LGF29" s="111"/>
      <c r="LGG29" s="109"/>
      <c r="LGH29" s="111"/>
      <c r="LGI29" s="110"/>
      <c r="LGJ29" s="111"/>
      <c r="LGK29" s="109"/>
      <c r="LGL29" s="111"/>
      <c r="LGM29" s="109"/>
      <c r="LGN29" s="111"/>
      <c r="LGO29" s="109"/>
      <c r="LGP29" s="111"/>
      <c r="LGQ29" s="109"/>
      <c r="LGR29" s="111"/>
      <c r="LGS29" s="110"/>
      <c r="LGT29" s="111"/>
      <c r="LGU29" s="109"/>
      <c r="LGV29" s="111"/>
      <c r="LGW29" s="109"/>
      <c r="LGX29" s="111"/>
      <c r="LGY29" s="109"/>
      <c r="LGZ29" s="111"/>
      <c r="LHA29" s="110"/>
      <c r="LHB29" s="107"/>
      <c r="LHC29" s="107"/>
      <c r="LHD29" s="107"/>
      <c r="LHE29" s="108"/>
      <c r="LHF29" s="111"/>
      <c r="LHG29" s="108"/>
      <c r="LHH29" s="111"/>
      <c r="LHI29" s="64"/>
      <c r="LHJ29" s="111"/>
      <c r="LHK29" s="64"/>
      <c r="LHL29" s="111"/>
      <c r="LHM29" s="64"/>
      <c r="LHN29" s="111"/>
      <c r="LHO29" s="64"/>
      <c r="LHP29" s="111"/>
      <c r="LHQ29" s="64"/>
      <c r="LHR29" s="111"/>
      <c r="LHS29" s="64"/>
      <c r="LHT29" s="111"/>
      <c r="LHU29" s="64"/>
      <c r="LHV29" s="111"/>
      <c r="LHW29" s="109"/>
      <c r="LHX29" s="111"/>
      <c r="LHY29" s="109"/>
      <c r="LHZ29" s="111"/>
      <c r="LIA29" s="109"/>
      <c r="LIB29" s="111"/>
      <c r="LIC29" s="109"/>
      <c r="LID29" s="111"/>
      <c r="LIE29" s="109"/>
      <c r="LIF29" s="111"/>
      <c r="LIG29" s="109"/>
      <c r="LIH29" s="111"/>
      <c r="LII29" s="109"/>
      <c r="LIJ29" s="111"/>
      <c r="LIK29" s="109"/>
      <c r="LIL29" s="111"/>
      <c r="LIM29" s="109"/>
      <c r="LIN29" s="111"/>
      <c r="LIO29" s="109"/>
      <c r="LIP29" s="111"/>
      <c r="LIQ29" s="109"/>
      <c r="LIR29" s="112"/>
      <c r="LIS29" s="109"/>
      <c r="LIT29" s="111"/>
      <c r="LIU29" s="109"/>
      <c r="LIV29" s="111"/>
      <c r="LIW29" s="109"/>
      <c r="LIX29" s="111"/>
      <c r="LIY29" s="109"/>
      <c r="LIZ29" s="111"/>
      <c r="LJA29" s="109"/>
      <c r="LJB29" s="111"/>
      <c r="LJC29" s="109"/>
      <c r="LJD29" s="111"/>
      <c r="LJE29" s="109"/>
      <c r="LJF29" s="111"/>
      <c r="LJG29" s="110"/>
      <c r="LJH29" s="111"/>
      <c r="LJI29" s="109"/>
      <c r="LJJ29" s="111"/>
      <c r="LJK29" s="109"/>
      <c r="LJL29" s="111"/>
      <c r="LJM29" s="109"/>
      <c r="LJN29" s="111"/>
      <c r="LJO29" s="109"/>
      <c r="LJP29" s="111"/>
      <c r="LJQ29" s="110"/>
      <c r="LJR29" s="111"/>
      <c r="LJS29" s="109"/>
      <c r="LJT29" s="111"/>
      <c r="LJU29" s="109"/>
      <c r="LJV29" s="111"/>
      <c r="LJW29" s="109"/>
      <c r="LJX29" s="111"/>
      <c r="LJY29" s="110"/>
      <c r="LJZ29" s="107"/>
      <c r="LKA29" s="107"/>
      <c r="LKB29" s="107"/>
      <c r="LKC29" s="108"/>
      <c r="LKD29" s="111"/>
      <c r="LKE29" s="108"/>
      <c r="LKF29" s="111"/>
      <c r="LKG29" s="64"/>
      <c r="LKH29" s="111"/>
      <c r="LKI29" s="64"/>
      <c r="LKJ29" s="111"/>
      <c r="LKK29" s="64"/>
      <c r="LKL29" s="111"/>
      <c r="LKM29" s="64"/>
      <c r="LKN29" s="111"/>
      <c r="LKO29" s="64"/>
      <c r="LKP29" s="111"/>
      <c r="LKQ29" s="64"/>
      <c r="LKR29" s="111"/>
      <c r="LKS29" s="64"/>
      <c r="LKT29" s="111"/>
      <c r="LKU29" s="109"/>
      <c r="LKV29" s="111"/>
      <c r="LKW29" s="109"/>
      <c r="LKX29" s="111"/>
      <c r="LKY29" s="109"/>
      <c r="LKZ29" s="111"/>
      <c r="LLA29" s="109"/>
      <c r="LLB29" s="111"/>
      <c r="LLC29" s="109"/>
      <c r="LLD29" s="111"/>
      <c r="LLE29" s="109"/>
      <c r="LLF29" s="111"/>
      <c r="LLG29" s="109"/>
      <c r="LLH29" s="111"/>
      <c r="LLI29" s="109"/>
      <c r="LLJ29" s="111"/>
      <c r="LLK29" s="109"/>
      <c r="LLL29" s="111"/>
      <c r="LLM29" s="109"/>
      <c r="LLN29" s="111"/>
      <c r="LLO29" s="109"/>
      <c r="LLP29" s="112"/>
      <c r="LLQ29" s="109"/>
      <c r="LLR29" s="111"/>
      <c r="LLS29" s="109"/>
      <c r="LLT29" s="111"/>
      <c r="LLU29" s="109"/>
      <c r="LLV29" s="111"/>
      <c r="LLW29" s="109"/>
      <c r="LLX29" s="111"/>
      <c r="LLY29" s="109"/>
      <c r="LLZ29" s="111"/>
      <c r="LMA29" s="109"/>
      <c r="LMB29" s="111"/>
      <c r="LMC29" s="109"/>
      <c r="LMD29" s="111"/>
      <c r="LME29" s="110"/>
      <c r="LMF29" s="111"/>
      <c r="LMG29" s="109"/>
      <c r="LMH29" s="111"/>
      <c r="LMI29" s="109"/>
      <c r="LMJ29" s="111"/>
      <c r="LMK29" s="109"/>
      <c r="LML29" s="111"/>
      <c r="LMM29" s="109"/>
      <c r="LMN29" s="111"/>
      <c r="LMO29" s="110"/>
      <c r="LMP29" s="111"/>
      <c r="LMQ29" s="109"/>
      <c r="LMR29" s="111"/>
      <c r="LMS29" s="109"/>
      <c r="LMT29" s="111"/>
      <c r="LMU29" s="109"/>
      <c r="LMV29" s="111"/>
      <c r="LMW29" s="110"/>
      <c r="LMX29" s="107"/>
      <c r="LMY29" s="107"/>
      <c r="LMZ29" s="107"/>
      <c r="LNA29" s="108"/>
      <c r="LNB29" s="111"/>
      <c r="LNC29" s="108"/>
      <c r="LND29" s="111"/>
      <c r="LNE29" s="64"/>
      <c r="LNF29" s="111"/>
      <c r="LNG29" s="64"/>
      <c r="LNH29" s="111"/>
      <c r="LNI29" s="64"/>
      <c r="LNJ29" s="111"/>
      <c r="LNK29" s="64"/>
      <c r="LNL29" s="111"/>
      <c r="LNM29" s="64"/>
      <c r="LNN29" s="111"/>
      <c r="LNO29" s="64"/>
      <c r="LNP29" s="111"/>
      <c r="LNQ29" s="64"/>
      <c r="LNR29" s="111"/>
      <c r="LNS29" s="109"/>
      <c r="LNT29" s="111"/>
      <c r="LNU29" s="109"/>
      <c r="LNV29" s="111"/>
      <c r="LNW29" s="109"/>
      <c r="LNX29" s="111"/>
      <c r="LNY29" s="109"/>
      <c r="LNZ29" s="111"/>
      <c r="LOA29" s="109"/>
      <c r="LOB29" s="111"/>
      <c r="LOC29" s="109"/>
      <c r="LOD29" s="111"/>
      <c r="LOE29" s="109"/>
      <c r="LOF29" s="111"/>
      <c r="LOG29" s="109"/>
      <c r="LOH29" s="111"/>
      <c r="LOI29" s="109"/>
      <c r="LOJ29" s="111"/>
      <c r="LOK29" s="109"/>
      <c r="LOL29" s="111"/>
      <c r="LOM29" s="109"/>
      <c r="LON29" s="112"/>
      <c r="LOO29" s="109"/>
      <c r="LOP29" s="111"/>
      <c r="LOQ29" s="109"/>
      <c r="LOR29" s="111"/>
      <c r="LOS29" s="109"/>
      <c r="LOT29" s="111"/>
      <c r="LOU29" s="109"/>
      <c r="LOV29" s="111"/>
      <c r="LOW29" s="109"/>
      <c r="LOX29" s="111"/>
      <c r="LOY29" s="109"/>
      <c r="LOZ29" s="111"/>
      <c r="LPA29" s="109"/>
      <c r="LPB29" s="111"/>
      <c r="LPC29" s="110"/>
      <c r="LPD29" s="111"/>
      <c r="LPE29" s="109"/>
      <c r="LPF29" s="111"/>
      <c r="LPG29" s="109"/>
      <c r="LPH29" s="111"/>
      <c r="LPI29" s="109"/>
      <c r="LPJ29" s="111"/>
      <c r="LPK29" s="109"/>
      <c r="LPL29" s="111"/>
      <c r="LPM29" s="110"/>
      <c r="LPN29" s="111"/>
      <c r="LPO29" s="109"/>
      <c r="LPP29" s="111"/>
      <c r="LPQ29" s="109"/>
      <c r="LPR29" s="111"/>
      <c r="LPS29" s="109"/>
      <c r="LPT29" s="111"/>
      <c r="LPU29" s="110"/>
      <c r="LPV29" s="107"/>
      <c r="LPW29" s="107"/>
      <c r="LPX29" s="107"/>
      <c r="LPY29" s="108"/>
      <c r="LPZ29" s="111"/>
      <c r="LQA29" s="108"/>
      <c r="LQB29" s="111"/>
      <c r="LQC29" s="64"/>
      <c r="LQD29" s="111"/>
      <c r="LQE29" s="64"/>
      <c r="LQF29" s="111"/>
      <c r="LQG29" s="64"/>
      <c r="LQH29" s="111"/>
      <c r="LQI29" s="64"/>
      <c r="LQJ29" s="111"/>
      <c r="LQK29" s="64"/>
      <c r="LQL29" s="111"/>
      <c r="LQM29" s="64"/>
      <c r="LQN29" s="111"/>
      <c r="LQO29" s="64"/>
      <c r="LQP29" s="111"/>
      <c r="LQQ29" s="109"/>
      <c r="LQR29" s="111"/>
      <c r="LQS29" s="109"/>
      <c r="LQT29" s="111"/>
      <c r="LQU29" s="109"/>
      <c r="LQV29" s="111"/>
      <c r="LQW29" s="109"/>
      <c r="LQX29" s="111"/>
      <c r="LQY29" s="109"/>
      <c r="LQZ29" s="111"/>
      <c r="LRA29" s="109"/>
      <c r="LRB29" s="111"/>
      <c r="LRC29" s="109"/>
      <c r="LRD29" s="111"/>
      <c r="LRE29" s="109"/>
      <c r="LRF29" s="111"/>
      <c r="LRG29" s="109"/>
      <c r="LRH29" s="111"/>
      <c r="LRI29" s="109"/>
      <c r="LRJ29" s="111"/>
      <c r="LRK29" s="109"/>
      <c r="LRL29" s="112"/>
      <c r="LRM29" s="109"/>
      <c r="LRN29" s="111"/>
      <c r="LRO29" s="109"/>
      <c r="LRP29" s="111"/>
      <c r="LRQ29" s="109"/>
      <c r="LRR29" s="111"/>
      <c r="LRS29" s="109"/>
      <c r="LRT29" s="111"/>
      <c r="LRU29" s="109"/>
      <c r="LRV29" s="111"/>
      <c r="LRW29" s="109"/>
      <c r="LRX29" s="111"/>
      <c r="LRY29" s="109"/>
      <c r="LRZ29" s="111"/>
      <c r="LSA29" s="110"/>
      <c r="LSB29" s="111"/>
      <c r="LSC29" s="109"/>
      <c r="LSD29" s="111"/>
      <c r="LSE29" s="109"/>
      <c r="LSF29" s="111"/>
      <c r="LSG29" s="109"/>
      <c r="LSH29" s="111"/>
      <c r="LSI29" s="109"/>
      <c r="LSJ29" s="111"/>
      <c r="LSK29" s="110"/>
      <c r="LSL29" s="111"/>
      <c r="LSM29" s="109"/>
      <c r="LSN29" s="111"/>
      <c r="LSO29" s="109"/>
      <c r="LSP29" s="111"/>
      <c r="LSQ29" s="109"/>
      <c r="LSR29" s="111"/>
      <c r="LSS29" s="110"/>
      <c r="LST29" s="107"/>
      <c r="LSU29" s="107"/>
      <c r="LSV29" s="107"/>
      <c r="LSW29" s="108"/>
      <c r="LSX29" s="111"/>
      <c r="LSY29" s="108"/>
      <c r="LSZ29" s="111"/>
      <c r="LTA29" s="64"/>
      <c r="LTB29" s="111"/>
      <c r="LTC29" s="64"/>
      <c r="LTD29" s="111"/>
      <c r="LTE29" s="64"/>
      <c r="LTF29" s="111"/>
      <c r="LTG29" s="64"/>
      <c r="LTH29" s="111"/>
      <c r="LTI29" s="64"/>
      <c r="LTJ29" s="111"/>
      <c r="LTK29" s="64"/>
      <c r="LTL29" s="111"/>
      <c r="LTM29" s="64"/>
      <c r="LTN29" s="111"/>
      <c r="LTO29" s="109"/>
      <c r="LTP29" s="111"/>
      <c r="LTQ29" s="109"/>
      <c r="LTR29" s="111"/>
      <c r="LTS29" s="109"/>
      <c r="LTT29" s="111"/>
      <c r="LTU29" s="109"/>
      <c r="LTV29" s="111"/>
      <c r="LTW29" s="109"/>
      <c r="LTX29" s="111"/>
      <c r="LTY29" s="109"/>
      <c r="LTZ29" s="111"/>
      <c r="LUA29" s="109"/>
      <c r="LUB29" s="111"/>
      <c r="LUC29" s="109"/>
      <c r="LUD29" s="111"/>
      <c r="LUE29" s="109"/>
      <c r="LUF29" s="111"/>
      <c r="LUG29" s="109"/>
      <c r="LUH29" s="111"/>
      <c r="LUI29" s="109"/>
      <c r="LUJ29" s="112"/>
      <c r="LUK29" s="109"/>
      <c r="LUL29" s="111"/>
      <c r="LUM29" s="109"/>
      <c r="LUN29" s="111"/>
      <c r="LUO29" s="109"/>
      <c r="LUP29" s="111"/>
      <c r="LUQ29" s="109"/>
      <c r="LUR29" s="111"/>
      <c r="LUS29" s="109"/>
      <c r="LUT29" s="111"/>
      <c r="LUU29" s="109"/>
      <c r="LUV29" s="111"/>
      <c r="LUW29" s="109"/>
      <c r="LUX29" s="111"/>
      <c r="LUY29" s="110"/>
      <c r="LUZ29" s="111"/>
      <c r="LVA29" s="109"/>
      <c r="LVB29" s="111"/>
      <c r="LVC29" s="109"/>
      <c r="LVD29" s="111"/>
      <c r="LVE29" s="109"/>
      <c r="LVF29" s="111"/>
      <c r="LVG29" s="109"/>
      <c r="LVH29" s="111"/>
      <c r="LVI29" s="110"/>
      <c r="LVJ29" s="111"/>
      <c r="LVK29" s="109"/>
      <c r="LVL29" s="111"/>
      <c r="LVM29" s="109"/>
      <c r="LVN29" s="111"/>
      <c r="LVO29" s="109"/>
      <c r="LVP29" s="111"/>
      <c r="LVQ29" s="110"/>
      <c r="LVR29" s="107"/>
      <c r="LVS29" s="107"/>
      <c r="LVT29" s="107"/>
      <c r="LVU29" s="108"/>
      <c r="LVV29" s="111"/>
      <c r="LVW29" s="108"/>
      <c r="LVX29" s="111"/>
      <c r="LVY29" s="64"/>
      <c r="LVZ29" s="111"/>
      <c r="LWA29" s="64"/>
      <c r="LWB29" s="111"/>
      <c r="LWC29" s="64"/>
      <c r="LWD29" s="111"/>
      <c r="LWE29" s="64"/>
      <c r="LWF29" s="111"/>
      <c r="LWG29" s="64"/>
      <c r="LWH29" s="111"/>
      <c r="LWI29" s="64"/>
      <c r="LWJ29" s="111"/>
      <c r="LWK29" s="64"/>
      <c r="LWL29" s="111"/>
      <c r="LWM29" s="109"/>
      <c r="LWN29" s="111"/>
      <c r="LWO29" s="109"/>
      <c r="LWP29" s="111"/>
      <c r="LWQ29" s="109"/>
      <c r="LWR29" s="111"/>
      <c r="LWS29" s="109"/>
      <c r="LWT29" s="111"/>
      <c r="LWU29" s="109"/>
      <c r="LWV29" s="111"/>
      <c r="LWW29" s="109"/>
      <c r="LWX29" s="111"/>
      <c r="LWY29" s="109"/>
      <c r="LWZ29" s="111"/>
      <c r="LXA29" s="109"/>
      <c r="LXB29" s="111"/>
      <c r="LXC29" s="109"/>
      <c r="LXD29" s="111"/>
      <c r="LXE29" s="109"/>
      <c r="LXF29" s="111"/>
      <c r="LXG29" s="109"/>
      <c r="LXH29" s="112"/>
      <c r="LXI29" s="109"/>
      <c r="LXJ29" s="111"/>
      <c r="LXK29" s="109"/>
      <c r="LXL29" s="111"/>
      <c r="LXM29" s="109"/>
      <c r="LXN29" s="111"/>
      <c r="LXO29" s="109"/>
      <c r="LXP29" s="111"/>
      <c r="LXQ29" s="109"/>
      <c r="LXR29" s="111"/>
      <c r="LXS29" s="109"/>
      <c r="LXT29" s="111"/>
      <c r="LXU29" s="109"/>
      <c r="LXV29" s="111"/>
      <c r="LXW29" s="110"/>
      <c r="LXX29" s="111"/>
      <c r="LXY29" s="109"/>
      <c r="LXZ29" s="111"/>
      <c r="LYA29" s="109"/>
      <c r="LYB29" s="111"/>
      <c r="LYC29" s="109"/>
      <c r="LYD29" s="111"/>
      <c r="LYE29" s="109"/>
      <c r="LYF29" s="111"/>
      <c r="LYG29" s="110"/>
      <c r="LYH29" s="111"/>
      <c r="LYI29" s="109"/>
      <c r="LYJ29" s="111"/>
      <c r="LYK29" s="109"/>
      <c r="LYL29" s="111"/>
      <c r="LYM29" s="109"/>
      <c r="LYN29" s="111"/>
      <c r="LYO29" s="110"/>
      <c r="LYP29" s="107"/>
      <c r="LYQ29" s="107"/>
      <c r="LYR29" s="107"/>
      <c r="LYS29" s="108"/>
      <c r="LYT29" s="111"/>
      <c r="LYU29" s="108"/>
      <c r="LYV29" s="111"/>
      <c r="LYW29" s="64"/>
      <c r="LYX29" s="111"/>
      <c r="LYY29" s="64"/>
      <c r="LYZ29" s="111"/>
      <c r="LZA29" s="64"/>
      <c r="LZB29" s="111"/>
      <c r="LZC29" s="64"/>
      <c r="LZD29" s="111"/>
      <c r="LZE29" s="64"/>
      <c r="LZF29" s="111"/>
      <c r="LZG29" s="64"/>
      <c r="LZH29" s="111"/>
      <c r="LZI29" s="64"/>
      <c r="LZJ29" s="111"/>
      <c r="LZK29" s="109"/>
      <c r="LZL29" s="111"/>
      <c r="LZM29" s="109"/>
      <c r="LZN29" s="111"/>
      <c r="LZO29" s="109"/>
      <c r="LZP29" s="111"/>
      <c r="LZQ29" s="109"/>
      <c r="LZR29" s="111"/>
      <c r="LZS29" s="109"/>
      <c r="LZT29" s="111"/>
      <c r="LZU29" s="109"/>
      <c r="LZV29" s="111"/>
      <c r="LZW29" s="109"/>
      <c r="LZX29" s="111"/>
      <c r="LZY29" s="109"/>
      <c r="LZZ29" s="111"/>
      <c r="MAA29" s="109"/>
      <c r="MAB29" s="111"/>
      <c r="MAC29" s="109"/>
      <c r="MAD29" s="111"/>
      <c r="MAE29" s="109"/>
      <c r="MAF29" s="112"/>
      <c r="MAG29" s="109"/>
      <c r="MAH29" s="111"/>
      <c r="MAI29" s="109"/>
      <c r="MAJ29" s="111"/>
      <c r="MAK29" s="109"/>
      <c r="MAL29" s="111"/>
      <c r="MAM29" s="109"/>
      <c r="MAN29" s="111"/>
      <c r="MAO29" s="109"/>
      <c r="MAP29" s="111"/>
      <c r="MAQ29" s="109"/>
      <c r="MAR29" s="111"/>
      <c r="MAS29" s="109"/>
      <c r="MAT29" s="111"/>
      <c r="MAU29" s="110"/>
      <c r="MAV29" s="111"/>
      <c r="MAW29" s="109"/>
      <c r="MAX29" s="111"/>
      <c r="MAY29" s="109"/>
      <c r="MAZ29" s="111"/>
      <c r="MBA29" s="109"/>
      <c r="MBB29" s="111"/>
      <c r="MBC29" s="109"/>
      <c r="MBD29" s="111"/>
      <c r="MBE29" s="110"/>
      <c r="MBF29" s="111"/>
      <c r="MBG29" s="109"/>
      <c r="MBH29" s="111"/>
      <c r="MBI29" s="109"/>
      <c r="MBJ29" s="111"/>
      <c r="MBK29" s="109"/>
      <c r="MBL29" s="111"/>
      <c r="MBM29" s="110"/>
      <c r="MBN29" s="107"/>
      <c r="MBO29" s="107"/>
      <c r="MBP29" s="107"/>
      <c r="MBQ29" s="108"/>
      <c r="MBR29" s="111"/>
      <c r="MBS29" s="108"/>
      <c r="MBT29" s="111"/>
      <c r="MBU29" s="64"/>
      <c r="MBV29" s="111"/>
      <c r="MBW29" s="64"/>
      <c r="MBX29" s="111"/>
      <c r="MBY29" s="64"/>
      <c r="MBZ29" s="111"/>
      <c r="MCA29" s="64"/>
      <c r="MCB29" s="111"/>
      <c r="MCC29" s="64"/>
      <c r="MCD29" s="111"/>
      <c r="MCE29" s="64"/>
      <c r="MCF29" s="111"/>
      <c r="MCG29" s="64"/>
      <c r="MCH29" s="111"/>
      <c r="MCI29" s="109"/>
      <c r="MCJ29" s="111"/>
      <c r="MCK29" s="109"/>
      <c r="MCL29" s="111"/>
      <c r="MCM29" s="109"/>
      <c r="MCN29" s="111"/>
      <c r="MCO29" s="109"/>
      <c r="MCP29" s="111"/>
      <c r="MCQ29" s="109"/>
      <c r="MCR29" s="111"/>
      <c r="MCS29" s="109"/>
      <c r="MCT29" s="111"/>
      <c r="MCU29" s="109"/>
      <c r="MCV29" s="111"/>
      <c r="MCW29" s="109"/>
      <c r="MCX29" s="111"/>
      <c r="MCY29" s="109"/>
      <c r="MCZ29" s="111"/>
      <c r="MDA29" s="109"/>
      <c r="MDB29" s="111"/>
      <c r="MDC29" s="109"/>
      <c r="MDD29" s="112"/>
      <c r="MDE29" s="109"/>
      <c r="MDF29" s="111"/>
      <c r="MDG29" s="109"/>
      <c r="MDH29" s="111"/>
      <c r="MDI29" s="109"/>
      <c r="MDJ29" s="111"/>
      <c r="MDK29" s="109"/>
      <c r="MDL29" s="111"/>
      <c r="MDM29" s="109"/>
      <c r="MDN29" s="111"/>
      <c r="MDO29" s="109"/>
      <c r="MDP29" s="111"/>
      <c r="MDQ29" s="109"/>
      <c r="MDR29" s="111"/>
      <c r="MDS29" s="110"/>
      <c r="MDT29" s="111"/>
      <c r="MDU29" s="109"/>
      <c r="MDV29" s="111"/>
      <c r="MDW29" s="109"/>
      <c r="MDX29" s="111"/>
      <c r="MDY29" s="109"/>
      <c r="MDZ29" s="111"/>
      <c r="MEA29" s="109"/>
      <c r="MEB29" s="111"/>
      <c r="MEC29" s="110"/>
      <c r="MED29" s="111"/>
      <c r="MEE29" s="109"/>
      <c r="MEF29" s="111"/>
      <c r="MEG29" s="109"/>
      <c r="MEH29" s="111"/>
      <c r="MEI29" s="109"/>
      <c r="MEJ29" s="111"/>
      <c r="MEK29" s="110"/>
      <c r="MEL29" s="107"/>
      <c r="MEM29" s="107"/>
      <c r="MEN29" s="107"/>
      <c r="MEO29" s="108"/>
      <c r="MEP29" s="111"/>
      <c r="MEQ29" s="108"/>
      <c r="MER29" s="111"/>
      <c r="MES29" s="64"/>
      <c r="MET29" s="111"/>
      <c r="MEU29" s="64"/>
      <c r="MEV29" s="111"/>
      <c r="MEW29" s="64"/>
      <c r="MEX29" s="111"/>
      <c r="MEY29" s="64"/>
      <c r="MEZ29" s="111"/>
      <c r="MFA29" s="64"/>
      <c r="MFB29" s="111"/>
      <c r="MFC29" s="64"/>
      <c r="MFD29" s="111"/>
      <c r="MFE29" s="64"/>
      <c r="MFF29" s="111"/>
      <c r="MFG29" s="109"/>
      <c r="MFH29" s="111"/>
      <c r="MFI29" s="109"/>
      <c r="MFJ29" s="111"/>
      <c r="MFK29" s="109"/>
      <c r="MFL29" s="111"/>
      <c r="MFM29" s="109"/>
      <c r="MFN29" s="111"/>
      <c r="MFO29" s="109"/>
      <c r="MFP29" s="111"/>
      <c r="MFQ29" s="109"/>
      <c r="MFR29" s="111"/>
      <c r="MFS29" s="109"/>
      <c r="MFT29" s="111"/>
      <c r="MFU29" s="109"/>
      <c r="MFV29" s="111"/>
      <c r="MFW29" s="109"/>
      <c r="MFX29" s="111"/>
      <c r="MFY29" s="109"/>
      <c r="MFZ29" s="111"/>
      <c r="MGA29" s="109"/>
      <c r="MGB29" s="112"/>
      <c r="MGC29" s="109"/>
      <c r="MGD29" s="111"/>
      <c r="MGE29" s="109"/>
      <c r="MGF29" s="111"/>
      <c r="MGG29" s="109"/>
      <c r="MGH29" s="111"/>
      <c r="MGI29" s="109"/>
      <c r="MGJ29" s="111"/>
      <c r="MGK29" s="109"/>
      <c r="MGL29" s="111"/>
      <c r="MGM29" s="109"/>
      <c r="MGN29" s="111"/>
      <c r="MGO29" s="109"/>
      <c r="MGP29" s="111"/>
      <c r="MGQ29" s="110"/>
      <c r="MGR29" s="111"/>
      <c r="MGS29" s="109"/>
      <c r="MGT29" s="111"/>
      <c r="MGU29" s="109"/>
      <c r="MGV29" s="111"/>
      <c r="MGW29" s="109"/>
      <c r="MGX29" s="111"/>
      <c r="MGY29" s="109"/>
      <c r="MGZ29" s="111"/>
      <c r="MHA29" s="110"/>
      <c r="MHB29" s="111"/>
      <c r="MHC29" s="109"/>
      <c r="MHD29" s="111"/>
      <c r="MHE29" s="109"/>
      <c r="MHF29" s="111"/>
      <c r="MHG29" s="109"/>
      <c r="MHH29" s="111"/>
      <c r="MHI29" s="110"/>
      <c r="MHJ29" s="107"/>
      <c r="MHK29" s="107"/>
      <c r="MHL29" s="107"/>
      <c r="MHM29" s="108"/>
      <c r="MHN29" s="111"/>
      <c r="MHO29" s="108"/>
      <c r="MHP29" s="111"/>
      <c r="MHQ29" s="64"/>
      <c r="MHR29" s="111"/>
      <c r="MHS29" s="64"/>
      <c r="MHT29" s="111"/>
      <c r="MHU29" s="64"/>
      <c r="MHV29" s="111"/>
      <c r="MHW29" s="64"/>
      <c r="MHX29" s="111"/>
      <c r="MHY29" s="64"/>
      <c r="MHZ29" s="111"/>
      <c r="MIA29" s="64"/>
      <c r="MIB29" s="111"/>
      <c r="MIC29" s="64"/>
      <c r="MID29" s="111"/>
      <c r="MIE29" s="109"/>
      <c r="MIF29" s="111"/>
      <c r="MIG29" s="109"/>
      <c r="MIH29" s="111"/>
      <c r="MII29" s="109"/>
      <c r="MIJ29" s="111"/>
      <c r="MIK29" s="109"/>
      <c r="MIL29" s="111"/>
      <c r="MIM29" s="109"/>
      <c r="MIN29" s="111"/>
      <c r="MIO29" s="109"/>
      <c r="MIP29" s="111"/>
      <c r="MIQ29" s="109"/>
      <c r="MIR29" s="111"/>
      <c r="MIS29" s="109"/>
      <c r="MIT29" s="111"/>
      <c r="MIU29" s="109"/>
      <c r="MIV29" s="111"/>
      <c r="MIW29" s="109"/>
      <c r="MIX29" s="111"/>
      <c r="MIY29" s="109"/>
      <c r="MIZ29" s="112"/>
      <c r="MJA29" s="109"/>
      <c r="MJB29" s="111"/>
      <c r="MJC29" s="109"/>
      <c r="MJD29" s="111"/>
      <c r="MJE29" s="109"/>
      <c r="MJF29" s="111"/>
      <c r="MJG29" s="109"/>
      <c r="MJH29" s="111"/>
      <c r="MJI29" s="109"/>
      <c r="MJJ29" s="111"/>
      <c r="MJK29" s="109"/>
      <c r="MJL29" s="111"/>
      <c r="MJM29" s="109"/>
      <c r="MJN29" s="111"/>
      <c r="MJO29" s="110"/>
      <c r="MJP29" s="111"/>
      <c r="MJQ29" s="109"/>
      <c r="MJR29" s="111"/>
      <c r="MJS29" s="109"/>
      <c r="MJT29" s="111"/>
      <c r="MJU29" s="109"/>
      <c r="MJV29" s="111"/>
      <c r="MJW29" s="109"/>
      <c r="MJX29" s="111"/>
      <c r="MJY29" s="110"/>
      <c r="MJZ29" s="111"/>
      <c r="MKA29" s="109"/>
      <c r="MKB29" s="111"/>
      <c r="MKC29" s="109"/>
      <c r="MKD29" s="111"/>
      <c r="MKE29" s="109"/>
      <c r="MKF29" s="111"/>
      <c r="MKG29" s="110"/>
      <c r="MKH29" s="107"/>
      <c r="MKI29" s="107"/>
      <c r="MKJ29" s="107"/>
      <c r="MKK29" s="108"/>
      <c r="MKL29" s="111"/>
      <c r="MKM29" s="108"/>
      <c r="MKN29" s="111"/>
      <c r="MKO29" s="64"/>
      <c r="MKP29" s="111"/>
      <c r="MKQ29" s="64"/>
      <c r="MKR29" s="111"/>
      <c r="MKS29" s="64"/>
      <c r="MKT29" s="111"/>
      <c r="MKU29" s="64"/>
      <c r="MKV29" s="111"/>
      <c r="MKW29" s="64"/>
      <c r="MKX29" s="111"/>
      <c r="MKY29" s="64"/>
      <c r="MKZ29" s="111"/>
      <c r="MLA29" s="64"/>
      <c r="MLB29" s="111"/>
      <c r="MLC29" s="109"/>
      <c r="MLD29" s="111"/>
      <c r="MLE29" s="109"/>
      <c r="MLF29" s="111"/>
      <c r="MLG29" s="109"/>
      <c r="MLH29" s="111"/>
      <c r="MLI29" s="109"/>
      <c r="MLJ29" s="111"/>
      <c r="MLK29" s="109"/>
      <c r="MLL29" s="111"/>
      <c r="MLM29" s="109"/>
      <c r="MLN29" s="111"/>
      <c r="MLO29" s="109"/>
      <c r="MLP29" s="111"/>
      <c r="MLQ29" s="109"/>
      <c r="MLR29" s="111"/>
      <c r="MLS29" s="109"/>
      <c r="MLT29" s="111"/>
      <c r="MLU29" s="109"/>
      <c r="MLV29" s="111"/>
      <c r="MLW29" s="109"/>
      <c r="MLX29" s="112"/>
      <c r="MLY29" s="109"/>
      <c r="MLZ29" s="111"/>
      <c r="MMA29" s="109"/>
      <c r="MMB29" s="111"/>
      <c r="MMC29" s="109"/>
      <c r="MMD29" s="111"/>
      <c r="MME29" s="109"/>
      <c r="MMF29" s="111"/>
      <c r="MMG29" s="109"/>
      <c r="MMH29" s="111"/>
      <c r="MMI29" s="109"/>
      <c r="MMJ29" s="111"/>
      <c r="MMK29" s="109"/>
      <c r="MML29" s="111"/>
      <c r="MMM29" s="110"/>
      <c r="MMN29" s="111"/>
      <c r="MMO29" s="109"/>
      <c r="MMP29" s="111"/>
      <c r="MMQ29" s="109"/>
      <c r="MMR29" s="111"/>
      <c r="MMS29" s="109"/>
      <c r="MMT29" s="111"/>
      <c r="MMU29" s="109"/>
      <c r="MMV29" s="111"/>
      <c r="MMW29" s="110"/>
      <c r="MMX29" s="111"/>
      <c r="MMY29" s="109"/>
      <c r="MMZ29" s="111"/>
      <c r="MNA29" s="109"/>
      <c r="MNB29" s="111"/>
      <c r="MNC29" s="109"/>
      <c r="MND29" s="111"/>
      <c r="MNE29" s="110"/>
      <c r="MNF29" s="107"/>
      <c r="MNG29" s="107"/>
      <c r="MNH29" s="107"/>
      <c r="MNI29" s="108"/>
      <c r="MNJ29" s="111"/>
      <c r="MNK29" s="108"/>
      <c r="MNL29" s="111"/>
      <c r="MNM29" s="64"/>
      <c r="MNN29" s="111"/>
      <c r="MNO29" s="64"/>
      <c r="MNP29" s="111"/>
      <c r="MNQ29" s="64"/>
      <c r="MNR29" s="111"/>
      <c r="MNS29" s="64"/>
      <c r="MNT29" s="111"/>
      <c r="MNU29" s="64"/>
      <c r="MNV29" s="111"/>
      <c r="MNW29" s="64"/>
      <c r="MNX29" s="111"/>
      <c r="MNY29" s="64"/>
      <c r="MNZ29" s="111"/>
      <c r="MOA29" s="109"/>
      <c r="MOB29" s="111"/>
      <c r="MOC29" s="109"/>
      <c r="MOD29" s="111"/>
      <c r="MOE29" s="109"/>
      <c r="MOF29" s="111"/>
      <c r="MOG29" s="109"/>
      <c r="MOH29" s="111"/>
      <c r="MOI29" s="109"/>
      <c r="MOJ29" s="111"/>
      <c r="MOK29" s="109"/>
      <c r="MOL29" s="111"/>
      <c r="MOM29" s="109"/>
      <c r="MON29" s="111"/>
      <c r="MOO29" s="109"/>
      <c r="MOP29" s="111"/>
      <c r="MOQ29" s="109"/>
      <c r="MOR29" s="111"/>
      <c r="MOS29" s="109"/>
      <c r="MOT29" s="111"/>
      <c r="MOU29" s="109"/>
      <c r="MOV29" s="112"/>
      <c r="MOW29" s="109"/>
      <c r="MOX29" s="111"/>
      <c r="MOY29" s="109"/>
      <c r="MOZ29" s="111"/>
      <c r="MPA29" s="109"/>
      <c r="MPB29" s="111"/>
      <c r="MPC29" s="109"/>
      <c r="MPD29" s="111"/>
      <c r="MPE29" s="109"/>
      <c r="MPF29" s="111"/>
      <c r="MPG29" s="109"/>
      <c r="MPH29" s="111"/>
      <c r="MPI29" s="109"/>
      <c r="MPJ29" s="111"/>
      <c r="MPK29" s="110"/>
      <c r="MPL29" s="111"/>
      <c r="MPM29" s="109"/>
      <c r="MPN29" s="111"/>
      <c r="MPO29" s="109"/>
      <c r="MPP29" s="111"/>
      <c r="MPQ29" s="109"/>
      <c r="MPR29" s="111"/>
      <c r="MPS29" s="109"/>
      <c r="MPT29" s="111"/>
      <c r="MPU29" s="110"/>
      <c r="MPV29" s="111"/>
      <c r="MPW29" s="109"/>
      <c r="MPX29" s="111"/>
      <c r="MPY29" s="109"/>
      <c r="MPZ29" s="111"/>
      <c r="MQA29" s="109"/>
      <c r="MQB29" s="111"/>
      <c r="MQC29" s="110"/>
      <c r="MQD29" s="107"/>
      <c r="MQE29" s="107"/>
      <c r="MQF29" s="107"/>
      <c r="MQG29" s="108"/>
      <c r="MQH29" s="111"/>
      <c r="MQI29" s="108"/>
      <c r="MQJ29" s="111"/>
      <c r="MQK29" s="64"/>
      <c r="MQL29" s="111"/>
      <c r="MQM29" s="64"/>
      <c r="MQN29" s="111"/>
      <c r="MQO29" s="64"/>
      <c r="MQP29" s="111"/>
      <c r="MQQ29" s="64"/>
      <c r="MQR29" s="111"/>
      <c r="MQS29" s="64"/>
      <c r="MQT29" s="111"/>
      <c r="MQU29" s="64"/>
      <c r="MQV29" s="111"/>
      <c r="MQW29" s="64"/>
      <c r="MQX29" s="111"/>
      <c r="MQY29" s="109"/>
      <c r="MQZ29" s="111"/>
      <c r="MRA29" s="109"/>
      <c r="MRB29" s="111"/>
      <c r="MRC29" s="109"/>
      <c r="MRD29" s="111"/>
      <c r="MRE29" s="109"/>
      <c r="MRF29" s="111"/>
      <c r="MRG29" s="109"/>
      <c r="MRH29" s="111"/>
      <c r="MRI29" s="109"/>
      <c r="MRJ29" s="111"/>
      <c r="MRK29" s="109"/>
      <c r="MRL29" s="111"/>
      <c r="MRM29" s="109"/>
      <c r="MRN29" s="111"/>
      <c r="MRO29" s="109"/>
      <c r="MRP29" s="111"/>
      <c r="MRQ29" s="109"/>
      <c r="MRR29" s="111"/>
      <c r="MRS29" s="109"/>
      <c r="MRT29" s="112"/>
      <c r="MRU29" s="109"/>
      <c r="MRV29" s="111"/>
      <c r="MRW29" s="109"/>
      <c r="MRX29" s="111"/>
      <c r="MRY29" s="109"/>
      <c r="MRZ29" s="111"/>
      <c r="MSA29" s="109"/>
      <c r="MSB29" s="111"/>
      <c r="MSC29" s="109"/>
      <c r="MSD29" s="111"/>
      <c r="MSE29" s="109"/>
      <c r="MSF29" s="111"/>
      <c r="MSG29" s="109"/>
      <c r="MSH29" s="111"/>
      <c r="MSI29" s="110"/>
      <c r="MSJ29" s="111"/>
      <c r="MSK29" s="109"/>
      <c r="MSL29" s="111"/>
      <c r="MSM29" s="109"/>
      <c r="MSN29" s="111"/>
      <c r="MSO29" s="109"/>
      <c r="MSP29" s="111"/>
      <c r="MSQ29" s="109"/>
      <c r="MSR29" s="111"/>
      <c r="MSS29" s="110"/>
      <c r="MST29" s="111"/>
      <c r="MSU29" s="109"/>
      <c r="MSV29" s="111"/>
      <c r="MSW29" s="109"/>
      <c r="MSX29" s="111"/>
      <c r="MSY29" s="109"/>
      <c r="MSZ29" s="111"/>
      <c r="MTA29" s="110"/>
      <c r="MTB29" s="107"/>
      <c r="MTC29" s="107"/>
      <c r="MTD29" s="107"/>
      <c r="MTE29" s="108"/>
      <c r="MTF29" s="111"/>
      <c r="MTG29" s="108"/>
      <c r="MTH29" s="111"/>
      <c r="MTI29" s="64"/>
      <c r="MTJ29" s="111"/>
      <c r="MTK29" s="64"/>
      <c r="MTL29" s="111"/>
      <c r="MTM29" s="64"/>
      <c r="MTN29" s="111"/>
      <c r="MTO29" s="64"/>
      <c r="MTP29" s="111"/>
      <c r="MTQ29" s="64"/>
      <c r="MTR29" s="111"/>
      <c r="MTS29" s="64"/>
      <c r="MTT29" s="111"/>
      <c r="MTU29" s="64"/>
      <c r="MTV29" s="111"/>
      <c r="MTW29" s="109"/>
      <c r="MTX29" s="111"/>
      <c r="MTY29" s="109"/>
      <c r="MTZ29" s="111"/>
      <c r="MUA29" s="109"/>
      <c r="MUB29" s="111"/>
      <c r="MUC29" s="109"/>
      <c r="MUD29" s="111"/>
      <c r="MUE29" s="109"/>
      <c r="MUF29" s="111"/>
      <c r="MUG29" s="109"/>
      <c r="MUH29" s="111"/>
      <c r="MUI29" s="109"/>
      <c r="MUJ29" s="111"/>
      <c r="MUK29" s="109"/>
      <c r="MUL29" s="111"/>
      <c r="MUM29" s="109"/>
      <c r="MUN29" s="111"/>
      <c r="MUO29" s="109"/>
      <c r="MUP29" s="111"/>
      <c r="MUQ29" s="109"/>
      <c r="MUR29" s="112"/>
      <c r="MUS29" s="109"/>
      <c r="MUT29" s="111"/>
      <c r="MUU29" s="109"/>
      <c r="MUV29" s="111"/>
      <c r="MUW29" s="109"/>
      <c r="MUX29" s="111"/>
      <c r="MUY29" s="109"/>
      <c r="MUZ29" s="111"/>
      <c r="MVA29" s="109"/>
      <c r="MVB29" s="111"/>
      <c r="MVC29" s="109"/>
      <c r="MVD29" s="111"/>
      <c r="MVE29" s="109"/>
      <c r="MVF29" s="111"/>
      <c r="MVG29" s="110"/>
      <c r="MVH29" s="111"/>
      <c r="MVI29" s="109"/>
      <c r="MVJ29" s="111"/>
      <c r="MVK29" s="109"/>
      <c r="MVL29" s="111"/>
      <c r="MVM29" s="109"/>
      <c r="MVN29" s="111"/>
      <c r="MVO29" s="109"/>
      <c r="MVP29" s="111"/>
      <c r="MVQ29" s="110"/>
      <c r="MVR29" s="111"/>
      <c r="MVS29" s="109"/>
      <c r="MVT29" s="111"/>
      <c r="MVU29" s="109"/>
      <c r="MVV29" s="111"/>
      <c r="MVW29" s="109"/>
      <c r="MVX29" s="111"/>
      <c r="MVY29" s="110"/>
      <c r="MVZ29" s="107"/>
      <c r="MWA29" s="107"/>
      <c r="MWB29" s="107"/>
      <c r="MWC29" s="108"/>
      <c r="MWD29" s="111"/>
      <c r="MWE29" s="108"/>
      <c r="MWF29" s="111"/>
      <c r="MWG29" s="64"/>
      <c r="MWH29" s="111"/>
      <c r="MWI29" s="64"/>
      <c r="MWJ29" s="111"/>
      <c r="MWK29" s="64"/>
      <c r="MWL29" s="111"/>
      <c r="MWM29" s="64"/>
      <c r="MWN29" s="111"/>
      <c r="MWO29" s="64"/>
      <c r="MWP29" s="111"/>
      <c r="MWQ29" s="64"/>
      <c r="MWR29" s="111"/>
      <c r="MWS29" s="64"/>
      <c r="MWT29" s="111"/>
      <c r="MWU29" s="109"/>
      <c r="MWV29" s="111"/>
      <c r="MWW29" s="109"/>
      <c r="MWX29" s="111"/>
      <c r="MWY29" s="109"/>
      <c r="MWZ29" s="111"/>
      <c r="MXA29" s="109"/>
      <c r="MXB29" s="111"/>
      <c r="MXC29" s="109"/>
      <c r="MXD29" s="111"/>
      <c r="MXE29" s="109"/>
      <c r="MXF29" s="111"/>
      <c r="MXG29" s="109"/>
      <c r="MXH29" s="111"/>
      <c r="MXI29" s="109"/>
      <c r="MXJ29" s="111"/>
      <c r="MXK29" s="109"/>
      <c r="MXL29" s="111"/>
      <c r="MXM29" s="109"/>
      <c r="MXN29" s="111"/>
      <c r="MXO29" s="109"/>
      <c r="MXP29" s="112"/>
      <c r="MXQ29" s="109"/>
      <c r="MXR29" s="111"/>
      <c r="MXS29" s="109"/>
      <c r="MXT29" s="111"/>
      <c r="MXU29" s="109"/>
      <c r="MXV29" s="111"/>
      <c r="MXW29" s="109"/>
      <c r="MXX29" s="111"/>
      <c r="MXY29" s="109"/>
      <c r="MXZ29" s="111"/>
      <c r="MYA29" s="109"/>
      <c r="MYB29" s="111"/>
      <c r="MYC29" s="109"/>
      <c r="MYD29" s="111"/>
      <c r="MYE29" s="110"/>
      <c r="MYF29" s="111"/>
      <c r="MYG29" s="109"/>
      <c r="MYH29" s="111"/>
      <c r="MYI29" s="109"/>
      <c r="MYJ29" s="111"/>
      <c r="MYK29" s="109"/>
      <c r="MYL29" s="111"/>
      <c r="MYM29" s="109"/>
      <c r="MYN29" s="111"/>
      <c r="MYO29" s="110"/>
      <c r="MYP29" s="111"/>
      <c r="MYQ29" s="109"/>
      <c r="MYR29" s="111"/>
      <c r="MYS29" s="109"/>
      <c r="MYT29" s="111"/>
      <c r="MYU29" s="109"/>
      <c r="MYV29" s="111"/>
      <c r="MYW29" s="110"/>
      <c r="MYX29" s="107"/>
      <c r="MYY29" s="107"/>
      <c r="MYZ29" s="107"/>
      <c r="MZA29" s="108"/>
      <c r="MZB29" s="111"/>
      <c r="MZC29" s="108"/>
      <c r="MZD29" s="111"/>
      <c r="MZE29" s="64"/>
      <c r="MZF29" s="111"/>
      <c r="MZG29" s="64"/>
      <c r="MZH29" s="111"/>
      <c r="MZI29" s="64"/>
      <c r="MZJ29" s="111"/>
      <c r="MZK29" s="64"/>
      <c r="MZL29" s="111"/>
      <c r="MZM29" s="64"/>
      <c r="MZN29" s="111"/>
      <c r="MZO29" s="64"/>
      <c r="MZP29" s="111"/>
      <c r="MZQ29" s="64"/>
      <c r="MZR29" s="111"/>
      <c r="MZS29" s="109"/>
      <c r="MZT29" s="111"/>
      <c r="MZU29" s="109"/>
      <c r="MZV29" s="111"/>
      <c r="MZW29" s="109"/>
      <c r="MZX29" s="111"/>
      <c r="MZY29" s="109"/>
      <c r="MZZ29" s="111"/>
      <c r="NAA29" s="109"/>
      <c r="NAB29" s="111"/>
      <c r="NAC29" s="109"/>
      <c r="NAD29" s="111"/>
      <c r="NAE29" s="109"/>
      <c r="NAF29" s="111"/>
      <c r="NAG29" s="109"/>
      <c r="NAH29" s="111"/>
      <c r="NAI29" s="109"/>
      <c r="NAJ29" s="111"/>
      <c r="NAK29" s="109"/>
      <c r="NAL29" s="111"/>
      <c r="NAM29" s="109"/>
      <c r="NAN29" s="112"/>
      <c r="NAO29" s="109"/>
      <c r="NAP29" s="111"/>
      <c r="NAQ29" s="109"/>
      <c r="NAR29" s="111"/>
      <c r="NAS29" s="109"/>
      <c r="NAT29" s="111"/>
      <c r="NAU29" s="109"/>
      <c r="NAV29" s="111"/>
      <c r="NAW29" s="109"/>
      <c r="NAX29" s="111"/>
      <c r="NAY29" s="109"/>
      <c r="NAZ29" s="111"/>
      <c r="NBA29" s="109"/>
      <c r="NBB29" s="111"/>
      <c r="NBC29" s="110"/>
      <c r="NBD29" s="111"/>
      <c r="NBE29" s="109"/>
      <c r="NBF29" s="111"/>
      <c r="NBG29" s="109"/>
      <c r="NBH29" s="111"/>
      <c r="NBI29" s="109"/>
      <c r="NBJ29" s="111"/>
      <c r="NBK29" s="109"/>
      <c r="NBL29" s="111"/>
      <c r="NBM29" s="110"/>
      <c r="NBN29" s="111"/>
      <c r="NBO29" s="109"/>
      <c r="NBP29" s="111"/>
      <c r="NBQ29" s="109"/>
      <c r="NBR29" s="111"/>
      <c r="NBS29" s="109"/>
      <c r="NBT29" s="111"/>
      <c r="NBU29" s="110"/>
      <c r="NBV29" s="107"/>
      <c r="NBW29" s="107"/>
      <c r="NBX29" s="107"/>
      <c r="NBY29" s="108"/>
      <c r="NBZ29" s="111"/>
      <c r="NCA29" s="108"/>
      <c r="NCB29" s="111"/>
      <c r="NCC29" s="64"/>
      <c r="NCD29" s="111"/>
      <c r="NCE29" s="64"/>
      <c r="NCF29" s="111"/>
      <c r="NCG29" s="64"/>
      <c r="NCH29" s="111"/>
      <c r="NCI29" s="64"/>
      <c r="NCJ29" s="111"/>
      <c r="NCK29" s="64"/>
      <c r="NCL29" s="111"/>
      <c r="NCM29" s="64"/>
      <c r="NCN29" s="111"/>
      <c r="NCO29" s="64"/>
      <c r="NCP29" s="111"/>
      <c r="NCQ29" s="109"/>
      <c r="NCR29" s="111"/>
      <c r="NCS29" s="109"/>
      <c r="NCT29" s="111"/>
      <c r="NCU29" s="109"/>
      <c r="NCV29" s="111"/>
      <c r="NCW29" s="109"/>
      <c r="NCX29" s="111"/>
      <c r="NCY29" s="109"/>
      <c r="NCZ29" s="111"/>
      <c r="NDA29" s="109"/>
      <c r="NDB29" s="111"/>
      <c r="NDC29" s="109"/>
      <c r="NDD29" s="111"/>
      <c r="NDE29" s="109"/>
      <c r="NDF29" s="111"/>
      <c r="NDG29" s="109"/>
      <c r="NDH29" s="111"/>
      <c r="NDI29" s="109"/>
      <c r="NDJ29" s="111"/>
      <c r="NDK29" s="109"/>
      <c r="NDL29" s="112"/>
      <c r="NDM29" s="109"/>
      <c r="NDN29" s="111"/>
      <c r="NDO29" s="109"/>
      <c r="NDP29" s="111"/>
      <c r="NDQ29" s="109"/>
      <c r="NDR29" s="111"/>
      <c r="NDS29" s="109"/>
      <c r="NDT29" s="111"/>
      <c r="NDU29" s="109"/>
      <c r="NDV29" s="111"/>
      <c r="NDW29" s="109"/>
      <c r="NDX29" s="111"/>
      <c r="NDY29" s="109"/>
      <c r="NDZ29" s="111"/>
      <c r="NEA29" s="110"/>
      <c r="NEB29" s="111"/>
      <c r="NEC29" s="109"/>
      <c r="NED29" s="111"/>
      <c r="NEE29" s="109"/>
      <c r="NEF29" s="111"/>
      <c r="NEG29" s="109"/>
      <c r="NEH29" s="111"/>
      <c r="NEI29" s="109"/>
      <c r="NEJ29" s="111"/>
      <c r="NEK29" s="110"/>
      <c r="NEL29" s="111"/>
      <c r="NEM29" s="109"/>
      <c r="NEN29" s="111"/>
      <c r="NEO29" s="109"/>
      <c r="NEP29" s="111"/>
      <c r="NEQ29" s="109"/>
      <c r="NER29" s="111"/>
      <c r="NES29" s="110"/>
      <c r="NET29" s="107"/>
      <c r="NEU29" s="107"/>
      <c r="NEV29" s="107"/>
      <c r="NEW29" s="108"/>
      <c r="NEX29" s="111"/>
      <c r="NEY29" s="108"/>
      <c r="NEZ29" s="111"/>
      <c r="NFA29" s="64"/>
      <c r="NFB29" s="111"/>
      <c r="NFC29" s="64"/>
      <c r="NFD29" s="111"/>
      <c r="NFE29" s="64"/>
      <c r="NFF29" s="111"/>
      <c r="NFG29" s="64"/>
      <c r="NFH29" s="111"/>
      <c r="NFI29" s="64"/>
      <c r="NFJ29" s="111"/>
      <c r="NFK29" s="64"/>
      <c r="NFL29" s="111"/>
      <c r="NFM29" s="64"/>
      <c r="NFN29" s="111"/>
      <c r="NFO29" s="109"/>
      <c r="NFP29" s="111"/>
      <c r="NFQ29" s="109"/>
      <c r="NFR29" s="111"/>
      <c r="NFS29" s="109"/>
      <c r="NFT29" s="111"/>
      <c r="NFU29" s="109"/>
      <c r="NFV29" s="111"/>
      <c r="NFW29" s="109"/>
      <c r="NFX29" s="111"/>
      <c r="NFY29" s="109"/>
      <c r="NFZ29" s="111"/>
      <c r="NGA29" s="109"/>
      <c r="NGB29" s="111"/>
      <c r="NGC29" s="109"/>
      <c r="NGD29" s="111"/>
      <c r="NGE29" s="109"/>
      <c r="NGF29" s="111"/>
      <c r="NGG29" s="109"/>
      <c r="NGH29" s="111"/>
      <c r="NGI29" s="109"/>
      <c r="NGJ29" s="112"/>
      <c r="NGK29" s="109"/>
      <c r="NGL29" s="111"/>
      <c r="NGM29" s="109"/>
      <c r="NGN29" s="111"/>
      <c r="NGO29" s="109"/>
      <c r="NGP29" s="111"/>
      <c r="NGQ29" s="109"/>
      <c r="NGR29" s="111"/>
      <c r="NGS29" s="109"/>
      <c r="NGT29" s="111"/>
      <c r="NGU29" s="109"/>
      <c r="NGV29" s="111"/>
      <c r="NGW29" s="109"/>
      <c r="NGX29" s="111"/>
      <c r="NGY29" s="110"/>
      <c r="NGZ29" s="111"/>
      <c r="NHA29" s="109"/>
      <c r="NHB29" s="111"/>
      <c r="NHC29" s="109"/>
      <c r="NHD29" s="111"/>
      <c r="NHE29" s="109"/>
      <c r="NHF29" s="111"/>
      <c r="NHG29" s="109"/>
      <c r="NHH29" s="111"/>
      <c r="NHI29" s="110"/>
      <c r="NHJ29" s="111"/>
      <c r="NHK29" s="109"/>
      <c r="NHL29" s="111"/>
      <c r="NHM29" s="109"/>
      <c r="NHN29" s="111"/>
      <c r="NHO29" s="109"/>
      <c r="NHP29" s="111"/>
      <c r="NHQ29" s="110"/>
      <c r="NHR29" s="107"/>
      <c r="NHS29" s="107"/>
      <c r="NHT29" s="107"/>
      <c r="NHU29" s="108"/>
      <c r="NHV29" s="111"/>
      <c r="NHW29" s="108"/>
      <c r="NHX29" s="111"/>
      <c r="NHY29" s="64"/>
      <c r="NHZ29" s="111"/>
      <c r="NIA29" s="64"/>
      <c r="NIB29" s="111"/>
      <c r="NIC29" s="64"/>
      <c r="NID29" s="111"/>
      <c r="NIE29" s="64"/>
      <c r="NIF29" s="111"/>
      <c r="NIG29" s="64"/>
      <c r="NIH29" s="111"/>
      <c r="NII29" s="64"/>
      <c r="NIJ29" s="111"/>
      <c r="NIK29" s="64"/>
      <c r="NIL29" s="111"/>
      <c r="NIM29" s="109"/>
      <c r="NIN29" s="111"/>
      <c r="NIO29" s="109"/>
      <c r="NIP29" s="111"/>
      <c r="NIQ29" s="109"/>
      <c r="NIR29" s="111"/>
      <c r="NIS29" s="109"/>
      <c r="NIT29" s="111"/>
      <c r="NIU29" s="109"/>
      <c r="NIV29" s="111"/>
      <c r="NIW29" s="109"/>
      <c r="NIX29" s="111"/>
      <c r="NIY29" s="109"/>
      <c r="NIZ29" s="111"/>
      <c r="NJA29" s="109"/>
      <c r="NJB29" s="111"/>
      <c r="NJC29" s="109"/>
      <c r="NJD29" s="111"/>
      <c r="NJE29" s="109"/>
      <c r="NJF29" s="111"/>
      <c r="NJG29" s="109"/>
      <c r="NJH29" s="112"/>
      <c r="NJI29" s="109"/>
      <c r="NJJ29" s="111"/>
      <c r="NJK29" s="109"/>
      <c r="NJL29" s="111"/>
      <c r="NJM29" s="109"/>
      <c r="NJN29" s="111"/>
      <c r="NJO29" s="109"/>
      <c r="NJP29" s="111"/>
      <c r="NJQ29" s="109"/>
      <c r="NJR29" s="111"/>
      <c r="NJS29" s="109"/>
      <c r="NJT29" s="111"/>
      <c r="NJU29" s="109"/>
      <c r="NJV29" s="111"/>
      <c r="NJW29" s="110"/>
      <c r="NJX29" s="111"/>
      <c r="NJY29" s="109"/>
      <c r="NJZ29" s="111"/>
      <c r="NKA29" s="109"/>
      <c r="NKB29" s="111"/>
      <c r="NKC29" s="109"/>
      <c r="NKD29" s="111"/>
      <c r="NKE29" s="109"/>
      <c r="NKF29" s="111"/>
      <c r="NKG29" s="110"/>
      <c r="NKH29" s="111"/>
      <c r="NKI29" s="109"/>
      <c r="NKJ29" s="111"/>
      <c r="NKK29" s="109"/>
      <c r="NKL29" s="111"/>
      <c r="NKM29" s="109"/>
      <c r="NKN29" s="111"/>
      <c r="NKO29" s="110"/>
      <c r="NKP29" s="107"/>
      <c r="NKQ29" s="107"/>
      <c r="NKR29" s="107"/>
      <c r="NKS29" s="108"/>
      <c r="NKT29" s="111"/>
      <c r="NKU29" s="108"/>
      <c r="NKV29" s="111"/>
      <c r="NKW29" s="64"/>
      <c r="NKX29" s="111"/>
      <c r="NKY29" s="64"/>
      <c r="NKZ29" s="111"/>
      <c r="NLA29" s="64"/>
      <c r="NLB29" s="111"/>
      <c r="NLC29" s="64"/>
      <c r="NLD29" s="111"/>
      <c r="NLE29" s="64"/>
      <c r="NLF29" s="111"/>
      <c r="NLG29" s="64"/>
      <c r="NLH29" s="111"/>
      <c r="NLI29" s="64"/>
      <c r="NLJ29" s="111"/>
      <c r="NLK29" s="109"/>
      <c r="NLL29" s="111"/>
      <c r="NLM29" s="109"/>
      <c r="NLN29" s="111"/>
      <c r="NLO29" s="109"/>
      <c r="NLP29" s="111"/>
      <c r="NLQ29" s="109"/>
      <c r="NLR29" s="111"/>
      <c r="NLS29" s="109"/>
      <c r="NLT29" s="111"/>
      <c r="NLU29" s="109"/>
      <c r="NLV29" s="111"/>
      <c r="NLW29" s="109"/>
      <c r="NLX29" s="111"/>
      <c r="NLY29" s="109"/>
      <c r="NLZ29" s="111"/>
      <c r="NMA29" s="109"/>
      <c r="NMB29" s="111"/>
      <c r="NMC29" s="109"/>
      <c r="NMD29" s="111"/>
      <c r="NME29" s="109"/>
      <c r="NMF29" s="112"/>
      <c r="NMG29" s="109"/>
      <c r="NMH29" s="111"/>
      <c r="NMI29" s="109"/>
      <c r="NMJ29" s="111"/>
      <c r="NMK29" s="109"/>
      <c r="NML29" s="111"/>
      <c r="NMM29" s="109"/>
      <c r="NMN29" s="111"/>
      <c r="NMO29" s="109"/>
      <c r="NMP29" s="111"/>
      <c r="NMQ29" s="109"/>
      <c r="NMR29" s="111"/>
      <c r="NMS29" s="109"/>
      <c r="NMT29" s="111"/>
      <c r="NMU29" s="110"/>
      <c r="NMV29" s="111"/>
      <c r="NMW29" s="109"/>
      <c r="NMX29" s="111"/>
      <c r="NMY29" s="109"/>
      <c r="NMZ29" s="111"/>
      <c r="NNA29" s="109"/>
      <c r="NNB29" s="111"/>
      <c r="NNC29" s="109"/>
      <c r="NND29" s="111"/>
      <c r="NNE29" s="110"/>
      <c r="NNF29" s="111"/>
      <c r="NNG29" s="109"/>
      <c r="NNH29" s="111"/>
      <c r="NNI29" s="109"/>
      <c r="NNJ29" s="111"/>
      <c r="NNK29" s="109"/>
      <c r="NNL29" s="111"/>
      <c r="NNM29" s="110"/>
      <c r="NNN29" s="107"/>
      <c r="NNO29" s="107"/>
      <c r="NNP29" s="107"/>
      <c r="NNQ29" s="108"/>
      <c r="NNR29" s="111"/>
      <c r="NNS29" s="108"/>
      <c r="NNT29" s="111"/>
      <c r="NNU29" s="64"/>
      <c r="NNV29" s="111"/>
      <c r="NNW29" s="64"/>
      <c r="NNX29" s="111"/>
      <c r="NNY29" s="64"/>
      <c r="NNZ29" s="111"/>
      <c r="NOA29" s="64"/>
      <c r="NOB29" s="111"/>
      <c r="NOC29" s="64"/>
      <c r="NOD29" s="111"/>
      <c r="NOE29" s="64"/>
      <c r="NOF29" s="111"/>
      <c r="NOG29" s="64"/>
      <c r="NOH29" s="111"/>
      <c r="NOI29" s="109"/>
      <c r="NOJ29" s="111"/>
      <c r="NOK29" s="109"/>
      <c r="NOL29" s="111"/>
      <c r="NOM29" s="109"/>
      <c r="NON29" s="111"/>
      <c r="NOO29" s="109"/>
      <c r="NOP29" s="111"/>
      <c r="NOQ29" s="109"/>
      <c r="NOR29" s="111"/>
      <c r="NOS29" s="109"/>
      <c r="NOT29" s="111"/>
      <c r="NOU29" s="109"/>
      <c r="NOV29" s="111"/>
      <c r="NOW29" s="109"/>
      <c r="NOX29" s="111"/>
      <c r="NOY29" s="109"/>
      <c r="NOZ29" s="111"/>
      <c r="NPA29" s="109"/>
      <c r="NPB29" s="111"/>
      <c r="NPC29" s="109"/>
      <c r="NPD29" s="112"/>
      <c r="NPE29" s="109"/>
      <c r="NPF29" s="111"/>
      <c r="NPG29" s="109"/>
      <c r="NPH29" s="111"/>
      <c r="NPI29" s="109"/>
      <c r="NPJ29" s="111"/>
      <c r="NPK29" s="109"/>
      <c r="NPL29" s="111"/>
      <c r="NPM29" s="109"/>
      <c r="NPN29" s="111"/>
      <c r="NPO29" s="109"/>
      <c r="NPP29" s="111"/>
      <c r="NPQ29" s="109"/>
      <c r="NPR29" s="111"/>
      <c r="NPS29" s="110"/>
      <c r="NPT29" s="111"/>
      <c r="NPU29" s="109"/>
      <c r="NPV29" s="111"/>
      <c r="NPW29" s="109"/>
      <c r="NPX29" s="111"/>
      <c r="NPY29" s="109"/>
      <c r="NPZ29" s="111"/>
      <c r="NQA29" s="109"/>
      <c r="NQB29" s="111"/>
      <c r="NQC29" s="110"/>
      <c r="NQD29" s="111"/>
      <c r="NQE29" s="109"/>
      <c r="NQF29" s="111"/>
      <c r="NQG29" s="109"/>
      <c r="NQH29" s="111"/>
      <c r="NQI29" s="109"/>
      <c r="NQJ29" s="111"/>
      <c r="NQK29" s="110"/>
      <c r="NQL29" s="107"/>
      <c r="NQM29" s="107"/>
      <c r="NQN29" s="107"/>
      <c r="NQO29" s="108"/>
      <c r="NQP29" s="111"/>
      <c r="NQQ29" s="108"/>
      <c r="NQR29" s="111"/>
      <c r="NQS29" s="64"/>
      <c r="NQT29" s="111"/>
      <c r="NQU29" s="64"/>
      <c r="NQV29" s="111"/>
      <c r="NQW29" s="64"/>
      <c r="NQX29" s="111"/>
      <c r="NQY29" s="64"/>
      <c r="NQZ29" s="111"/>
      <c r="NRA29" s="64"/>
      <c r="NRB29" s="111"/>
      <c r="NRC29" s="64"/>
      <c r="NRD29" s="111"/>
      <c r="NRE29" s="64"/>
      <c r="NRF29" s="111"/>
      <c r="NRG29" s="109"/>
      <c r="NRH29" s="111"/>
      <c r="NRI29" s="109"/>
      <c r="NRJ29" s="111"/>
      <c r="NRK29" s="109"/>
      <c r="NRL29" s="111"/>
      <c r="NRM29" s="109"/>
      <c r="NRN29" s="111"/>
      <c r="NRO29" s="109"/>
      <c r="NRP29" s="111"/>
      <c r="NRQ29" s="109"/>
      <c r="NRR29" s="111"/>
      <c r="NRS29" s="109"/>
      <c r="NRT29" s="111"/>
      <c r="NRU29" s="109"/>
      <c r="NRV29" s="111"/>
      <c r="NRW29" s="109"/>
      <c r="NRX29" s="111"/>
      <c r="NRY29" s="109"/>
      <c r="NRZ29" s="111"/>
      <c r="NSA29" s="109"/>
      <c r="NSB29" s="112"/>
      <c r="NSC29" s="109"/>
      <c r="NSD29" s="111"/>
      <c r="NSE29" s="109"/>
      <c r="NSF29" s="111"/>
      <c r="NSG29" s="109"/>
      <c r="NSH29" s="111"/>
      <c r="NSI29" s="109"/>
      <c r="NSJ29" s="111"/>
      <c r="NSK29" s="109"/>
      <c r="NSL29" s="111"/>
      <c r="NSM29" s="109"/>
      <c r="NSN29" s="111"/>
      <c r="NSO29" s="109"/>
      <c r="NSP29" s="111"/>
      <c r="NSQ29" s="110"/>
      <c r="NSR29" s="111"/>
      <c r="NSS29" s="109"/>
      <c r="NST29" s="111"/>
      <c r="NSU29" s="109"/>
      <c r="NSV29" s="111"/>
      <c r="NSW29" s="109"/>
      <c r="NSX29" s="111"/>
      <c r="NSY29" s="109"/>
      <c r="NSZ29" s="111"/>
      <c r="NTA29" s="110"/>
      <c r="NTB29" s="111"/>
      <c r="NTC29" s="109"/>
      <c r="NTD29" s="111"/>
      <c r="NTE29" s="109"/>
      <c r="NTF29" s="111"/>
      <c r="NTG29" s="109"/>
      <c r="NTH29" s="111"/>
      <c r="NTI29" s="110"/>
      <c r="NTJ29" s="107"/>
      <c r="NTK29" s="107"/>
      <c r="NTL29" s="107"/>
      <c r="NTM29" s="108"/>
      <c r="NTN29" s="111"/>
      <c r="NTO29" s="108"/>
      <c r="NTP29" s="111"/>
      <c r="NTQ29" s="64"/>
      <c r="NTR29" s="111"/>
      <c r="NTS29" s="64"/>
      <c r="NTT29" s="111"/>
      <c r="NTU29" s="64"/>
      <c r="NTV29" s="111"/>
      <c r="NTW29" s="64"/>
      <c r="NTX29" s="111"/>
      <c r="NTY29" s="64"/>
      <c r="NTZ29" s="111"/>
      <c r="NUA29" s="64"/>
      <c r="NUB29" s="111"/>
      <c r="NUC29" s="64"/>
      <c r="NUD29" s="111"/>
      <c r="NUE29" s="109"/>
      <c r="NUF29" s="111"/>
      <c r="NUG29" s="109"/>
      <c r="NUH29" s="111"/>
      <c r="NUI29" s="109"/>
      <c r="NUJ29" s="111"/>
      <c r="NUK29" s="109"/>
      <c r="NUL29" s="111"/>
      <c r="NUM29" s="109"/>
      <c r="NUN29" s="111"/>
      <c r="NUO29" s="109"/>
      <c r="NUP29" s="111"/>
      <c r="NUQ29" s="109"/>
      <c r="NUR29" s="111"/>
      <c r="NUS29" s="109"/>
      <c r="NUT29" s="111"/>
      <c r="NUU29" s="109"/>
      <c r="NUV29" s="111"/>
      <c r="NUW29" s="109"/>
      <c r="NUX29" s="111"/>
      <c r="NUY29" s="109"/>
      <c r="NUZ29" s="112"/>
      <c r="NVA29" s="109"/>
      <c r="NVB29" s="111"/>
      <c r="NVC29" s="109"/>
      <c r="NVD29" s="111"/>
      <c r="NVE29" s="109"/>
      <c r="NVF29" s="111"/>
      <c r="NVG29" s="109"/>
      <c r="NVH29" s="111"/>
      <c r="NVI29" s="109"/>
      <c r="NVJ29" s="111"/>
      <c r="NVK29" s="109"/>
      <c r="NVL29" s="111"/>
      <c r="NVM29" s="109"/>
      <c r="NVN29" s="111"/>
      <c r="NVO29" s="110"/>
      <c r="NVP29" s="111"/>
      <c r="NVQ29" s="109"/>
      <c r="NVR29" s="111"/>
      <c r="NVS29" s="109"/>
      <c r="NVT29" s="111"/>
      <c r="NVU29" s="109"/>
      <c r="NVV29" s="111"/>
      <c r="NVW29" s="109"/>
      <c r="NVX29" s="111"/>
      <c r="NVY29" s="110"/>
      <c r="NVZ29" s="111"/>
      <c r="NWA29" s="109"/>
      <c r="NWB29" s="111"/>
      <c r="NWC29" s="109"/>
      <c r="NWD29" s="111"/>
      <c r="NWE29" s="109"/>
      <c r="NWF29" s="111"/>
      <c r="NWG29" s="110"/>
      <c r="NWH29" s="107"/>
      <c r="NWI29" s="107"/>
      <c r="NWJ29" s="107"/>
      <c r="NWK29" s="108"/>
      <c r="NWL29" s="111"/>
      <c r="NWM29" s="108"/>
      <c r="NWN29" s="111"/>
      <c r="NWO29" s="64"/>
      <c r="NWP29" s="111"/>
      <c r="NWQ29" s="64"/>
      <c r="NWR29" s="111"/>
      <c r="NWS29" s="64"/>
      <c r="NWT29" s="111"/>
      <c r="NWU29" s="64"/>
      <c r="NWV29" s="111"/>
      <c r="NWW29" s="64"/>
      <c r="NWX29" s="111"/>
      <c r="NWY29" s="64"/>
      <c r="NWZ29" s="111"/>
      <c r="NXA29" s="64"/>
      <c r="NXB29" s="111"/>
      <c r="NXC29" s="109"/>
      <c r="NXD29" s="111"/>
      <c r="NXE29" s="109"/>
      <c r="NXF29" s="111"/>
      <c r="NXG29" s="109"/>
      <c r="NXH29" s="111"/>
      <c r="NXI29" s="109"/>
      <c r="NXJ29" s="111"/>
      <c r="NXK29" s="109"/>
      <c r="NXL29" s="111"/>
      <c r="NXM29" s="109"/>
      <c r="NXN29" s="111"/>
      <c r="NXO29" s="109"/>
      <c r="NXP29" s="111"/>
      <c r="NXQ29" s="109"/>
      <c r="NXR29" s="111"/>
      <c r="NXS29" s="109"/>
      <c r="NXT29" s="111"/>
      <c r="NXU29" s="109"/>
      <c r="NXV29" s="111"/>
      <c r="NXW29" s="109"/>
      <c r="NXX29" s="112"/>
      <c r="NXY29" s="109"/>
      <c r="NXZ29" s="111"/>
      <c r="NYA29" s="109"/>
      <c r="NYB29" s="111"/>
      <c r="NYC29" s="109"/>
      <c r="NYD29" s="111"/>
      <c r="NYE29" s="109"/>
      <c r="NYF29" s="111"/>
      <c r="NYG29" s="109"/>
      <c r="NYH29" s="111"/>
      <c r="NYI29" s="109"/>
      <c r="NYJ29" s="111"/>
      <c r="NYK29" s="109"/>
      <c r="NYL29" s="111"/>
      <c r="NYM29" s="110"/>
      <c r="NYN29" s="111"/>
      <c r="NYO29" s="109"/>
      <c r="NYP29" s="111"/>
      <c r="NYQ29" s="109"/>
      <c r="NYR29" s="111"/>
      <c r="NYS29" s="109"/>
      <c r="NYT29" s="111"/>
      <c r="NYU29" s="109"/>
      <c r="NYV29" s="111"/>
      <c r="NYW29" s="110"/>
      <c r="NYX29" s="111"/>
      <c r="NYY29" s="109"/>
      <c r="NYZ29" s="111"/>
      <c r="NZA29" s="109"/>
      <c r="NZB29" s="111"/>
      <c r="NZC29" s="109"/>
      <c r="NZD29" s="111"/>
      <c r="NZE29" s="110"/>
      <c r="NZF29" s="107"/>
      <c r="NZG29" s="107"/>
      <c r="NZH29" s="107"/>
      <c r="NZI29" s="108"/>
      <c r="NZJ29" s="111"/>
      <c r="NZK29" s="108"/>
      <c r="NZL29" s="111"/>
      <c r="NZM29" s="64"/>
      <c r="NZN29" s="111"/>
      <c r="NZO29" s="64"/>
      <c r="NZP29" s="111"/>
      <c r="NZQ29" s="64"/>
      <c r="NZR29" s="111"/>
      <c r="NZS29" s="64"/>
      <c r="NZT29" s="111"/>
      <c r="NZU29" s="64"/>
      <c r="NZV29" s="111"/>
      <c r="NZW29" s="64"/>
      <c r="NZX29" s="111"/>
      <c r="NZY29" s="64"/>
      <c r="NZZ29" s="111"/>
      <c r="OAA29" s="109"/>
      <c r="OAB29" s="111"/>
      <c r="OAC29" s="109"/>
      <c r="OAD29" s="111"/>
      <c r="OAE29" s="109"/>
      <c r="OAF29" s="111"/>
      <c r="OAG29" s="109"/>
      <c r="OAH29" s="111"/>
      <c r="OAI29" s="109"/>
      <c r="OAJ29" s="111"/>
      <c r="OAK29" s="109"/>
      <c r="OAL29" s="111"/>
      <c r="OAM29" s="109"/>
      <c r="OAN29" s="111"/>
      <c r="OAO29" s="109"/>
      <c r="OAP29" s="111"/>
      <c r="OAQ29" s="109"/>
      <c r="OAR29" s="111"/>
      <c r="OAS29" s="109"/>
      <c r="OAT29" s="111"/>
      <c r="OAU29" s="109"/>
      <c r="OAV29" s="112"/>
      <c r="OAW29" s="109"/>
      <c r="OAX29" s="111"/>
      <c r="OAY29" s="109"/>
      <c r="OAZ29" s="111"/>
      <c r="OBA29" s="109"/>
      <c r="OBB29" s="111"/>
      <c r="OBC29" s="109"/>
      <c r="OBD29" s="111"/>
      <c r="OBE29" s="109"/>
      <c r="OBF29" s="111"/>
      <c r="OBG29" s="109"/>
      <c r="OBH29" s="111"/>
      <c r="OBI29" s="109"/>
      <c r="OBJ29" s="111"/>
      <c r="OBK29" s="110"/>
      <c r="OBL29" s="111"/>
      <c r="OBM29" s="109"/>
      <c r="OBN29" s="111"/>
      <c r="OBO29" s="109"/>
      <c r="OBP29" s="111"/>
      <c r="OBQ29" s="109"/>
      <c r="OBR29" s="111"/>
      <c r="OBS29" s="109"/>
      <c r="OBT29" s="111"/>
      <c r="OBU29" s="110"/>
      <c r="OBV29" s="111"/>
      <c r="OBW29" s="109"/>
      <c r="OBX29" s="111"/>
      <c r="OBY29" s="109"/>
      <c r="OBZ29" s="111"/>
      <c r="OCA29" s="109"/>
      <c r="OCB29" s="111"/>
      <c r="OCC29" s="110"/>
      <c r="OCD29" s="107"/>
      <c r="OCE29" s="107"/>
      <c r="OCF29" s="107"/>
      <c r="OCG29" s="108"/>
      <c r="OCH29" s="111"/>
      <c r="OCI29" s="108"/>
      <c r="OCJ29" s="111"/>
      <c r="OCK29" s="64"/>
      <c r="OCL29" s="111"/>
      <c r="OCM29" s="64"/>
      <c r="OCN29" s="111"/>
      <c r="OCO29" s="64"/>
      <c r="OCP29" s="111"/>
      <c r="OCQ29" s="64"/>
      <c r="OCR29" s="111"/>
      <c r="OCS29" s="64"/>
      <c r="OCT29" s="111"/>
      <c r="OCU29" s="64"/>
      <c r="OCV29" s="111"/>
      <c r="OCW29" s="64"/>
      <c r="OCX29" s="111"/>
      <c r="OCY29" s="109"/>
      <c r="OCZ29" s="111"/>
      <c r="ODA29" s="109"/>
      <c r="ODB29" s="111"/>
      <c r="ODC29" s="109"/>
      <c r="ODD29" s="111"/>
      <c r="ODE29" s="109"/>
      <c r="ODF29" s="111"/>
      <c r="ODG29" s="109"/>
      <c r="ODH29" s="111"/>
      <c r="ODI29" s="109"/>
      <c r="ODJ29" s="111"/>
      <c r="ODK29" s="109"/>
      <c r="ODL29" s="111"/>
      <c r="ODM29" s="109"/>
      <c r="ODN29" s="111"/>
      <c r="ODO29" s="109"/>
      <c r="ODP29" s="111"/>
      <c r="ODQ29" s="109"/>
      <c r="ODR29" s="111"/>
      <c r="ODS29" s="109"/>
      <c r="ODT29" s="112"/>
      <c r="ODU29" s="109"/>
      <c r="ODV29" s="111"/>
      <c r="ODW29" s="109"/>
      <c r="ODX29" s="111"/>
      <c r="ODY29" s="109"/>
      <c r="ODZ29" s="111"/>
      <c r="OEA29" s="109"/>
      <c r="OEB29" s="111"/>
      <c r="OEC29" s="109"/>
      <c r="OED29" s="111"/>
      <c r="OEE29" s="109"/>
      <c r="OEF29" s="111"/>
      <c r="OEG29" s="109"/>
      <c r="OEH29" s="111"/>
      <c r="OEI29" s="110"/>
      <c r="OEJ29" s="111"/>
      <c r="OEK29" s="109"/>
      <c r="OEL29" s="111"/>
      <c r="OEM29" s="109"/>
      <c r="OEN29" s="111"/>
      <c r="OEO29" s="109"/>
      <c r="OEP29" s="111"/>
      <c r="OEQ29" s="109"/>
      <c r="OER29" s="111"/>
      <c r="OES29" s="110"/>
      <c r="OET29" s="111"/>
      <c r="OEU29" s="109"/>
      <c r="OEV29" s="111"/>
      <c r="OEW29" s="109"/>
      <c r="OEX29" s="111"/>
      <c r="OEY29" s="109"/>
      <c r="OEZ29" s="111"/>
      <c r="OFA29" s="110"/>
      <c r="OFB29" s="107"/>
      <c r="OFC29" s="107"/>
      <c r="OFD29" s="107"/>
      <c r="OFE29" s="108"/>
      <c r="OFF29" s="111"/>
      <c r="OFG29" s="108"/>
      <c r="OFH29" s="111"/>
      <c r="OFI29" s="64"/>
      <c r="OFJ29" s="111"/>
      <c r="OFK29" s="64"/>
      <c r="OFL29" s="111"/>
      <c r="OFM29" s="64"/>
      <c r="OFN29" s="111"/>
      <c r="OFO29" s="64"/>
      <c r="OFP29" s="111"/>
      <c r="OFQ29" s="64"/>
      <c r="OFR29" s="111"/>
      <c r="OFS29" s="64"/>
      <c r="OFT29" s="111"/>
      <c r="OFU29" s="64"/>
      <c r="OFV29" s="111"/>
      <c r="OFW29" s="109"/>
      <c r="OFX29" s="111"/>
      <c r="OFY29" s="109"/>
      <c r="OFZ29" s="111"/>
      <c r="OGA29" s="109"/>
      <c r="OGB29" s="111"/>
      <c r="OGC29" s="109"/>
      <c r="OGD29" s="111"/>
      <c r="OGE29" s="109"/>
      <c r="OGF29" s="111"/>
      <c r="OGG29" s="109"/>
      <c r="OGH29" s="111"/>
      <c r="OGI29" s="109"/>
      <c r="OGJ29" s="111"/>
      <c r="OGK29" s="109"/>
      <c r="OGL29" s="111"/>
      <c r="OGM29" s="109"/>
      <c r="OGN29" s="111"/>
      <c r="OGO29" s="109"/>
      <c r="OGP29" s="111"/>
      <c r="OGQ29" s="109"/>
      <c r="OGR29" s="112"/>
      <c r="OGS29" s="109"/>
      <c r="OGT29" s="111"/>
      <c r="OGU29" s="109"/>
      <c r="OGV29" s="111"/>
      <c r="OGW29" s="109"/>
      <c r="OGX29" s="111"/>
      <c r="OGY29" s="109"/>
      <c r="OGZ29" s="111"/>
      <c r="OHA29" s="109"/>
      <c r="OHB29" s="111"/>
      <c r="OHC29" s="109"/>
      <c r="OHD29" s="111"/>
      <c r="OHE29" s="109"/>
      <c r="OHF29" s="111"/>
      <c r="OHG29" s="110"/>
      <c r="OHH29" s="111"/>
      <c r="OHI29" s="109"/>
      <c r="OHJ29" s="111"/>
      <c r="OHK29" s="109"/>
      <c r="OHL29" s="111"/>
      <c r="OHM29" s="109"/>
      <c r="OHN29" s="111"/>
      <c r="OHO29" s="109"/>
      <c r="OHP29" s="111"/>
      <c r="OHQ29" s="110"/>
      <c r="OHR29" s="111"/>
      <c r="OHS29" s="109"/>
      <c r="OHT29" s="111"/>
      <c r="OHU29" s="109"/>
      <c r="OHV29" s="111"/>
      <c r="OHW29" s="109"/>
      <c r="OHX29" s="111"/>
      <c r="OHY29" s="110"/>
      <c r="OHZ29" s="107"/>
      <c r="OIA29" s="107"/>
      <c r="OIB29" s="107"/>
      <c r="OIC29" s="108"/>
      <c r="OID29" s="111"/>
      <c r="OIE29" s="108"/>
      <c r="OIF29" s="111"/>
      <c r="OIG29" s="64"/>
      <c r="OIH29" s="111"/>
      <c r="OII29" s="64"/>
      <c r="OIJ29" s="111"/>
      <c r="OIK29" s="64"/>
      <c r="OIL29" s="111"/>
      <c r="OIM29" s="64"/>
      <c r="OIN29" s="111"/>
      <c r="OIO29" s="64"/>
      <c r="OIP29" s="111"/>
      <c r="OIQ29" s="64"/>
      <c r="OIR29" s="111"/>
      <c r="OIS29" s="64"/>
      <c r="OIT29" s="111"/>
      <c r="OIU29" s="109"/>
      <c r="OIV29" s="111"/>
      <c r="OIW29" s="109"/>
      <c r="OIX29" s="111"/>
      <c r="OIY29" s="109"/>
      <c r="OIZ29" s="111"/>
      <c r="OJA29" s="109"/>
      <c r="OJB29" s="111"/>
      <c r="OJC29" s="109"/>
      <c r="OJD29" s="111"/>
      <c r="OJE29" s="109"/>
      <c r="OJF29" s="111"/>
      <c r="OJG29" s="109"/>
      <c r="OJH29" s="111"/>
      <c r="OJI29" s="109"/>
      <c r="OJJ29" s="111"/>
      <c r="OJK29" s="109"/>
      <c r="OJL29" s="111"/>
      <c r="OJM29" s="109"/>
      <c r="OJN29" s="111"/>
      <c r="OJO29" s="109"/>
      <c r="OJP29" s="112"/>
      <c r="OJQ29" s="109"/>
      <c r="OJR29" s="111"/>
      <c r="OJS29" s="109"/>
      <c r="OJT29" s="111"/>
      <c r="OJU29" s="109"/>
      <c r="OJV29" s="111"/>
      <c r="OJW29" s="109"/>
      <c r="OJX29" s="111"/>
      <c r="OJY29" s="109"/>
      <c r="OJZ29" s="111"/>
      <c r="OKA29" s="109"/>
      <c r="OKB29" s="111"/>
      <c r="OKC29" s="109"/>
      <c r="OKD29" s="111"/>
      <c r="OKE29" s="110"/>
      <c r="OKF29" s="111"/>
      <c r="OKG29" s="109"/>
      <c r="OKH29" s="111"/>
      <c r="OKI29" s="109"/>
      <c r="OKJ29" s="111"/>
      <c r="OKK29" s="109"/>
      <c r="OKL29" s="111"/>
      <c r="OKM29" s="109"/>
      <c r="OKN29" s="111"/>
      <c r="OKO29" s="110"/>
      <c r="OKP29" s="111"/>
      <c r="OKQ29" s="109"/>
      <c r="OKR29" s="111"/>
      <c r="OKS29" s="109"/>
      <c r="OKT29" s="111"/>
      <c r="OKU29" s="109"/>
      <c r="OKV29" s="111"/>
      <c r="OKW29" s="110"/>
      <c r="OKX29" s="107"/>
      <c r="OKY29" s="107"/>
      <c r="OKZ29" s="107"/>
      <c r="OLA29" s="108"/>
      <c r="OLB29" s="111"/>
      <c r="OLC29" s="108"/>
      <c r="OLD29" s="111"/>
      <c r="OLE29" s="64"/>
      <c r="OLF29" s="111"/>
      <c r="OLG29" s="64"/>
      <c r="OLH29" s="111"/>
      <c r="OLI29" s="64"/>
      <c r="OLJ29" s="111"/>
      <c r="OLK29" s="64"/>
      <c r="OLL29" s="111"/>
      <c r="OLM29" s="64"/>
      <c r="OLN29" s="111"/>
      <c r="OLO29" s="64"/>
      <c r="OLP29" s="111"/>
      <c r="OLQ29" s="64"/>
      <c r="OLR29" s="111"/>
      <c r="OLS29" s="109"/>
      <c r="OLT29" s="111"/>
      <c r="OLU29" s="109"/>
      <c r="OLV29" s="111"/>
      <c r="OLW29" s="109"/>
      <c r="OLX29" s="111"/>
      <c r="OLY29" s="109"/>
      <c r="OLZ29" s="111"/>
      <c r="OMA29" s="109"/>
      <c r="OMB29" s="111"/>
      <c r="OMC29" s="109"/>
      <c r="OMD29" s="111"/>
      <c r="OME29" s="109"/>
      <c r="OMF29" s="111"/>
      <c r="OMG29" s="109"/>
      <c r="OMH29" s="111"/>
      <c r="OMI29" s="109"/>
      <c r="OMJ29" s="111"/>
      <c r="OMK29" s="109"/>
      <c r="OML29" s="111"/>
      <c r="OMM29" s="109"/>
      <c r="OMN29" s="112"/>
    </row>
    <row r="30" spans="1:10492" s="83" customFormat="1" ht="14.1" customHeight="1" x14ac:dyDescent="0.2">
      <c r="A30" s="82"/>
      <c r="C30" s="82"/>
      <c r="E30" s="82"/>
      <c r="G30" s="82"/>
      <c r="I30" s="82"/>
      <c r="K30" s="82"/>
      <c r="M30" s="82"/>
      <c r="O30" s="82"/>
      <c r="Q30" s="82"/>
      <c r="S30" s="82"/>
      <c r="U30" s="82"/>
      <c r="W30" s="82"/>
      <c r="Y30" s="82"/>
      <c r="AA30" s="82"/>
      <c r="AC30" s="82"/>
      <c r="AE30" s="82"/>
      <c r="AG30" s="82"/>
      <c r="AI30" s="82"/>
      <c r="AK30" s="82"/>
      <c r="AM30" s="82"/>
      <c r="AO30" s="85"/>
      <c r="AQ30" s="82"/>
      <c r="AS30" s="82"/>
      <c r="AU30" s="82"/>
      <c r="AW30" s="85"/>
      <c r="AY30" s="82"/>
      <c r="BA30" s="82"/>
      <c r="BC30" s="82"/>
      <c r="BE30" s="85"/>
      <c r="BG30" s="82"/>
      <c r="BI30" s="82"/>
      <c r="BK30" s="82"/>
      <c r="BM30" s="85"/>
    </row>
    <row r="31" spans="1:10492" s="83" customFormat="1" ht="14.1" customHeight="1" x14ac:dyDescent="0.2">
      <c r="A31" s="84" t="s">
        <v>185</v>
      </c>
      <c r="B31" s="81"/>
      <c r="C31" s="93"/>
      <c r="D31" s="81"/>
      <c r="E31" s="93"/>
      <c r="F31" s="94"/>
      <c r="G31" s="93"/>
      <c r="H31" s="94"/>
      <c r="I31" s="93"/>
      <c r="J31" s="94"/>
      <c r="K31" s="93"/>
      <c r="L31" s="94"/>
      <c r="M31" s="93"/>
      <c r="N31" s="81"/>
      <c r="O31" s="93"/>
      <c r="P31" s="81"/>
      <c r="Q31" s="93"/>
      <c r="R31" s="81"/>
      <c r="S31" s="93"/>
      <c r="T31" s="81"/>
      <c r="U31" s="93"/>
      <c r="V31" s="81"/>
      <c r="W31" s="93"/>
      <c r="X31" s="81"/>
      <c r="Y31" s="82"/>
      <c r="Z31" s="81"/>
      <c r="AA31" s="93"/>
      <c r="AB31" s="81"/>
      <c r="AC31" s="93"/>
      <c r="AD31" s="81"/>
      <c r="AE31" s="93"/>
      <c r="AG31" s="93"/>
      <c r="AI31" s="93"/>
      <c r="AK31" s="93"/>
      <c r="AM31" s="93"/>
      <c r="AO31" s="95"/>
      <c r="AP31" s="81"/>
      <c r="AQ31" s="93"/>
      <c r="AS31" s="93"/>
      <c r="AU31" s="93"/>
      <c r="AW31" s="95"/>
      <c r="AX31" s="81"/>
      <c r="AY31" s="93"/>
      <c r="BA31" s="93"/>
      <c r="BC31" s="93"/>
      <c r="BE31" s="95"/>
      <c r="BF31" s="81"/>
      <c r="BG31" s="93"/>
      <c r="BI31" s="93"/>
      <c r="BK31" s="93"/>
      <c r="BM31" s="95"/>
    </row>
    <row r="32" spans="1:10492" s="83" customFormat="1" ht="14.1" customHeight="1" x14ac:dyDescent="0.2">
      <c r="A32" s="139" t="s">
        <v>160</v>
      </c>
      <c r="B32" s="99"/>
      <c r="C32" s="93">
        <v>-17</v>
      </c>
      <c r="D32" s="99"/>
      <c r="E32" s="93">
        <v>-39</v>
      </c>
      <c r="F32" s="94"/>
      <c r="G32" s="93">
        <f t="shared" ref="G32:G41" si="6">E32-I32-K32-M32</f>
        <v>-39</v>
      </c>
      <c r="H32" s="94"/>
      <c r="I32" s="93">
        <v>0</v>
      </c>
      <c r="J32" s="94"/>
      <c r="K32" s="93">
        <v>0</v>
      </c>
      <c r="L32" s="94"/>
      <c r="M32" s="93">
        <v>0</v>
      </c>
      <c r="N32" s="99"/>
      <c r="O32" s="93">
        <v>-2</v>
      </c>
      <c r="P32" s="99"/>
      <c r="Q32" s="93">
        <f t="shared" ref="Q32:Q41" si="7">O32-S32-U32-W32</f>
        <v>2</v>
      </c>
      <c r="R32" s="99"/>
      <c r="S32" s="93">
        <v>-2</v>
      </c>
      <c r="T32" s="99"/>
      <c r="U32" s="93">
        <v>-2</v>
      </c>
      <c r="V32" s="99"/>
      <c r="W32" s="93">
        <v>0</v>
      </c>
      <c r="X32" s="99"/>
      <c r="Y32" s="93">
        <v>0</v>
      </c>
      <c r="Z32" s="99"/>
      <c r="AA32" s="93">
        <v>0</v>
      </c>
      <c r="AB32" s="99"/>
      <c r="AC32" s="93">
        <v>0</v>
      </c>
      <c r="AD32" s="99"/>
      <c r="AE32" s="93">
        <v>0</v>
      </c>
      <c r="AG32" s="93">
        <v>-2868</v>
      </c>
      <c r="AI32" s="93">
        <v>-2867</v>
      </c>
      <c r="AK32" s="93">
        <v>0</v>
      </c>
      <c r="AM32" s="93">
        <v>0</v>
      </c>
      <c r="AO32" s="95">
        <v>-2572</v>
      </c>
      <c r="AP32" s="99"/>
      <c r="AQ32" s="93">
        <v>-2573</v>
      </c>
      <c r="AS32" s="93">
        <v>0</v>
      </c>
      <c r="AU32" s="93">
        <v>0</v>
      </c>
      <c r="AW32" s="95">
        <v>-1260</v>
      </c>
      <c r="AX32" s="99"/>
      <c r="AY32" s="93">
        <v>-41</v>
      </c>
      <c r="BA32" s="93">
        <v>-41</v>
      </c>
      <c r="BC32" s="93">
        <v>-31</v>
      </c>
      <c r="BE32" s="95">
        <v>-154</v>
      </c>
      <c r="BF32" s="99"/>
      <c r="BG32" s="93">
        <v>-154</v>
      </c>
      <c r="BI32" s="93">
        <v>-95</v>
      </c>
      <c r="BK32" s="93">
        <v>0</v>
      </c>
      <c r="BM32" s="95">
        <v>0</v>
      </c>
    </row>
    <row r="33" spans="1:10492" s="83" customFormat="1" ht="14.1" customHeight="1" x14ac:dyDescent="0.2">
      <c r="A33" s="139" t="s">
        <v>161</v>
      </c>
      <c r="B33" s="99"/>
      <c r="C33" s="93">
        <v>0</v>
      </c>
      <c r="D33" s="99"/>
      <c r="E33" s="93">
        <v>5</v>
      </c>
      <c r="F33" s="94"/>
      <c r="G33" s="93">
        <f t="shared" si="6"/>
        <v>-10</v>
      </c>
      <c r="H33" s="94"/>
      <c r="I33" s="93">
        <v>5</v>
      </c>
      <c r="J33" s="94"/>
      <c r="K33" s="93">
        <v>5</v>
      </c>
      <c r="L33" s="94"/>
      <c r="M33" s="93">
        <v>5</v>
      </c>
      <c r="N33" s="99"/>
      <c r="O33" s="93">
        <v>35</v>
      </c>
      <c r="P33" s="99"/>
      <c r="Q33" s="93">
        <f t="shared" si="7"/>
        <v>-37</v>
      </c>
      <c r="R33" s="99"/>
      <c r="S33" s="93">
        <v>24</v>
      </c>
      <c r="T33" s="99"/>
      <c r="U33" s="93">
        <v>24</v>
      </c>
      <c r="V33" s="99"/>
      <c r="W33" s="93">
        <v>24</v>
      </c>
      <c r="X33" s="99"/>
      <c r="Y33" s="93">
        <v>1112</v>
      </c>
      <c r="Z33" s="99"/>
      <c r="AA33" s="93">
        <v>1112</v>
      </c>
      <c r="AB33" s="99"/>
      <c r="AC33" s="93">
        <v>1112</v>
      </c>
      <c r="AD33" s="99"/>
      <c r="AE33" s="93">
        <v>0</v>
      </c>
      <c r="AG33" s="93">
        <v>4670</v>
      </c>
      <c r="AI33" s="93">
        <v>2443</v>
      </c>
      <c r="AK33" s="93">
        <v>1774</v>
      </c>
      <c r="AM33" s="93">
        <v>1774</v>
      </c>
      <c r="AO33" s="95">
        <v>1270</v>
      </c>
      <c r="AP33" s="99"/>
      <c r="AQ33" s="93">
        <v>0</v>
      </c>
      <c r="AS33" s="93">
        <v>0</v>
      </c>
      <c r="AU33" s="93">
        <v>0</v>
      </c>
      <c r="AW33" s="95">
        <v>1</v>
      </c>
      <c r="AX33" s="99"/>
      <c r="AY33" s="93">
        <v>1</v>
      </c>
      <c r="BA33" s="93">
        <v>1</v>
      </c>
      <c r="BC33" s="93">
        <v>0</v>
      </c>
      <c r="BE33" s="95">
        <v>0</v>
      </c>
      <c r="BF33" s="99"/>
      <c r="BG33" s="93">
        <v>0</v>
      </c>
      <c r="BI33" s="93">
        <v>0</v>
      </c>
      <c r="BK33" s="93">
        <v>-6</v>
      </c>
      <c r="BM33" s="95">
        <v>45</v>
      </c>
    </row>
    <row r="34" spans="1:10492" s="83" customFormat="1" ht="14.1" customHeight="1" x14ac:dyDescent="0.2">
      <c r="A34" s="139" t="s">
        <v>279</v>
      </c>
      <c r="B34" s="99"/>
      <c r="C34" s="93">
        <v>0</v>
      </c>
      <c r="D34" s="99"/>
      <c r="E34" s="93">
        <v>0</v>
      </c>
      <c r="F34" s="94"/>
      <c r="G34" s="93">
        <f t="shared" si="6"/>
        <v>0</v>
      </c>
      <c r="H34" s="94"/>
      <c r="I34" s="93">
        <v>0</v>
      </c>
      <c r="J34" s="94"/>
      <c r="K34" s="93">
        <v>0</v>
      </c>
      <c r="L34" s="94"/>
      <c r="M34" s="93">
        <v>0</v>
      </c>
      <c r="N34" s="99"/>
      <c r="O34" s="93">
        <v>0</v>
      </c>
      <c r="P34" s="99"/>
      <c r="Q34" s="93">
        <f t="shared" si="7"/>
        <v>0</v>
      </c>
      <c r="R34" s="99"/>
      <c r="S34" s="93">
        <v>0</v>
      </c>
      <c r="T34" s="94"/>
      <c r="U34" s="93">
        <v>0</v>
      </c>
      <c r="V34" s="94"/>
      <c r="W34" s="93">
        <v>0</v>
      </c>
      <c r="X34" s="94"/>
      <c r="Y34" s="93">
        <v>2705</v>
      </c>
      <c r="Z34" s="94"/>
      <c r="AA34" s="93">
        <v>1024</v>
      </c>
      <c r="AB34" s="99"/>
      <c r="AC34" s="93">
        <v>0</v>
      </c>
      <c r="AD34" s="99"/>
      <c r="AE34" s="93">
        <v>0</v>
      </c>
      <c r="AG34" s="93">
        <v>0</v>
      </c>
      <c r="AI34" s="93">
        <v>0</v>
      </c>
      <c r="AK34" s="93">
        <v>0</v>
      </c>
      <c r="AM34" s="93">
        <v>0</v>
      </c>
      <c r="AO34" s="95">
        <v>0</v>
      </c>
      <c r="AP34" s="99"/>
      <c r="AQ34" s="93">
        <v>0</v>
      </c>
      <c r="AS34" s="93">
        <v>0</v>
      </c>
      <c r="AU34" s="93">
        <v>0</v>
      </c>
      <c r="AW34" s="95">
        <v>0</v>
      </c>
      <c r="AX34" s="99"/>
      <c r="AY34" s="93">
        <v>0</v>
      </c>
      <c r="BA34" s="93">
        <v>0</v>
      </c>
      <c r="BC34" s="93">
        <v>0</v>
      </c>
      <c r="BE34" s="95">
        <v>0</v>
      </c>
      <c r="BF34" s="99"/>
      <c r="BG34" s="93">
        <v>0</v>
      </c>
      <c r="BI34" s="93">
        <v>0</v>
      </c>
      <c r="BK34" s="93">
        <v>0</v>
      </c>
      <c r="BM34" s="95">
        <v>0</v>
      </c>
    </row>
    <row r="35" spans="1:10492" s="83" customFormat="1" ht="14.1" customHeight="1" collapsed="1" x14ac:dyDescent="0.2">
      <c r="A35" s="139" t="s">
        <v>163</v>
      </c>
      <c r="B35" s="99"/>
      <c r="C35" s="93">
        <v>-418</v>
      </c>
      <c r="D35" s="99"/>
      <c r="E35" s="93">
        <v>210</v>
      </c>
      <c r="F35" s="94"/>
      <c r="G35" s="93">
        <f t="shared" si="6"/>
        <v>339</v>
      </c>
      <c r="H35" s="94"/>
      <c r="I35" s="93">
        <v>-43</v>
      </c>
      <c r="J35" s="94"/>
      <c r="K35" s="93">
        <v>-43</v>
      </c>
      <c r="L35" s="94"/>
      <c r="M35" s="93">
        <v>-43</v>
      </c>
      <c r="N35" s="99"/>
      <c r="O35" s="93">
        <v>0</v>
      </c>
      <c r="P35" s="99"/>
      <c r="Q35" s="93">
        <f t="shared" si="7"/>
        <v>0</v>
      </c>
      <c r="R35" s="99"/>
      <c r="S35" s="93">
        <v>0</v>
      </c>
      <c r="T35" s="99"/>
      <c r="U35" s="93">
        <v>0</v>
      </c>
      <c r="V35" s="99"/>
      <c r="W35" s="93">
        <v>0</v>
      </c>
      <c r="X35" s="99"/>
      <c r="Y35" s="93">
        <v>26</v>
      </c>
      <c r="Z35" s="99"/>
      <c r="AA35" s="93">
        <v>26</v>
      </c>
      <c r="AB35" s="99"/>
      <c r="AC35" s="93">
        <v>25</v>
      </c>
      <c r="AD35" s="99"/>
      <c r="AE35" s="93">
        <v>0</v>
      </c>
      <c r="AG35" s="93">
        <v>-799</v>
      </c>
      <c r="AI35" s="93">
        <v>-799</v>
      </c>
      <c r="AK35" s="93">
        <v>-799</v>
      </c>
      <c r="AM35" s="93">
        <v>-799</v>
      </c>
      <c r="AO35" s="95">
        <v>0</v>
      </c>
      <c r="AP35" s="99"/>
      <c r="AQ35" s="93">
        <v>0</v>
      </c>
      <c r="AS35" s="93">
        <v>0</v>
      </c>
      <c r="AU35" s="93">
        <v>0</v>
      </c>
      <c r="AW35" s="95">
        <v>50</v>
      </c>
      <c r="AX35" s="99"/>
      <c r="AY35" s="93">
        <v>0</v>
      </c>
      <c r="BA35" s="93">
        <v>0</v>
      </c>
      <c r="BC35" s="93">
        <v>0</v>
      </c>
      <c r="BE35" s="95">
        <v>48</v>
      </c>
      <c r="BF35" s="99"/>
      <c r="BG35" s="93">
        <v>0</v>
      </c>
      <c r="BI35" s="93">
        <v>0</v>
      </c>
      <c r="BK35" s="93">
        <v>0</v>
      </c>
      <c r="BM35" s="95">
        <v>53</v>
      </c>
    </row>
    <row r="36" spans="1:10492" s="83" customFormat="1" ht="14.1" customHeight="1" x14ac:dyDescent="0.2">
      <c r="A36" s="139" t="s">
        <v>179</v>
      </c>
      <c r="B36" s="99"/>
      <c r="C36" s="93">
        <v>0</v>
      </c>
      <c r="D36" s="99"/>
      <c r="E36" s="93">
        <v>0</v>
      </c>
      <c r="F36" s="94"/>
      <c r="G36" s="93">
        <f t="shared" si="6"/>
        <v>0</v>
      </c>
      <c r="H36" s="94"/>
      <c r="I36" s="93">
        <v>0</v>
      </c>
      <c r="J36" s="94"/>
      <c r="K36" s="93">
        <v>0</v>
      </c>
      <c r="L36" s="94"/>
      <c r="M36" s="93">
        <v>0</v>
      </c>
      <c r="N36" s="99"/>
      <c r="O36" s="93">
        <v>0</v>
      </c>
      <c r="P36" s="99"/>
      <c r="Q36" s="93">
        <f t="shared" si="7"/>
        <v>0</v>
      </c>
      <c r="R36" s="99"/>
      <c r="S36" s="93">
        <v>0</v>
      </c>
      <c r="T36" s="99"/>
      <c r="U36" s="93">
        <v>0</v>
      </c>
      <c r="V36" s="99"/>
      <c r="W36" s="93">
        <v>0</v>
      </c>
      <c r="X36" s="99"/>
      <c r="Y36" s="93">
        <v>0</v>
      </c>
      <c r="Z36" s="99"/>
      <c r="AA36" s="93">
        <v>0</v>
      </c>
      <c r="AB36" s="99"/>
      <c r="AC36" s="93">
        <v>0</v>
      </c>
      <c r="AD36" s="99"/>
      <c r="AE36" s="93">
        <v>0</v>
      </c>
      <c r="AG36" s="93">
        <v>0</v>
      </c>
      <c r="AI36" s="93">
        <v>0</v>
      </c>
      <c r="AK36" s="93">
        <v>0</v>
      </c>
      <c r="AM36" s="93">
        <v>0</v>
      </c>
      <c r="AO36" s="95">
        <v>0</v>
      </c>
      <c r="AP36" s="99"/>
      <c r="AQ36" s="93">
        <v>0</v>
      </c>
      <c r="AS36" s="93">
        <v>0</v>
      </c>
      <c r="AU36" s="93">
        <v>0</v>
      </c>
      <c r="AW36" s="95">
        <v>0</v>
      </c>
      <c r="AX36" s="99"/>
      <c r="AY36" s="93">
        <v>0</v>
      </c>
      <c r="BA36" s="93">
        <v>0</v>
      </c>
      <c r="BC36" s="93">
        <v>0</v>
      </c>
      <c r="BE36" s="95">
        <v>0</v>
      </c>
      <c r="BF36" s="99"/>
      <c r="BG36" s="93">
        <v>0</v>
      </c>
      <c r="BI36" s="93">
        <v>0</v>
      </c>
      <c r="BK36" s="93">
        <v>0</v>
      </c>
      <c r="BM36" s="95">
        <v>16</v>
      </c>
    </row>
    <row r="37" spans="1:10492" s="83" customFormat="1" ht="14.1" customHeight="1" x14ac:dyDescent="0.2">
      <c r="A37" s="139" t="s">
        <v>164</v>
      </c>
      <c r="B37" s="99"/>
      <c r="C37" s="93">
        <v>0</v>
      </c>
      <c r="D37" s="99"/>
      <c r="E37" s="93">
        <v>-10</v>
      </c>
      <c r="F37" s="94"/>
      <c r="G37" s="93">
        <f t="shared" si="6"/>
        <v>15</v>
      </c>
      <c r="H37" s="94"/>
      <c r="I37" s="93">
        <v>-10</v>
      </c>
      <c r="J37" s="94"/>
      <c r="K37" s="93">
        <v>-10</v>
      </c>
      <c r="L37" s="94"/>
      <c r="M37" s="93">
        <v>-5</v>
      </c>
      <c r="N37" s="99"/>
      <c r="O37" s="93">
        <v>-8</v>
      </c>
      <c r="P37" s="99"/>
      <c r="Q37" s="93">
        <f t="shared" si="7"/>
        <v>9</v>
      </c>
      <c r="R37" s="99"/>
      <c r="S37" s="93">
        <v>-8</v>
      </c>
      <c r="T37" s="99"/>
      <c r="U37" s="93">
        <v>-5</v>
      </c>
      <c r="V37" s="99"/>
      <c r="W37" s="93">
        <v>-4</v>
      </c>
      <c r="X37" s="99"/>
      <c r="Y37" s="93">
        <v>-14</v>
      </c>
      <c r="Z37" s="99"/>
      <c r="AA37" s="93">
        <v>-7</v>
      </c>
      <c r="AB37" s="99"/>
      <c r="AC37" s="93">
        <v>-3</v>
      </c>
      <c r="AD37" s="99"/>
      <c r="AE37" s="93">
        <v>-2</v>
      </c>
      <c r="AG37" s="93">
        <v>-2</v>
      </c>
      <c r="AI37" s="93">
        <v>0</v>
      </c>
      <c r="AK37" s="93">
        <v>0</v>
      </c>
      <c r="AM37" s="93">
        <v>0</v>
      </c>
      <c r="AO37" s="95">
        <v>-14</v>
      </c>
      <c r="AP37" s="99"/>
      <c r="AQ37" s="93">
        <v>-9</v>
      </c>
      <c r="AS37" s="93">
        <v>-3</v>
      </c>
      <c r="AU37" s="93">
        <v>-1</v>
      </c>
      <c r="AW37" s="95">
        <v>-8</v>
      </c>
      <c r="AX37" s="99"/>
      <c r="AY37" s="93">
        <v>-7</v>
      </c>
      <c r="BA37" s="93">
        <v>-4</v>
      </c>
      <c r="BC37" s="93">
        <v>-3</v>
      </c>
      <c r="BE37" s="95">
        <v>-20</v>
      </c>
      <c r="BF37" s="99"/>
      <c r="BG37" s="93">
        <v>-14</v>
      </c>
      <c r="BI37" s="93">
        <v>-10</v>
      </c>
      <c r="BK37" s="93">
        <v>0</v>
      </c>
      <c r="BM37" s="95">
        <v>-14</v>
      </c>
    </row>
    <row r="38" spans="1:10492" s="83" customFormat="1" ht="14.1" customHeight="1" x14ac:dyDescent="0.2">
      <c r="A38" s="139" t="s">
        <v>165</v>
      </c>
      <c r="B38" s="99"/>
      <c r="C38" s="93">
        <v>0</v>
      </c>
      <c r="D38" s="99"/>
      <c r="E38" s="93">
        <v>0</v>
      </c>
      <c r="F38" s="94"/>
      <c r="G38" s="93">
        <f t="shared" si="6"/>
        <v>0</v>
      </c>
      <c r="H38" s="94"/>
      <c r="I38" s="93">
        <v>0</v>
      </c>
      <c r="J38" s="94"/>
      <c r="K38" s="93">
        <v>0</v>
      </c>
      <c r="L38" s="94"/>
      <c r="M38" s="93">
        <v>0</v>
      </c>
      <c r="N38" s="99"/>
      <c r="O38" s="93">
        <v>0</v>
      </c>
      <c r="P38" s="99"/>
      <c r="Q38" s="93">
        <f t="shared" si="7"/>
        <v>0</v>
      </c>
      <c r="R38" s="99"/>
      <c r="S38" s="93">
        <v>0</v>
      </c>
      <c r="T38" s="99"/>
      <c r="U38" s="93">
        <v>0</v>
      </c>
      <c r="V38" s="99"/>
      <c r="W38" s="93">
        <v>0</v>
      </c>
      <c r="X38" s="99"/>
      <c r="Y38" s="93">
        <v>5</v>
      </c>
      <c r="Z38" s="99"/>
      <c r="AA38" s="93">
        <v>0</v>
      </c>
      <c r="AB38" s="99"/>
      <c r="AC38" s="93">
        <v>0</v>
      </c>
      <c r="AD38" s="99"/>
      <c r="AE38" s="93">
        <v>0</v>
      </c>
      <c r="AG38" s="93">
        <v>0</v>
      </c>
      <c r="AI38" s="93">
        <v>0</v>
      </c>
      <c r="AK38" s="93">
        <v>0</v>
      </c>
      <c r="AM38" s="93">
        <v>0</v>
      </c>
      <c r="AO38" s="95">
        <v>4</v>
      </c>
      <c r="AP38" s="99"/>
      <c r="AQ38" s="93">
        <v>2</v>
      </c>
      <c r="AS38" s="93">
        <v>0</v>
      </c>
      <c r="AU38" s="93">
        <v>0</v>
      </c>
      <c r="AW38" s="95">
        <v>0</v>
      </c>
      <c r="AX38" s="99"/>
      <c r="AY38" s="93">
        <v>0</v>
      </c>
      <c r="BA38" s="93">
        <v>0</v>
      </c>
      <c r="BC38" s="93">
        <v>0</v>
      </c>
      <c r="BE38" s="95">
        <v>37</v>
      </c>
      <c r="BF38" s="99"/>
      <c r="BG38" s="93">
        <v>37</v>
      </c>
      <c r="BI38" s="93">
        <v>0</v>
      </c>
      <c r="BK38" s="93">
        <v>0</v>
      </c>
      <c r="BM38" s="95">
        <v>0</v>
      </c>
    </row>
    <row r="39" spans="1:10492" s="83" customFormat="1" ht="14.1" customHeight="1" collapsed="1" x14ac:dyDescent="0.2">
      <c r="A39" s="139" t="s">
        <v>166</v>
      </c>
      <c r="B39" s="99"/>
      <c r="C39" s="93">
        <v>1499</v>
      </c>
      <c r="D39" s="99"/>
      <c r="E39" s="93">
        <v>18655</v>
      </c>
      <c r="F39" s="94"/>
      <c r="G39" s="93">
        <f t="shared" si="6"/>
        <v>-7531</v>
      </c>
      <c r="H39" s="94"/>
      <c r="I39" s="93">
        <v>10657</v>
      </c>
      <c r="J39" s="94"/>
      <c r="K39" s="93">
        <v>7955</v>
      </c>
      <c r="L39" s="94"/>
      <c r="M39" s="93">
        <v>7574</v>
      </c>
      <c r="N39" s="99"/>
      <c r="O39" s="93">
        <v>8429</v>
      </c>
      <c r="P39" s="99"/>
      <c r="Q39" s="93">
        <f t="shared" si="7"/>
        <v>-11761</v>
      </c>
      <c r="R39" s="99"/>
      <c r="S39" s="93">
        <v>8061</v>
      </c>
      <c r="T39" s="99"/>
      <c r="U39" s="93">
        <v>6270</v>
      </c>
      <c r="V39" s="99"/>
      <c r="W39" s="93">
        <v>5859</v>
      </c>
      <c r="X39" s="99"/>
      <c r="Y39" s="93">
        <v>4178</v>
      </c>
      <c r="Z39" s="99"/>
      <c r="AA39" s="93">
        <v>4008</v>
      </c>
      <c r="AB39" s="99"/>
      <c r="AC39" s="93">
        <v>1985</v>
      </c>
      <c r="AD39" s="99"/>
      <c r="AE39" s="93">
        <v>1676</v>
      </c>
      <c r="AG39" s="93">
        <v>2831</v>
      </c>
      <c r="AI39" s="93">
        <v>2604</v>
      </c>
      <c r="AK39" s="93">
        <v>1325</v>
      </c>
      <c r="AM39" s="93">
        <v>1078</v>
      </c>
      <c r="AO39" s="95">
        <v>2939</v>
      </c>
      <c r="AP39" s="99"/>
      <c r="AQ39" s="93">
        <v>2464</v>
      </c>
      <c r="AS39" s="93">
        <v>1451</v>
      </c>
      <c r="AU39" s="93">
        <v>1249</v>
      </c>
      <c r="AW39" s="95">
        <v>4520</v>
      </c>
      <c r="AX39" s="99"/>
      <c r="AY39" s="93">
        <v>4309</v>
      </c>
      <c r="BA39" s="93">
        <v>3947</v>
      </c>
      <c r="BC39" s="93">
        <v>3761</v>
      </c>
      <c r="BE39" s="95">
        <v>9951</v>
      </c>
      <c r="BF39" s="99"/>
      <c r="BG39" s="93">
        <v>9654</v>
      </c>
      <c r="BI39" s="93">
        <v>6577</v>
      </c>
      <c r="BK39" s="93">
        <v>6368</v>
      </c>
      <c r="BM39" s="95">
        <v>7762</v>
      </c>
    </row>
    <row r="40" spans="1:10492" s="83" customFormat="1" ht="14.1" customHeight="1" x14ac:dyDescent="0.2">
      <c r="A40" s="139" t="s">
        <v>180</v>
      </c>
      <c r="B40" s="99"/>
      <c r="C40" s="93">
        <v>0</v>
      </c>
      <c r="D40" s="99"/>
      <c r="E40" s="93">
        <v>0</v>
      </c>
      <c r="F40" s="94"/>
      <c r="G40" s="93">
        <f t="shared" si="6"/>
        <v>0</v>
      </c>
      <c r="H40" s="94"/>
      <c r="I40" s="93">
        <v>0</v>
      </c>
      <c r="J40" s="94"/>
      <c r="K40" s="93">
        <v>0</v>
      </c>
      <c r="L40" s="94"/>
      <c r="M40" s="93">
        <v>0</v>
      </c>
      <c r="N40" s="99"/>
      <c r="O40" s="93">
        <v>0</v>
      </c>
      <c r="P40" s="99"/>
      <c r="Q40" s="93">
        <f t="shared" si="7"/>
        <v>0</v>
      </c>
      <c r="R40" s="99"/>
      <c r="S40" s="93">
        <v>0</v>
      </c>
      <c r="T40" s="99"/>
      <c r="U40" s="93">
        <v>0</v>
      </c>
      <c r="V40" s="99"/>
      <c r="W40" s="93">
        <v>0</v>
      </c>
      <c r="X40" s="99"/>
      <c r="Y40" s="93">
        <v>0</v>
      </c>
      <c r="Z40" s="99"/>
      <c r="AA40" s="93">
        <v>0</v>
      </c>
      <c r="AB40" s="99"/>
      <c r="AC40" s="93">
        <v>0</v>
      </c>
      <c r="AD40" s="99"/>
      <c r="AE40" s="93">
        <v>0</v>
      </c>
      <c r="AG40" s="93">
        <v>0</v>
      </c>
      <c r="AI40" s="93">
        <v>0</v>
      </c>
      <c r="AK40" s="93">
        <v>0</v>
      </c>
      <c r="AM40" s="93">
        <v>0</v>
      </c>
      <c r="AO40" s="95">
        <v>0</v>
      </c>
      <c r="AP40" s="99"/>
      <c r="AQ40" s="93">
        <v>0</v>
      </c>
      <c r="AS40" s="93">
        <v>0</v>
      </c>
      <c r="AU40" s="93">
        <v>0</v>
      </c>
      <c r="AW40" s="95">
        <v>0</v>
      </c>
      <c r="AX40" s="99"/>
      <c r="AY40" s="93">
        <v>0</v>
      </c>
      <c r="BA40" s="93">
        <v>0</v>
      </c>
      <c r="BC40" s="93">
        <v>0</v>
      </c>
      <c r="BE40" s="95">
        <v>304</v>
      </c>
      <c r="BF40" s="99"/>
      <c r="BG40" s="93">
        <v>304</v>
      </c>
      <c r="BI40" s="93">
        <v>0</v>
      </c>
      <c r="BK40" s="93">
        <v>0</v>
      </c>
      <c r="BM40" s="95">
        <v>0</v>
      </c>
    </row>
    <row r="41" spans="1:10492" s="83" customFormat="1" ht="14.1" customHeight="1" x14ac:dyDescent="0.2">
      <c r="A41" s="139" t="s">
        <v>181</v>
      </c>
      <c r="B41" s="99"/>
      <c r="C41" s="93">
        <v>0</v>
      </c>
      <c r="D41" s="99"/>
      <c r="E41" s="93">
        <v>0</v>
      </c>
      <c r="F41" s="94"/>
      <c r="G41" s="93">
        <f t="shared" si="6"/>
        <v>0</v>
      </c>
      <c r="H41" s="94"/>
      <c r="I41" s="93">
        <v>0</v>
      </c>
      <c r="J41" s="94"/>
      <c r="K41" s="93">
        <v>0</v>
      </c>
      <c r="L41" s="94"/>
      <c r="M41" s="93">
        <v>0</v>
      </c>
      <c r="N41" s="99"/>
      <c r="O41" s="93">
        <v>0</v>
      </c>
      <c r="P41" s="99"/>
      <c r="Q41" s="93">
        <f t="shared" si="7"/>
        <v>0</v>
      </c>
      <c r="R41" s="99"/>
      <c r="S41" s="93">
        <v>0</v>
      </c>
      <c r="T41" s="99"/>
      <c r="U41" s="93">
        <v>0</v>
      </c>
      <c r="V41" s="99"/>
      <c r="W41" s="93">
        <v>0</v>
      </c>
      <c r="X41" s="99"/>
      <c r="Y41" s="93">
        <v>0</v>
      </c>
      <c r="Z41" s="99"/>
      <c r="AA41" s="93">
        <v>0</v>
      </c>
      <c r="AB41" s="99"/>
      <c r="AC41" s="93">
        <v>0</v>
      </c>
      <c r="AD41" s="99"/>
      <c r="AE41" s="93">
        <v>0</v>
      </c>
      <c r="AG41" s="93">
        <v>0</v>
      </c>
      <c r="AI41" s="93">
        <v>0</v>
      </c>
      <c r="AK41" s="93">
        <v>0</v>
      </c>
      <c r="AM41" s="93">
        <v>0</v>
      </c>
      <c r="AO41" s="95">
        <v>0</v>
      </c>
      <c r="AP41" s="99"/>
      <c r="AQ41" s="93">
        <v>0</v>
      </c>
      <c r="AS41" s="93">
        <v>0</v>
      </c>
      <c r="AU41" s="93">
        <v>0</v>
      </c>
      <c r="AW41" s="95">
        <v>-20</v>
      </c>
      <c r="AX41" s="99"/>
      <c r="AY41" s="93">
        <v>0</v>
      </c>
      <c r="BA41" s="93">
        <v>0</v>
      </c>
      <c r="BC41" s="93">
        <v>0</v>
      </c>
      <c r="BE41" s="95">
        <v>0</v>
      </c>
      <c r="BF41" s="99"/>
      <c r="BG41" s="93">
        <v>0</v>
      </c>
      <c r="BI41" s="93">
        <v>0</v>
      </c>
      <c r="BK41" s="93">
        <v>0</v>
      </c>
      <c r="BM41" s="95">
        <v>442</v>
      </c>
    </row>
    <row r="42" spans="1:10492" s="88" customFormat="1" ht="14.1" customHeight="1" x14ac:dyDescent="0.2">
      <c r="A42" s="106" t="s">
        <v>167</v>
      </c>
      <c r="B42" s="107"/>
      <c r="C42" s="30">
        <f>SUM(C32:C41)</f>
        <v>1064</v>
      </c>
      <c r="D42" s="107"/>
      <c r="E42" s="30">
        <f>SUM(E32:E41)</f>
        <v>18821</v>
      </c>
      <c r="F42" s="111"/>
      <c r="G42" s="30">
        <f>SUM(G32:G41)</f>
        <v>-7226</v>
      </c>
      <c r="H42" s="111"/>
      <c r="I42" s="30">
        <f>SUM(I32:I41)</f>
        <v>10609</v>
      </c>
      <c r="J42" s="111"/>
      <c r="K42" s="30">
        <f>SUM(K32:K41)</f>
        <v>7907</v>
      </c>
      <c r="L42" s="111"/>
      <c r="M42" s="30">
        <f>SUM(M32:M41)</f>
        <v>7531</v>
      </c>
      <c r="N42" s="108"/>
      <c r="O42" s="30">
        <f>SUM(O32:O41)</f>
        <v>8454</v>
      </c>
      <c r="P42" s="108"/>
      <c r="Q42" s="30">
        <f>SUM(Q32:Q41)</f>
        <v>-11787</v>
      </c>
      <c r="R42" s="64"/>
      <c r="S42" s="30">
        <f>SUM(S32:S41)</f>
        <v>8075</v>
      </c>
      <c r="T42" s="64"/>
      <c r="U42" s="30">
        <f>SUM(U32:U41)</f>
        <v>6287</v>
      </c>
      <c r="V42" s="64"/>
      <c r="W42" s="30">
        <f>SUM(W32:W41)</f>
        <v>5879</v>
      </c>
      <c r="X42" s="64"/>
      <c r="Y42" s="30">
        <f>SUM(Y32:Y41)</f>
        <v>8012</v>
      </c>
      <c r="Z42" s="64"/>
      <c r="AA42" s="30">
        <f>SUM(AA32:AA41)</f>
        <v>6163</v>
      </c>
      <c r="AB42" s="64"/>
      <c r="AC42" s="30">
        <f>SUM(AC32:AC41)</f>
        <v>3119</v>
      </c>
      <c r="AD42" s="64"/>
      <c r="AE42" s="30">
        <v>1674</v>
      </c>
      <c r="AF42" s="109"/>
      <c r="AG42" s="30">
        <v>3832</v>
      </c>
      <c r="AH42" s="109"/>
      <c r="AI42" s="30">
        <v>1381</v>
      </c>
      <c r="AJ42" s="109"/>
      <c r="AK42" s="30">
        <v>2300</v>
      </c>
      <c r="AL42" s="109"/>
      <c r="AM42" s="30">
        <v>2053</v>
      </c>
      <c r="AN42" s="109"/>
      <c r="AO42" s="30">
        <f>SUM(AO32:AO41)</f>
        <v>1627</v>
      </c>
      <c r="AP42" s="109"/>
      <c r="AQ42" s="30">
        <v>-116</v>
      </c>
      <c r="AR42" s="109"/>
      <c r="AS42" s="30">
        <v>1448</v>
      </c>
      <c r="AT42" s="109"/>
      <c r="AU42" s="30">
        <v>1248</v>
      </c>
      <c r="AV42" s="109"/>
      <c r="AW42" s="30">
        <v>3283</v>
      </c>
      <c r="AX42" s="109"/>
      <c r="AY42" s="30">
        <v>4262</v>
      </c>
      <c r="AZ42" s="109"/>
      <c r="BA42" s="30">
        <v>3903</v>
      </c>
      <c r="BB42" s="109"/>
      <c r="BC42" s="30">
        <v>3727</v>
      </c>
      <c r="BD42" s="109"/>
      <c r="BE42" s="30">
        <v>10166</v>
      </c>
      <c r="BF42" s="109"/>
      <c r="BG42" s="30">
        <f>SUM(BG32:BG41)</f>
        <v>9827</v>
      </c>
      <c r="BH42" s="109"/>
      <c r="BI42" s="30">
        <f>SUM(BI32:BI41)</f>
        <v>6472</v>
      </c>
      <c r="BJ42" s="109"/>
      <c r="BK42" s="30">
        <v>6362</v>
      </c>
      <c r="BL42" s="109"/>
      <c r="BM42" s="30">
        <f>SUM(BM32:BM41)</f>
        <v>8304</v>
      </c>
      <c r="BN42" s="111"/>
      <c r="BO42" s="109"/>
      <c r="BP42" s="111"/>
      <c r="BQ42" s="109"/>
      <c r="BR42" s="111"/>
      <c r="BS42" s="109"/>
      <c r="BT42" s="111"/>
      <c r="BU42" s="109"/>
      <c r="BV42" s="111"/>
      <c r="BW42" s="109"/>
      <c r="BX42" s="111"/>
      <c r="BY42" s="109"/>
      <c r="BZ42" s="111"/>
      <c r="CA42" s="109"/>
      <c r="CB42" s="112"/>
      <c r="CC42" s="109"/>
      <c r="CD42" s="111"/>
      <c r="CE42" s="109"/>
      <c r="CF42" s="111"/>
      <c r="CG42" s="109"/>
      <c r="CH42" s="111"/>
      <c r="CI42" s="109"/>
      <c r="CJ42" s="111"/>
      <c r="CK42" s="109"/>
      <c r="CL42" s="111"/>
      <c r="CM42" s="109"/>
      <c r="CN42" s="111"/>
      <c r="CO42" s="109"/>
      <c r="CP42" s="111"/>
      <c r="CQ42" s="110"/>
      <c r="CR42" s="111"/>
      <c r="CS42" s="109"/>
      <c r="CT42" s="111"/>
      <c r="CU42" s="109"/>
      <c r="CV42" s="111"/>
      <c r="CW42" s="109"/>
      <c r="CX42" s="111"/>
      <c r="CY42" s="109"/>
      <c r="CZ42" s="111"/>
      <c r="DA42" s="110"/>
      <c r="DB42" s="111"/>
      <c r="DC42" s="109"/>
      <c r="DD42" s="111"/>
      <c r="DE42" s="109"/>
      <c r="DF42" s="111"/>
      <c r="DG42" s="109"/>
      <c r="DH42" s="111"/>
      <c r="DI42" s="110"/>
      <c r="DJ42" s="107"/>
      <c r="DK42" s="107"/>
      <c r="DL42" s="107"/>
      <c r="DM42" s="108"/>
      <c r="DN42" s="111"/>
      <c r="DO42" s="108"/>
      <c r="DP42" s="111"/>
      <c r="DQ42" s="64"/>
      <c r="DR42" s="111"/>
      <c r="DS42" s="64"/>
      <c r="DT42" s="111"/>
      <c r="DU42" s="64"/>
      <c r="DV42" s="111"/>
      <c r="DW42" s="64"/>
      <c r="DX42" s="111"/>
      <c r="DY42" s="64"/>
      <c r="DZ42" s="111"/>
      <c r="EA42" s="64"/>
      <c r="EB42" s="111"/>
      <c r="EC42" s="64"/>
      <c r="ED42" s="111"/>
      <c r="EE42" s="109"/>
      <c r="EF42" s="111"/>
      <c r="EG42" s="109"/>
      <c r="EH42" s="111"/>
      <c r="EI42" s="109"/>
      <c r="EJ42" s="111"/>
      <c r="EK42" s="109"/>
      <c r="EL42" s="111"/>
      <c r="EM42" s="109"/>
      <c r="EN42" s="111"/>
      <c r="EO42" s="109"/>
      <c r="EP42" s="111"/>
      <c r="EQ42" s="109"/>
      <c r="ER42" s="111"/>
      <c r="ES42" s="109"/>
      <c r="ET42" s="111"/>
      <c r="EU42" s="109"/>
      <c r="EV42" s="111"/>
      <c r="EW42" s="109"/>
      <c r="EX42" s="111"/>
      <c r="EY42" s="109"/>
      <c r="EZ42" s="112"/>
      <c r="FA42" s="109"/>
      <c r="FB42" s="111"/>
      <c r="FC42" s="109"/>
      <c r="FD42" s="111"/>
      <c r="FE42" s="109"/>
      <c r="FF42" s="111"/>
      <c r="FG42" s="109"/>
      <c r="FH42" s="111"/>
      <c r="FI42" s="109"/>
      <c r="FJ42" s="111"/>
      <c r="FK42" s="109"/>
      <c r="FL42" s="111"/>
      <c r="FM42" s="109"/>
      <c r="FN42" s="111"/>
      <c r="FO42" s="110"/>
      <c r="FP42" s="111"/>
      <c r="FQ42" s="109"/>
      <c r="FR42" s="111"/>
      <c r="FS42" s="109"/>
      <c r="FT42" s="111"/>
      <c r="FU42" s="109"/>
      <c r="FV42" s="111"/>
      <c r="FW42" s="109"/>
      <c r="FX42" s="111"/>
      <c r="FY42" s="110"/>
      <c r="FZ42" s="111"/>
      <c r="GA42" s="109"/>
      <c r="GB42" s="111"/>
      <c r="GC42" s="109"/>
      <c r="GD42" s="111"/>
      <c r="GE42" s="109"/>
      <c r="GF42" s="111"/>
      <c r="GG42" s="110"/>
      <c r="GH42" s="107"/>
      <c r="GI42" s="107"/>
      <c r="GJ42" s="107"/>
      <c r="GK42" s="108"/>
      <c r="GL42" s="111"/>
      <c r="GM42" s="108"/>
      <c r="GN42" s="111"/>
      <c r="GO42" s="64"/>
      <c r="GP42" s="111"/>
      <c r="GQ42" s="64"/>
      <c r="GR42" s="111"/>
      <c r="GS42" s="64"/>
      <c r="GT42" s="111"/>
      <c r="GU42" s="64"/>
      <c r="GV42" s="111"/>
      <c r="GW42" s="64"/>
      <c r="GX42" s="111"/>
      <c r="GY42" s="64"/>
      <c r="GZ42" s="111"/>
      <c r="HA42" s="64"/>
      <c r="HB42" s="111"/>
      <c r="HC42" s="109"/>
      <c r="HD42" s="111"/>
      <c r="HE42" s="109"/>
      <c r="HF42" s="111"/>
      <c r="HG42" s="109"/>
      <c r="HH42" s="111"/>
      <c r="HI42" s="109"/>
      <c r="HJ42" s="111"/>
      <c r="HK42" s="109"/>
      <c r="HL42" s="111"/>
      <c r="HM42" s="109"/>
      <c r="HN42" s="111"/>
      <c r="HO42" s="109"/>
      <c r="HP42" s="111"/>
      <c r="HQ42" s="109"/>
      <c r="HR42" s="111"/>
      <c r="HS42" s="109"/>
      <c r="HT42" s="111"/>
      <c r="HU42" s="109"/>
      <c r="HV42" s="111"/>
      <c r="HW42" s="109"/>
      <c r="HX42" s="112"/>
      <c r="HY42" s="109"/>
      <c r="HZ42" s="111"/>
      <c r="IA42" s="109"/>
      <c r="IB42" s="111"/>
      <c r="IC42" s="109"/>
      <c r="ID42" s="111"/>
      <c r="IE42" s="109"/>
      <c r="IF42" s="111"/>
      <c r="IG42" s="109"/>
      <c r="IH42" s="111"/>
      <c r="II42" s="109"/>
      <c r="IJ42" s="111"/>
      <c r="IK42" s="109"/>
      <c r="IL42" s="111"/>
      <c r="IM42" s="110"/>
      <c r="IN42" s="111"/>
      <c r="IO42" s="109"/>
      <c r="IP42" s="111"/>
      <c r="IQ42" s="109"/>
      <c r="IR42" s="111"/>
      <c r="IS42" s="109"/>
      <c r="IT42" s="111"/>
      <c r="IU42" s="109"/>
      <c r="IV42" s="111"/>
      <c r="IW42" s="110"/>
      <c r="IX42" s="111"/>
      <c r="IY42" s="109"/>
      <c r="IZ42" s="111"/>
      <c r="JA42" s="109"/>
      <c r="JB42" s="111"/>
      <c r="JC42" s="109"/>
      <c r="JD42" s="111"/>
      <c r="JE42" s="110"/>
      <c r="JF42" s="107"/>
      <c r="JG42" s="107"/>
      <c r="JH42" s="107"/>
      <c r="JI42" s="108"/>
      <c r="JJ42" s="111"/>
      <c r="JK42" s="108"/>
      <c r="JL42" s="111"/>
      <c r="JM42" s="64"/>
      <c r="JN42" s="111"/>
      <c r="JO42" s="64"/>
      <c r="JP42" s="111"/>
      <c r="JQ42" s="64"/>
      <c r="JR42" s="111"/>
      <c r="JS42" s="64"/>
      <c r="JT42" s="111"/>
      <c r="JU42" s="64"/>
      <c r="JV42" s="111"/>
      <c r="JW42" s="64"/>
      <c r="JX42" s="111"/>
      <c r="JY42" s="64"/>
      <c r="JZ42" s="111"/>
      <c r="KA42" s="109"/>
      <c r="KB42" s="111"/>
      <c r="KC42" s="109"/>
      <c r="KD42" s="111"/>
      <c r="KE42" s="109"/>
      <c r="KF42" s="111"/>
      <c r="KG42" s="109"/>
      <c r="KH42" s="111"/>
      <c r="KI42" s="109"/>
      <c r="KJ42" s="111"/>
      <c r="KK42" s="109"/>
      <c r="KL42" s="111"/>
      <c r="KM42" s="109"/>
      <c r="KN42" s="111"/>
      <c r="KO42" s="109"/>
      <c r="KP42" s="111"/>
      <c r="KQ42" s="109"/>
      <c r="KR42" s="111"/>
      <c r="KS42" s="109"/>
      <c r="KT42" s="111"/>
      <c r="KU42" s="109"/>
      <c r="KV42" s="112"/>
      <c r="KW42" s="109"/>
      <c r="KX42" s="111"/>
      <c r="KY42" s="109"/>
      <c r="KZ42" s="111"/>
      <c r="LA42" s="109"/>
      <c r="LB42" s="111"/>
      <c r="LC42" s="109"/>
      <c r="LD42" s="111"/>
      <c r="LE42" s="109"/>
      <c r="LF42" s="111"/>
      <c r="LG42" s="109"/>
      <c r="LH42" s="111"/>
      <c r="LI42" s="109"/>
      <c r="LJ42" s="111"/>
      <c r="LK42" s="110"/>
      <c r="LL42" s="111"/>
      <c r="LM42" s="109"/>
      <c r="LN42" s="111"/>
      <c r="LO42" s="109"/>
      <c r="LP42" s="111"/>
      <c r="LQ42" s="109"/>
      <c r="LR42" s="111"/>
      <c r="LS42" s="109"/>
      <c r="LT42" s="111"/>
      <c r="LU42" s="110"/>
      <c r="LV42" s="111"/>
      <c r="LW42" s="109"/>
      <c r="LX42" s="111"/>
      <c r="LY42" s="109"/>
      <c r="LZ42" s="111"/>
      <c r="MA42" s="109"/>
      <c r="MB42" s="111"/>
      <c r="MC42" s="110"/>
      <c r="MD42" s="107"/>
      <c r="ME42" s="107"/>
      <c r="MF42" s="107"/>
      <c r="MG42" s="108"/>
      <c r="MH42" s="111"/>
      <c r="MI42" s="108"/>
      <c r="MJ42" s="111"/>
      <c r="MK42" s="64"/>
      <c r="ML42" s="111"/>
      <c r="MM42" s="64"/>
      <c r="MN42" s="111"/>
      <c r="MO42" s="64"/>
      <c r="MP42" s="111"/>
      <c r="MQ42" s="64"/>
      <c r="MR42" s="111"/>
      <c r="MS42" s="64"/>
      <c r="MT42" s="111"/>
      <c r="MU42" s="64"/>
      <c r="MV42" s="111"/>
      <c r="MW42" s="64"/>
      <c r="MX42" s="111"/>
      <c r="MY42" s="109"/>
      <c r="MZ42" s="111"/>
      <c r="NA42" s="109"/>
      <c r="NB42" s="111"/>
      <c r="NC42" s="109"/>
      <c r="ND42" s="111"/>
      <c r="NE42" s="109"/>
      <c r="NF42" s="111"/>
      <c r="NG42" s="109"/>
      <c r="NH42" s="111"/>
      <c r="NI42" s="109"/>
      <c r="NJ42" s="111"/>
      <c r="NK42" s="109"/>
      <c r="NL42" s="111"/>
      <c r="NM42" s="109"/>
      <c r="NN42" s="111"/>
      <c r="NO42" s="109"/>
      <c r="NP42" s="111"/>
      <c r="NQ42" s="109"/>
      <c r="NR42" s="111"/>
      <c r="NS42" s="109"/>
      <c r="NT42" s="112"/>
      <c r="NU42" s="109"/>
      <c r="NV42" s="111"/>
      <c r="NW42" s="109"/>
      <c r="NX42" s="111"/>
      <c r="NY42" s="109"/>
      <c r="NZ42" s="111"/>
      <c r="OA42" s="109"/>
      <c r="OB42" s="111"/>
      <c r="OC42" s="109"/>
      <c r="OD42" s="111"/>
      <c r="OE42" s="109"/>
      <c r="OF42" s="111"/>
      <c r="OG42" s="109"/>
      <c r="OH42" s="111"/>
      <c r="OI42" s="110"/>
      <c r="OJ42" s="111"/>
      <c r="OK42" s="109"/>
      <c r="OL42" s="111"/>
      <c r="OM42" s="109"/>
      <c r="ON42" s="111"/>
      <c r="OO42" s="109"/>
      <c r="OP42" s="111"/>
      <c r="OQ42" s="109"/>
      <c r="OR42" s="111"/>
      <c r="OS42" s="110"/>
      <c r="OT42" s="111"/>
      <c r="OU42" s="109"/>
      <c r="OV42" s="111"/>
      <c r="OW42" s="109"/>
      <c r="OX42" s="111"/>
      <c r="OY42" s="109"/>
      <c r="OZ42" s="111"/>
      <c r="PA42" s="110"/>
      <c r="PB42" s="107"/>
      <c r="PC42" s="107"/>
      <c r="PD42" s="107"/>
      <c r="PE42" s="108"/>
      <c r="PF42" s="111"/>
      <c r="PG42" s="108"/>
      <c r="PH42" s="111"/>
      <c r="PI42" s="64"/>
      <c r="PJ42" s="111"/>
      <c r="PK42" s="64"/>
      <c r="PL42" s="111"/>
      <c r="PM42" s="64"/>
      <c r="PN42" s="111"/>
      <c r="PO42" s="64"/>
      <c r="PP42" s="111"/>
      <c r="PQ42" s="64"/>
      <c r="PR42" s="111"/>
      <c r="PS42" s="64"/>
      <c r="PT42" s="111"/>
      <c r="PU42" s="64"/>
      <c r="PV42" s="111"/>
      <c r="PW42" s="109"/>
      <c r="PX42" s="111"/>
      <c r="PY42" s="109"/>
      <c r="PZ42" s="111"/>
      <c r="QA42" s="109"/>
      <c r="QB42" s="111"/>
      <c r="QC42" s="109"/>
      <c r="QD42" s="111"/>
      <c r="QE42" s="109"/>
      <c r="QF42" s="111"/>
      <c r="QG42" s="109"/>
      <c r="QH42" s="111"/>
      <c r="QI42" s="109"/>
      <c r="QJ42" s="111"/>
      <c r="QK42" s="109"/>
      <c r="QL42" s="111"/>
      <c r="QM42" s="109"/>
      <c r="QN42" s="111"/>
      <c r="QO42" s="109"/>
      <c r="QP42" s="111"/>
      <c r="QQ42" s="109"/>
      <c r="QR42" s="112"/>
      <c r="QS42" s="109"/>
      <c r="QT42" s="111"/>
      <c r="QU42" s="109"/>
      <c r="QV42" s="111"/>
      <c r="QW42" s="109"/>
      <c r="QX42" s="111"/>
      <c r="QY42" s="109"/>
      <c r="QZ42" s="111"/>
      <c r="RA42" s="109"/>
      <c r="RB42" s="111"/>
      <c r="RC42" s="109"/>
      <c r="RD42" s="111"/>
      <c r="RE42" s="109"/>
      <c r="RF42" s="111"/>
      <c r="RG42" s="110"/>
      <c r="RH42" s="111"/>
      <c r="RI42" s="109"/>
      <c r="RJ42" s="111"/>
      <c r="RK42" s="109"/>
      <c r="RL42" s="111"/>
      <c r="RM42" s="109"/>
      <c r="RN42" s="111"/>
      <c r="RO42" s="109"/>
      <c r="RP42" s="111"/>
      <c r="RQ42" s="110"/>
      <c r="RR42" s="111"/>
      <c r="RS42" s="109"/>
      <c r="RT42" s="111"/>
      <c r="RU42" s="109"/>
      <c r="RV42" s="111"/>
      <c r="RW42" s="109"/>
      <c r="RX42" s="111"/>
      <c r="RY42" s="110"/>
      <c r="RZ42" s="107"/>
      <c r="SA42" s="107"/>
      <c r="SB42" s="107"/>
      <c r="SC42" s="108"/>
      <c r="SD42" s="111"/>
      <c r="SE42" s="108"/>
      <c r="SF42" s="111"/>
      <c r="SG42" s="64"/>
      <c r="SH42" s="111"/>
      <c r="SI42" s="64"/>
      <c r="SJ42" s="111"/>
      <c r="SK42" s="64"/>
      <c r="SL42" s="111"/>
      <c r="SM42" s="64"/>
      <c r="SN42" s="111"/>
      <c r="SO42" s="64"/>
      <c r="SP42" s="111"/>
      <c r="SQ42" s="64"/>
      <c r="SR42" s="111"/>
      <c r="SS42" s="64"/>
      <c r="ST42" s="111"/>
      <c r="SU42" s="109"/>
      <c r="SV42" s="111"/>
      <c r="SW42" s="109"/>
      <c r="SX42" s="111"/>
      <c r="SY42" s="109"/>
      <c r="SZ42" s="111"/>
      <c r="TA42" s="109"/>
      <c r="TB42" s="111"/>
      <c r="TC42" s="109"/>
      <c r="TD42" s="111"/>
      <c r="TE42" s="109"/>
      <c r="TF42" s="111"/>
      <c r="TG42" s="109"/>
      <c r="TH42" s="111"/>
      <c r="TI42" s="109"/>
      <c r="TJ42" s="111"/>
      <c r="TK42" s="109"/>
      <c r="TL42" s="111"/>
      <c r="TM42" s="109"/>
      <c r="TN42" s="111"/>
      <c r="TO42" s="109"/>
      <c r="TP42" s="112"/>
      <c r="TQ42" s="109"/>
      <c r="TR42" s="111"/>
      <c r="TS42" s="109"/>
      <c r="TT42" s="111"/>
      <c r="TU42" s="109"/>
      <c r="TV42" s="111"/>
      <c r="TW42" s="109"/>
      <c r="TX42" s="111"/>
      <c r="TY42" s="109"/>
      <c r="TZ42" s="111"/>
      <c r="UA42" s="109"/>
      <c r="UB42" s="111"/>
      <c r="UC42" s="109"/>
      <c r="UD42" s="111"/>
      <c r="UE42" s="110"/>
      <c r="UF42" s="111"/>
      <c r="UG42" s="109"/>
      <c r="UH42" s="111"/>
      <c r="UI42" s="109"/>
      <c r="UJ42" s="111"/>
      <c r="UK42" s="109"/>
      <c r="UL42" s="111"/>
      <c r="UM42" s="109"/>
      <c r="UN42" s="111"/>
      <c r="UO42" s="110"/>
      <c r="UP42" s="111"/>
      <c r="UQ42" s="109"/>
      <c r="UR42" s="111"/>
      <c r="US42" s="109"/>
      <c r="UT42" s="111"/>
      <c r="UU42" s="109"/>
      <c r="UV42" s="111"/>
      <c r="UW42" s="110"/>
      <c r="UX42" s="107"/>
      <c r="UY42" s="107"/>
      <c r="UZ42" s="107"/>
      <c r="VA42" s="108"/>
      <c r="VB42" s="111"/>
      <c r="VC42" s="108"/>
      <c r="VD42" s="111"/>
      <c r="VE42" s="64"/>
      <c r="VF42" s="111"/>
      <c r="VG42" s="64"/>
      <c r="VH42" s="111"/>
      <c r="VI42" s="64"/>
      <c r="VJ42" s="111"/>
      <c r="VK42" s="64"/>
      <c r="VL42" s="111"/>
      <c r="VM42" s="64"/>
      <c r="VN42" s="111"/>
      <c r="VO42" s="64"/>
      <c r="VP42" s="111"/>
      <c r="VQ42" s="64"/>
      <c r="VR42" s="111"/>
      <c r="VS42" s="109"/>
      <c r="VT42" s="111"/>
      <c r="VU42" s="109"/>
      <c r="VV42" s="111"/>
      <c r="VW42" s="109"/>
      <c r="VX42" s="111"/>
      <c r="VY42" s="109"/>
      <c r="VZ42" s="111"/>
      <c r="WA42" s="109"/>
      <c r="WB42" s="111"/>
      <c r="WC42" s="109"/>
      <c r="WD42" s="111"/>
      <c r="WE42" s="109"/>
      <c r="WF42" s="111"/>
      <c r="WG42" s="109"/>
      <c r="WH42" s="111"/>
      <c r="WI42" s="109"/>
      <c r="WJ42" s="111"/>
      <c r="WK42" s="109"/>
      <c r="WL42" s="111"/>
      <c r="WM42" s="109"/>
      <c r="WN42" s="112"/>
      <c r="WO42" s="109"/>
      <c r="WP42" s="111"/>
      <c r="WQ42" s="109"/>
      <c r="WR42" s="111"/>
      <c r="WS42" s="109"/>
      <c r="WT42" s="111"/>
      <c r="WU42" s="109"/>
      <c r="WV42" s="111"/>
      <c r="WW42" s="109"/>
      <c r="WX42" s="111"/>
      <c r="WY42" s="109"/>
      <c r="WZ42" s="111"/>
      <c r="XA42" s="109"/>
      <c r="XB42" s="111"/>
      <c r="XC42" s="110"/>
      <c r="XD42" s="111"/>
      <c r="XE42" s="109"/>
      <c r="XF42" s="111"/>
      <c r="XG42" s="109"/>
      <c r="XH42" s="111"/>
      <c r="XI42" s="109"/>
      <c r="XJ42" s="111"/>
      <c r="XK42" s="109"/>
      <c r="XL42" s="111"/>
      <c r="XM42" s="110"/>
      <c r="XN42" s="111"/>
      <c r="XO42" s="109"/>
      <c r="XP42" s="111"/>
      <c r="XQ42" s="109"/>
      <c r="XR42" s="111"/>
      <c r="XS42" s="109"/>
      <c r="XT42" s="111"/>
      <c r="XU42" s="110"/>
      <c r="XV42" s="107"/>
      <c r="XW42" s="107"/>
      <c r="XX42" s="107"/>
      <c r="XY42" s="108"/>
      <c r="XZ42" s="111"/>
      <c r="YA42" s="108"/>
      <c r="YB42" s="111"/>
      <c r="YC42" s="64"/>
      <c r="YD42" s="111"/>
      <c r="YE42" s="64"/>
      <c r="YF42" s="111"/>
      <c r="YG42" s="64"/>
      <c r="YH42" s="111"/>
      <c r="YI42" s="64"/>
      <c r="YJ42" s="111"/>
      <c r="YK42" s="64"/>
      <c r="YL42" s="111"/>
      <c r="YM42" s="64"/>
      <c r="YN42" s="111"/>
      <c r="YO42" s="64"/>
      <c r="YP42" s="111"/>
      <c r="YQ42" s="109"/>
      <c r="YR42" s="111"/>
      <c r="YS42" s="109"/>
      <c r="YT42" s="111"/>
      <c r="YU42" s="109"/>
      <c r="YV42" s="111"/>
      <c r="YW42" s="109"/>
      <c r="YX42" s="111"/>
      <c r="YY42" s="109"/>
      <c r="YZ42" s="111"/>
      <c r="ZA42" s="109"/>
      <c r="ZB42" s="111"/>
      <c r="ZC42" s="109"/>
      <c r="ZD42" s="111"/>
      <c r="ZE42" s="109"/>
      <c r="ZF42" s="111"/>
      <c r="ZG42" s="109"/>
      <c r="ZH42" s="111"/>
      <c r="ZI42" s="109"/>
      <c r="ZJ42" s="111"/>
      <c r="ZK42" s="109"/>
      <c r="ZL42" s="112"/>
      <c r="ZM42" s="109"/>
      <c r="ZN42" s="111"/>
      <c r="ZO42" s="109"/>
      <c r="ZP42" s="111"/>
      <c r="ZQ42" s="109"/>
      <c r="ZR42" s="111"/>
      <c r="ZS42" s="109"/>
      <c r="ZT42" s="111"/>
      <c r="ZU42" s="109"/>
      <c r="ZV42" s="111"/>
      <c r="ZW42" s="109"/>
      <c r="ZX42" s="111"/>
      <c r="ZY42" s="109"/>
      <c r="ZZ42" s="111"/>
      <c r="AAA42" s="110"/>
      <c r="AAB42" s="111"/>
      <c r="AAC42" s="109"/>
      <c r="AAD42" s="111"/>
      <c r="AAE42" s="109"/>
      <c r="AAF42" s="111"/>
      <c r="AAG42" s="109"/>
      <c r="AAH42" s="111"/>
      <c r="AAI42" s="109"/>
      <c r="AAJ42" s="111"/>
      <c r="AAK42" s="110"/>
      <c r="AAL42" s="111"/>
      <c r="AAM42" s="109"/>
      <c r="AAN42" s="111"/>
      <c r="AAO42" s="109"/>
      <c r="AAP42" s="111"/>
      <c r="AAQ42" s="109"/>
      <c r="AAR42" s="111"/>
      <c r="AAS42" s="110"/>
      <c r="AAT42" s="107"/>
      <c r="AAU42" s="107"/>
      <c r="AAV42" s="107"/>
      <c r="AAW42" s="108"/>
      <c r="AAX42" s="111"/>
      <c r="AAY42" s="108"/>
      <c r="AAZ42" s="111"/>
      <c r="ABA42" s="64"/>
      <c r="ABB42" s="111"/>
      <c r="ABC42" s="64"/>
      <c r="ABD42" s="111"/>
      <c r="ABE42" s="64"/>
      <c r="ABF42" s="111"/>
      <c r="ABG42" s="64"/>
      <c r="ABH42" s="111"/>
      <c r="ABI42" s="64"/>
      <c r="ABJ42" s="111"/>
      <c r="ABK42" s="64"/>
      <c r="ABL42" s="111"/>
      <c r="ABM42" s="64"/>
      <c r="ABN42" s="111"/>
      <c r="ABO42" s="109"/>
      <c r="ABP42" s="111"/>
      <c r="ABQ42" s="109"/>
      <c r="ABR42" s="111"/>
      <c r="ABS42" s="109"/>
      <c r="ABT42" s="111"/>
      <c r="ABU42" s="109"/>
      <c r="ABV42" s="111"/>
      <c r="ABW42" s="109"/>
      <c r="ABX42" s="111"/>
      <c r="ABY42" s="109"/>
      <c r="ABZ42" s="111"/>
      <c r="ACA42" s="109"/>
      <c r="ACB42" s="111"/>
      <c r="ACC42" s="109"/>
      <c r="ACD42" s="111"/>
      <c r="ACE42" s="109"/>
      <c r="ACF42" s="111"/>
      <c r="ACG42" s="109"/>
      <c r="ACH42" s="111"/>
      <c r="ACI42" s="109"/>
      <c r="ACJ42" s="112"/>
      <c r="ACK42" s="109"/>
      <c r="ACL42" s="111"/>
      <c r="ACM42" s="109"/>
      <c r="ACN42" s="111"/>
      <c r="ACO42" s="109"/>
      <c r="ACP42" s="111"/>
      <c r="ACQ42" s="109"/>
      <c r="ACR42" s="111"/>
      <c r="ACS42" s="109"/>
      <c r="ACT42" s="111"/>
      <c r="ACU42" s="109"/>
      <c r="ACV42" s="111"/>
      <c r="ACW42" s="109"/>
      <c r="ACX42" s="111"/>
      <c r="ACY42" s="110"/>
      <c r="ACZ42" s="111"/>
      <c r="ADA42" s="109"/>
      <c r="ADB42" s="111"/>
      <c r="ADC42" s="109"/>
      <c r="ADD42" s="111"/>
      <c r="ADE42" s="109"/>
      <c r="ADF42" s="111"/>
      <c r="ADG42" s="109"/>
      <c r="ADH42" s="111"/>
      <c r="ADI42" s="110"/>
      <c r="ADJ42" s="111"/>
      <c r="ADK42" s="109"/>
      <c r="ADL42" s="111"/>
      <c r="ADM42" s="109"/>
      <c r="ADN42" s="111"/>
      <c r="ADO42" s="109"/>
      <c r="ADP42" s="111"/>
      <c r="ADQ42" s="110"/>
      <c r="ADR42" s="107"/>
      <c r="ADS42" s="107"/>
      <c r="ADT42" s="107"/>
      <c r="ADU42" s="108"/>
      <c r="ADV42" s="111"/>
      <c r="ADW42" s="108"/>
      <c r="ADX42" s="111"/>
      <c r="ADY42" s="64"/>
      <c r="ADZ42" s="111"/>
      <c r="AEA42" s="64"/>
      <c r="AEB42" s="111"/>
      <c r="AEC42" s="64"/>
      <c r="AED42" s="111"/>
      <c r="AEE42" s="64"/>
      <c r="AEF42" s="111"/>
      <c r="AEG42" s="64"/>
      <c r="AEH42" s="111"/>
      <c r="AEI42" s="64"/>
      <c r="AEJ42" s="111"/>
      <c r="AEK42" s="64"/>
      <c r="AEL42" s="111"/>
      <c r="AEM42" s="109"/>
      <c r="AEN42" s="111"/>
      <c r="AEO42" s="109"/>
      <c r="AEP42" s="111"/>
      <c r="AEQ42" s="109"/>
      <c r="AER42" s="111"/>
      <c r="AES42" s="109"/>
      <c r="AET42" s="111"/>
      <c r="AEU42" s="109"/>
      <c r="AEV42" s="111"/>
      <c r="AEW42" s="109"/>
      <c r="AEX42" s="111"/>
      <c r="AEY42" s="109"/>
      <c r="AEZ42" s="111"/>
      <c r="AFA42" s="109"/>
      <c r="AFB42" s="111"/>
      <c r="AFC42" s="109"/>
      <c r="AFD42" s="111"/>
      <c r="AFE42" s="109"/>
      <c r="AFF42" s="111"/>
      <c r="AFG42" s="109"/>
      <c r="AFH42" s="112"/>
      <c r="AFI42" s="109"/>
      <c r="AFJ42" s="111"/>
      <c r="AFK42" s="109"/>
      <c r="AFL42" s="111"/>
      <c r="AFM42" s="109"/>
      <c r="AFN42" s="111"/>
      <c r="AFO42" s="109"/>
      <c r="AFP42" s="111"/>
      <c r="AFQ42" s="109"/>
      <c r="AFR42" s="111"/>
      <c r="AFS42" s="109"/>
      <c r="AFT42" s="111"/>
      <c r="AFU42" s="109"/>
      <c r="AFV42" s="111"/>
      <c r="AFW42" s="110"/>
      <c r="AFX42" s="111"/>
      <c r="AFY42" s="109"/>
      <c r="AFZ42" s="111"/>
      <c r="AGA42" s="109"/>
      <c r="AGB42" s="111"/>
      <c r="AGC42" s="109"/>
      <c r="AGD42" s="111"/>
      <c r="AGE42" s="109"/>
      <c r="AGF42" s="111"/>
      <c r="AGG42" s="110"/>
      <c r="AGH42" s="111"/>
      <c r="AGI42" s="109"/>
      <c r="AGJ42" s="111"/>
      <c r="AGK42" s="109"/>
      <c r="AGL42" s="111"/>
      <c r="AGM42" s="109"/>
      <c r="AGN42" s="111"/>
      <c r="AGO42" s="110"/>
      <c r="AGP42" s="107"/>
      <c r="AGQ42" s="107"/>
      <c r="AGR42" s="107"/>
      <c r="AGS42" s="108"/>
      <c r="AGT42" s="111"/>
      <c r="AGU42" s="108"/>
      <c r="AGV42" s="111"/>
      <c r="AGW42" s="64"/>
      <c r="AGX42" s="111"/>
      <c r="AGY42" s="64"/>
      <c r="AGZ42" s="111"/>
      <c r="AHA42" s="64"/>
      <c r="AHB42" s="111"/>
      <c r="AHC42" s="64"/>
      <c r="AHD42" s="111"/>
      <c r="AHE42" s="64"/>
      <c r="AHF42" s="111"/>
      <c r="AHG42" s="64"/>
      <c r="AHH42" s="111"/>
      <c r="AHI42" s="64"/>
      <c r="AHJ42" s="111"/>
      <c r="AHK42" s="109"/>
      <c r="AHL42" s="111"/>
      <c r="AHM42" s="109"/>
      <c r="AHN42" s="111"/>
      <c r="AHO42" s="109"/>
      <c r="AHP42" s="111"/>
      <c r="AHQ42" s="109"/>
      <c r="AHR42" s="111"/>
      <c r="AHS42" s="109"/>
      <c r="AHT42" s="111"/>
      <c r="AHU42" s="109"/>
      <c r="AHV42" s="111"/>
      <c r="AHW42" s="109"/>
      <c r="AHX42" s="111"/>
      <c r="AHY42" s="109"/>
      <c r="AHZ42" s="111"/>
      <c r="AIA42" s="109"/>
      <c r="AIB42" s="111"/>
      <c r="AIC42" s="109"/>
      <c r="AID42" s="111"/>
      <c r="AIE42" s="109"/>
      <c r="AIF42" s="112"/>
      <c r="AIG42" s="109"/>
      <c r="AIH42" s="111"/>
      <c r="AII42" s="109"/>
      <c r="AIJ42" s="111"/>
      <c r="AIK42" s="109"/>
      <c r="AIL42" s="111"/>
      <c r="AIM42" s="109"/>
      <c r="AIN42" s="111"/>
      <c r="AIO42" s="109"/>
      <c r="AIP42" s="111"/>
      <c r="AIQ42" s="109"/>
      <c r="AIR42" s="111"/>
      <c r="AIS42" s="109"/>
      <c r="AIT42" s="111"/>
      <c r="AIU42" s="110"/>
      <c r="AIV42" s="111"/>
      <c r="AIW42" s="109"/>
      <c r="AIX42" s="111"/>
      <c r="AIY42" s="109"/>
      <c r="AIZ42" s="111"/>
      <c r="AJA42" s="109"/>
      <c r="AJB42" s="111"/>
      <c r="AJC42" s="109"/>
      <c r="AJD42" s="111"/>
      <c r="AJE42" s="110"/>
      <c r="AJF42" s="111"/>
      <c r="AJG42" s="109"/>
      <c r="AJH42" s="111"/>
      <c r="AJI42" s="109"/>
      <c r="AJJ42" s="111"/>
      <c r="AJK42" s="109"/>
      <c r="AJL42" s="111"/>
      <c r="AJM42" s="110"/>
      <c r="AJN42" s="107"/>
      <c r="AJO42" s="107"/>
      <c r="AJP42" s="107"/>
      <c r="AJQ42" s="108"/>
      <c r="AJR42" s="111"/>
      <c r="AJS42" s="108"/>
      <c r="AJT42" s="111"/>
      <c r="AJU42" s="64"/>
      <c r="AJV42" s="111"/>
      <c r="AJW42" s="64"/>
      <c r="AJX42" s="111"/>
      <c r="AJY42" s="64"/>
      <c r="AJZ42" s="111"/>
      <c r="AKA42" s="64"/>
      <c r="AKB42" s="111"/>
      <c r="AKC42" s="64"/>
      <c r="AKD42" s="111"/>
      <c r="AKE42" s="64"/>
      <c r="AKF42" s="111"/>
      <c r="AKG42" s="64"/>
      <c r="AKH42" s="111"/>
      <c r="AKI42" s="109"/>
      <c r="AKJ42" s="111"/>
      <c r="AKK42" s="109"/>
      <c r="AKL42" s="111"/>
      <c r="AKM42" s="109"/>
      <c r="AKN42" s="111"/>
      <c r="AKO42" s="109"/>
      <c r="AKP42" s="111"/>
      <c r="AKQ42" s="109"/>
      <c r="AKR42" s="111"/>
      <c r="AKS42" s="109"/>
      <c r="AKT42" s="111"/>
      <c r="AKU42" s="109"/>
      <c r="AKV42" s="111"/>
      <c r="AKW42" s="109"/>
      <c r="AKX42" s="111"/>
      <c r="AKY42" s="109"/>
      <c r="AKZ42" s="111"/>
      <c r="ALA42" s="109"/>
      <c r="ALB42" s="111"/>
      <c r="ALC42" s="109"/>
      <c r="ALD42" s="112"/>
      <c r="ALE42" s="109"/>
      <c r="ALF42" s="111"/>
      <c r="ALG42" s="109"/>
      <c r="ALH42" s="111"/>
      <c r="ALI42" s="109"/>
      <c r="ALJ42" s="111"/>
      <c r="ALK42" s="109"/>
      <c r="ALL42" s="111"/>
      <c r="ALM42" s="109"/>
      <c r="ALN42" s="111"/>
      <c r="ALO42" s="109"/>
      <c r="ALP42" s="111"/>
      <c r="ALQ42" s="109"/>
      <c r="ALR42" s="111"/>
      <c r="ALS42" s="110"/>
      <c r="ALT42" s="111"/>
      <c r="ALU42" s="109"/>
      <c r="ALV42" s="111"/>
      <c r="ALW42" s="109"/>
      <c r="ALX42" s="111"/>
      <c r="ALY42" s="109"/>
      <c r="ALZ42" s="111"/>
      <c r="AMA42" s="109"/>
      <c r="AMB42" s="111"/>
      <c r="AMC42" s="110"/>
      <c r="AMD42" s="111"/>
      <c r="AME42" s="109"/>
      <c r="AMF42" s="111"/>
      <c r="AMG42" s="109"/>
      <c r="AMH42" s="111"/>
      <c r="AMI42" s="109"/>
      <c r="AMJ42" s="111"/>
      <c r="AMK42" s="110"/>
      <c r="AML42" s="107"/>
      <c r="AMM42" s="107"/>
      <c r="AMN42" s="107"/>
      <c r="AMO42" s="108"/>
      <c r="AMP42" s="111"/>
      <c r="AMQ42" s="108"/>
      <c r="AMR42" s="111"/>
      <c r="AMS42" s="64"/>
      <c r="AMT42" s="111"/>
      <c r="AMU42" s="64"/>
      <c r="AMV42" s="111"/>
      <c r="AMW42" s="64"/>
      <c r="AMX42" s="111"/>
      <c r="AMY42" s="64"/>
      <c r="AMZ42" s="111"/>
      <c r="ANA42" s="64"/>
      <c r="ANB42" s="111"/>
      <c r="ANC42" s="64"/>
      <c r="AND42" s="111"/>
      <c r="ANE42" s="64"/>
      <c r="ANF42" s="111"/>
      <c r="ANG42" s="109"/>
      <c r="ANH42" s="111"/>
      <c r="ANI42" s="109"/>
      <c r="ANJ42" s="111"/>
      <c r="ANK42" s="109"/>
      <c r="ANL42" s="111"/>
      <c r="ANM42" s="109"/>
      <c r="ANN42" s="111"/>
      <c r="ANO42" s="109"/>
      <c r="ANP42" s="111"/>
      <c r="ANQ42" s="109"/>
      <c r="ANR42" s="111"/>
      <c r="ANS42" s="109"/>
      <c r="ANT42" s="111"/>
      <c r="ANU42" s="109"/>
      <c r="ANV42" s="111"/>
      <c r="ANW42" s="109"/>
      <c r="ANX42" s="111"/>
      <c r="ANY42" s="109"/>
      <c r="ANZ42" s="111"/>
      <c r="AOA42" s="109"/>
      <c r="AOB42" s="112"/>
      <c r="AOC42" s="109"/>
      <c r="AOD42" s="111"/>
      <c r="AOE42" s="109"/>
      <c r="AOF42" s="111"/>
      <c r="AOG42" s="109"/>
      <c r="AOH42" s="111"/>
      <c r="AOI42" s="109"/>
      <c r="AOJ42" s="111"/>
      <c r="AOK42" s="109"/>
      <c r="AOL42" s="111"/>
      <c r="AOM42" s="109"/>
      <c r="AON42" s="111"/>
      <c r="AOO42" s="109"/>
      <c r="AOP42" s="111"/>
      <c r="AOQ42" s="110"/>
      <c r="AOR42" s="111"/>
      <c r="AOS42" s="109"/>
      <c r="AOT42" s="111"/>
      <c r="AOU42" s="109"/>
      <c r="AOV42" s="111"/>
      <c r="AOW42" s="109"/>
      <c r="AOX42" s="111"/>
      <c r="AOY42" s="109"/>
      <c r="AOZ42" s="111"/>
      <c r="APA42" s="110"/>
      <c r="APB42" s="111"/>
      <c r="APC42" s="109"/>
      <c r="APD42" s="111"/>
      <c r="APE42" s="109"/>
      <c r="APF42" s="111"/>
      <c r="APG42" s="109"/>
      <c r="APH42" s="111"/>
      <c r="API42" s="110"/>
      <c r="APJ42" s="107"/>
      <c r="APK42" s="107"/>
      <c r="APL42" s="107"/>
      <c r="APM42" s="108"/>
      <c r="APN42" s="111"/>
      <c r="APO42" s="108"/>
      <c r="APP42" s="111"/>
      <c r="APQ42" s="64"/>
      <c r="APR42" s="111"/>
      <c r="APS42" s="64"/>
      <c r="APT42" s="111"/>
      <c r="APU42" s="64"/>
      <c r="APV42" s="111"/>
      <c r="APW42" s="64"/>
      <c r="APX42" s="111"/>
      <c r="APY42" s="64"/>
      <c r="APZ42" s="111"/>
      <c r="AQA42" s="64"/>
      <c r="AQB42" s="111"/>
      <c r="AQC42" s="64"/>
      <c r="AQD42" s="111"/>
      <c r="AQE42" s="109"/>
      <c r="AQF42" s="111"/>
      <c r="AQG42" s="109"/>
      <c r="AQH42" s="111"/>
      <c r="AQI42" s="109"/>
      <c r="AQJ42" s="111"/>
      <c r="AQK42" s="109"/>
      <c r="AQL42" s="111"/>
      <c r="AQM42" s="109"/>
      <c r="AQN42" s="111"/>
      <c r="AQO42" s="109"/>
      <c r="AQP42" s="111"/>
      <c r="AQQ42" s="109"/>
      <c r="AQR42" s="111"/>
      <c r="AQS42" s="109"/>
      <c r="AQT42" s="111"/>
      <c r="AQU42" s="109"/>
      <c r="AQV42" s="111"/>
      <c r="AQW42" s="109"/>
      <c r="AQX42" s="111"/>
      <c r="AQY42" s="109"/>
      <c r="AQZ42" s="112"/>
      <c r="ARA42" s="109"/>
      <c r="ARB42" s="111"/>
      <c r="ARC42" s="109"/>
      <c r="ARD42" s="111"/>
      <c r="ARE42" s="109"/>
      <c r="ARF42" s="111"/>
      <c r="ARG42" s="109"/>
      <c r="ARH42" s="111"/>
      <c r="ARI42" s="109"/>
      <c r="ARJ42" s="111"/>
      <c r="ARK42" s="109"/>
      <c r="ARL42" s="111"/>
      <c r="ARM42" s="109"/>
      <c r="ARN42" s="111"/>
      <c r="ARO42" s="110"/>
      <c r="ARP42" s="111"/>
      <c r="ARQ42" s="109"/>
      <c r="ARR42" s="111"/>
      <c r="ARS42" s="109"/>
      <c r="ART42" s="111"/>
      <c r="ARU42" s="109"/>
      <c r="ARV42" s="111"/>
      <c r="ARW42" s="109"/>
      <c r="ARX42" s="111"/>
      <c r="ARY42" s="110"/>
      <c r="ARZ42" s="111"/>
      <c r="ASA42" s="109"/>
      <c r="ASB42" s="111"/>
      <c r="ASC42" s="109"/>
      <c r="ASD42" s="111"/>
      <c r="ASE42" s="109"/>
      <c r="ASF42" s="111"/>
      <c r="ASG42" s="110"/>
      <c r="ASH42" s="107"/>
      <c r="ASI42" s="107"/>
      <c r="ASJ42" s="107"/>
      <c r="ASK42" s="108"/>
      <c r="ASL42" s="111"/>
      <c r="ASM42" s="108"/>
      <c r="ASN42" s="111"/>
      <c r="ASO42" s="64"/>
      <c r="ASP42" s="111"/>
      <c r="ASQ42" s="64"/>
      <c r="ASR42" s="111"/>
      <c r="ASS42" s="64"/>
      <c r="AST42" s="111"/>
      <c r="ASU42" s="64"/>
      <c r="ASV42" s="111"/>
      <c r="ASW42" s="64"/>
      <c r="ASX42" s="111"/>
      <c r="ASY42" s="64"/>
      <c r="ASZ42" s="111"/>
      <c r="ATA42" s="64"/>
      <c r="ATB42" s="111"/>
      <c r="ATC42" s="109"/>
      <c r="ATD42" s="111"/>
      <c r="ATE42" s="109"/>
      <c r="ATF42" s="111"/>
      <c r="ATG42" s="109"/>
      <c r="ATH42" s="111"/>
      <c r="ATI42" s="109"/>
      <c r="ATJ42" s="111"/>
      <c r="ATK42" s="109"/>
      <c r="ATL42" s="111"/>
      <c r="ATM42" s="109"/>
      <c r="ATN42" s="111"/>
      <c r="ATO42" s="109"/>
      <c r="ATP42" s="111"/>
      <c r="ATQ42" s="109"/>
      <c r="ATR42" s="111"/>
      <c r="ATS42" s="109"/>
      <c r="ATT42" s="111"/>
      <c r="ATU42" s="109"/>
      <c r="ATV42" s="111"/>
      <c r="ATW42" s="109"/>
      <c r="ATX42" s="112"/>
      <c r="ATY42" s="109"/>
      <c r="ATZ42" s="111"/>
      <c r="AUA42" s="109"/>
      <c r="AUB42" s="111"/>
      <c r="AUC42" s="109"/>
      <c r="AUD42" s="111"/>
      <c r="AUE42" s="109"/>
      <c r="AUF42" s="111"/>
      <c r="AUG42" s="109"/>
      <c r="AUH42" s="111"/>
      <c r="AUI42" s="109"/>
      <c r="AUJ42" s="111"/>
      <c r="AUK42" s="109"/>
      <c r="AUL42" s="111"/>
      <c r="AUM42" s="110"/>
      <c r="AUN42" s="111"/>
      <c r="AUO42" s="109"/>
      <c r="AUP42" s="111"/>
      <c r="AUQ42" s="109"/>
      <c r="AUR42" s="111"/>
      <c r="AUS42" s="109"/>
      <c r="AUT42" s="111"/>
      <c r="AUU42" s="109"/>
      <c r="AUV42" s="111"/>
      <c r="AUW42" s="110"/>
      <c r="AUX42" s="111"/>
      <c r="AUY42" s="109"/>
      <c r="AUZ42" s="111"/>
      <c r="AVA42" s="109"/>
      <c r="AVB42" s="111"/>
      <c r="AVC42" s="109"/>
      <c r="AVD42" s="111"/>
      <c r="AVE42" s="110"/>
      <c r="AVF42" s="107"/>
      <c r="AVG42" s="107"/>
      <c r="AVH42" s="107"/>
      <c r="AVI42" s="108"/>
      <c r="AVJ42" s="111"/>
      <c r="AVK42" s="108"/>
      <c r="AVL42" s="111"/>
      <c r="AVM42" s="64"/>
      <c r="AVN42" s="111"/>
      <c r="AVO42" s="64"/>
      <c r="AVP42" s="111"/>
      <c r="AVQ42" s="64"/>
      <c r="AVR42" s="111"/>
      <c r="AVS42" s="64"/>
      <c r="AVT42" s="111"/>
      <c r="AVU42" s="64"/>
      <c r="AVV42" s="111"/>
      <c r="AVW42" s="64"/>
      <c r="AVX42" s="111"/>
      <c r="AVY42" s="64"/>
      <c r="AVZ42" s="111"/>
      <c r="AWA42" s="109"/>
      <c r="AWB42" s="111"/>
      <c r="AWC42" s="109"/>
      <c r="AWD42" s="111"/>
      <c r="AWE42" s="109"/>
      <c r="AWF42" s="111"/>
      <c r="AWG42" s="109"/>
      <c r="AWH42" s="111"/>
      <c r="AWI42" s="109"/>
      <c r="AWJ42" s="111"/>
      <c r="AWK42" s="109"/>
      <c r="AWL42" s="111"/>
      <c r="AWM42" s="109"/>
      <c r="AWN42" s="111"/>
      <c r="AWO42" s="109"/>
      <c r="AWP42" s="111"/>
      <c r="AWQ42" s="109"/>
      <c r="AWR42" s="111"/>
      <c r="AWS42" s="109"/>
      <c r="AWT42" s="111"/>
      <c r="AWU42" s="109"/>
      <c r="AWV42" s="112"/>
      <c r="AWW42" s="109"/>
      <c r="AWX42" s="111"/>
      <c r="AWY42" s="109"/>
      <c r="AWZ42" s="111"/>
      <c r="AXA42" s="109"/>
      <c r="AXB42" s="111"/>
      <c r="AXC42" s="109"/>
      <c r="AXD42" s="111"/>
      <c r="AXE42" s="109"/>
      <c r="AXF42" s="111"/>
      <c r="AXG42" s="109"/>
      <c r="AXH42" s="111"/>
      <c r="AXI42" s="109"/>
      <c r="AXJ42" s="111"/>
      <c r="AXK42" s="110"/>
      <c r="AXL42" s="111"/>
      <c r="AXM42" s="109"/>
      <c r="AXN42" s="111"/>
      <c r="AXO42" s="109"/>
      <c r="AXP42" s="111"/>
      <c r="AXQ42" s="109"/>
      <c r="AXR42" s="111"/>
      <c r="AXS42" s="109"/>
      <c r="AXT42" s="111"/>
      <c r="AXU42" s="110"/>
      <c r="AXV42" s="111"/>
      <c r="AXW42" s="109"/>
      <c r="AXX42" s="111"/>
      <c r="AXY42" s="109"/>
      <c r="AXZ42" s="111"/>
      <c r="AYA42" s="109"/>
      <c r="AYB42" s="111"/>
      <c r="AYC42" s="110"/>
      <c r="AYD42" s="107"/>
      <c r="AYE42" s="107"/>
      <c r="AYF42" s="107"/>
      <c r="AYG42" s="108"/>
      <c r="AYH42" s="111"/>
      <c r="AYI42" s="108"/>
      <c r="AYJ42" s="111"/>
      <c r="AYK42" s="64"/>
      <c r="AYL42" s="111"/>
      <c r="AYM42" s="64"/>
      <c r="AYN42" s="111"/>
      <c r="AYO42" s="64"/>
      <c r="AYP42" s="111"/>
      <c r="AYQ42" s="64"/>
      <c r="AYR42" s="111"/>
      <c r="AYS42" s="64"/>
      <c r="AYT42" s="111"/>
      <c r="AYU42" s="64"/>
      <c r="AYV42" s="111"/>
      <c r="AYW42" s="64"/>
      <c r="AYX42" s="111"/>
      <c r="AYY42" s="109"/>
      <c r="AYZ42" s="111"/>
      <c r="AZA42" s="109"/>
      <c r="AZB42" s="111"/>
      <c r="AZC42" s="109"/>
      <c r="AZD42" s="111"/>
      <c r="AZE42" s="109"/>
      <c r="AZF42" s="111"/>
      <c r="AZG42" s="109"/>
      <c r="AZH42" s="111"/>
      <c r="AZI42" s="109"/>
      <c r="AZJ42" s="111"/>
      <c r="AZK42" s="109"/>
      <c r="AZL42" s="111"/>
      <c r="AZM42" s="109"/>
      <c r="AZN42" s="111"/>
      <c r="AZO42" s="109"/>
      <c r="AZP42" s="111"/>
      <c r="AZQ42" s="109"/>
      <c r="AZR42" s="111"/>
      <c r="AZS42" s="109"/>
      <c r="AZT42" s="112"/>
      <c r="AZU42" s="109"/>
      <c r="AZV42" s="111"/>
      <c r="AZW42" s="109"/>
      <c r="AZX42" s="111"/>
      <c r="AZY42" s="109"/>
      <c r="AZZ42" s="111"/>
      <c r="BAA42" s="109"/>
      <c r="BAB42" s="111"/>
      <c r="BAC42" s="109"/>
      <c r="BAD42" s="111"/>
      <c r="BAE42" s="109"/>
      <c r="BAF42" s="111"/>
      <c r="BAG42" s="109"/>
      <c r="BAH42" s="111"/>
      <c r="BAI42" s="110"/>
      <c r="BAJ42" s="111"/>
      <c r="BAK42" s="109"/>
      <c r="BAL42" s="111"/>
      <c r="BAM42" s="109"/>
      <c r="BAN42" s="111"/>
      <c r="BAO42" s="109"/>
      <c r="BAP42" s="111"/>
      <c r="BAQ42" s="109"/>
      <c r="BAR42" s="111"/>
      <c r="BAS42" s="110"/>
      <c r="BAT42" s="111"/>
      <c r="BAU42" s="109"/>
      <c r="BAV42" s="111"/>
      <c r="BAW42" s="109"/>
      <c r="BAX42" s="111"/>
      <c r="BAY42" s="109"/>
      <c r="BAZ42" s="111"/>
      <c r="BBA42" s="110"/>
      <c r="BBB42" s="107"/>
      <c r="BBC42" s="107"/>
      <c r="BBD42" s="107"/>
      <c r="BBE42" s="108"/>
      <c r="BBF42" s="111"/>
      <c r="BBG42" s="108"/>
      <c r="BBH42" s="111"/>
      <c r="BBI42" s="64"/>
      <c r="BBJ42" s="111"/>
      <c r="BBK42" s="64"/>
      <c r="BBL42" s="111"/>
      <c r="BBM42" s="64"/>
      <c r="BBN42" s="111"/>
      <c r="BBO42" s="64"/>
      <c r="BBP42" s="111"/>
      <c r="BBQ42" s="64"/>
      <c r="BBR42" s="111"/>
      <c r="BBS42" s="64"/>
      <c r="BBT42" s="111"/>
      <c r="BBU42" s="64"/>
      <c r="BBV42" s="111"/>
      <c r="BBW42" s="109"/>
      <c r="BBX42" s="111"/>
      <c r="BBY42" s="109"/>
      <c r="BBZ42" s="111"/>
      <c r="BCA42" s="109"/>
      <c r="BCB42" s="111"/>
      <c r="BCC42" s="109"/>
      <c r="BCD42" s="111"/>
      <c r="BCE42" s="109"/>
      <c r="BCF42" s="111"/>
      <c r="BCG42" s="109"/>
      <c r="BCH42" s="111"/>
      <c r="BCI42" s="109"/>
      <c r="BCJ42" s="111"/>
      <c r="BCK42" s="109"/>
      <c r="BCL42" s="111"/>
      <c r="BCM42" s="109"/>
      <c r="BCN42" s="111"/>
      <c r="BCO42" s="109"/>
      <c r="BCP42" s="111"/>
      <c r="BCQ42" s="109"/>
      <c r="BCR42" s="112"/>
      <c r="BCS42" s="109"/>
      <c r="BCT42" s="111"/>
      <c r="BCU42" s="109"/>
      <c r="BCV42" s="111"/>
      <c r="BCW42" s="109"/>
      <c r="BCX42" s="111"/>
      <c r="BCY42" s="109"/>
      <c r="BCZ42" s="111"/>
      <c r="BDA42" s="109"/>
      <c r="BDB42" s="111"/>
      <c r="BDC42" s="109"/>
      <c r="BDD42" s="111"/>
      <c r="BDE42" s="109"/>
      <c r="BDF42" s="111"/>
      <c r="BDG42" s="110"/>
      <c r="BDH42" s="111"/>
      <c r="BDI42" s="109"/>
      <c r="BDJ42" s="111"/>
      <c r="BDK42" s="109"/>
      <c r="BDL42" s="111"/>
      <c r="BDM42" s="109"/>
      <c r="BDN42" s="111"/>
      <c r="BDO42" s="109"/>
      <c r="BDP42" s="111"/>
      <c r="BDQ42" s="110"/>
      <c r="BDR42" s="111"/>
      <c r="BDS42" s="109"/>
      <c r="BDT42" s="111"/>
      <c r="BDU42" s="109"/>
      <c r="BDV42" s="111"/>
      <c r="BDW42" s="109"/>
      <c r="BDX42" s="111"/>
      <c r="BDY42" s="110"/>
      <c r="BDZ42" s="107"/>
      <c r="BEA42" s="107"/>
      <c r="BEB42" s="107"/>
      <c r="BEC42" s="108"/>
      <c r="BED42" s="111"/>
      <c r="BEE42" s="108"/>
      <c r="BEF42" s="111"/>
      <c r="BEG42" s="64"/>
      <c r="BEH42" s="111"/>
      <c r="BEI42" s="64"/>
      <c r="BEJ42" s="111"/>
      <c r="BEK42" s="64"/>
      <c r="BEL42" s="111"/>
      <c r="BEM42" s="64"/>
      <c r="BEN42" s="111"/>
      <c r="BEO42" s="64"/>
      <c r="BEP42" s="111"/>
      <c r="BEQ42" s="64"/>
      <c r="BER42" s="111"/>
      <c r="BES42" s="64"/>
      <c r="BET42" s="111"/>
      <c r="BEU42" s="109"/>
      <c r="BEV42" s="111"/>
      <c r="BEW42" s="109"/>
      <c r="BEX42" s="111"/>
      <c r="BEY42" s="109"/>
      <c r="BEZ42" s="111"/>
      <c r="BFA42" s="109"/>
      <c r="BFB42" s="111"/>
      <c r="BFC42" s="109"/>
      <c r="BFD42" s="111"/>
      <c r="BFE42" s="109"/>
      <c r="BFF42" s="111"/>
      <c r="BFG42" s="109"/>
      <c r="BFH42" s="111"/>
      <c r="BFI42" s="109"/>
      <c r="BFJ42" s="111"/>
      <c r="BFK42" s="109"/>
      <c r="BFL42" s="111"/>
      <c r="BFM42" s="109"/>
      <c r="BFN42" s="111"/>
      <c r="BFO42" s="109"/>
      <c r="BFP42" s="112"/>
      <c r="BFQ42" s="109"/>
      <c r="BFR42" s="111"/>
      <c r="BFS42" s="109"/>
      <c r="BFT42" s="111"/>
      <c r="BFU42" s="109"/>
      <c r="BFV42" s="111"/>
      <c r="BFW42" s="109"/>
      <c r="BFX42" s="111"/>
      <c r="BFY42" s="109"/>
      <c r="BFZ42" s="111"/>
      <c r="BGA42" s="109"/>
      <c r="BGB42" s="111"/>
      <c r="BGC42" s="109"/>
      <c r="BGD42" s="111"/>
      <c r="BGE42" s="110"/>
      <c r="BGF42" s="111"/>
      <c r="BGG42" s="109"/>
      <c r="BGH42" s="111"/>
      <c r="BGI42" s="109"/>
      <c r="BGJ42" s="111"/>
      <c r="BGK42" s="109"/>
      <c r="BGL42" s="111"/>
      <c r="BGM42" s="109"/>
      <c r="BGN42" s="111"/>
      <c r="BGO42" s="110"/>
      <c r="BGP42" s="111"/>
      <c r="BGQ42" s="109"/>
      <c r="BGR42" s="111"/>
      <c r="BGS42" s="109"/>
      <c r="BGT42" s="111"/>
      <c r="BGU42" s="109"/>
      <c r="BGV42" s="111"/>
      <c r="BGW42" s="110"/>
      <c r="BGX42" s="107"/>
      <c r="BGY42" s="107"/>
      <c r="BGZ42" s="107"/>
      <c r="BHA42" s="108"/>
      <c r="BHB42" s="111"/>
      <c r="BHC42" s="108"/>
      <c r="BHD42" s="111"/>
      <c r="BHE42" s="64"/>
      <c r="BHF42" s="111"/>
      <c r="BHG42" s="64"/>
      <c r="BHH42" s="111"/>
      <c r="BHI42" s="64"/>
      <c r="BHJ42" s="111"/>
      <c r="BHK42" s="64"/>
      <c r="BHL42" s="111"/>
      <c r="BHM42" s="64"/>
      <c r="BHN42" s="111"/>
      <c r="BHO42" s="64"/>
      <c r="BHP42" s="111"/>
      <c r="BHQ42" s="64"/>
      <c r="BHR42" s="111"/>
      <c r="BHS42" s="109"/>
      <c r="BHT42" s="111"/>
      <c r="BHU42" s="109"/>
      <c r="BHV42" s="111"/>
      <c r="BHW42" s="109"/>
      <c r="BHX42" s="111"/>
      <c r="BHY42" s="109"/>
      <c r="BHZ42" s="111"/>
      <c r="BIA42" s="109"/>
      <c r="BIB42" s="111"/>
      <c r="BIC42" s="109"/>
      <c r="BID42" s="111"/>
      <c r="BIE42" s="109"/>
      <c r="BIF42" s="111"/>
      <c r="BIG42" s="109"/>
      <c r="BIH42" s="111"/>
      <c r="BII42" s="109"/>
      <c r="BIJ42" s="111"/>
      <c r="BIK42" s="109"/>
      <c r="BIL42" s="111"/>
      <c r="BIM42" s="109"/>
      <c r="BIN42" s="112"/>
      <c r="BIO42" s="109"/>
      <c r="BIP42" s="111"/>
      <c r="BIQ42" s="109"/>
      <c r="BIR42" s="111"/>
      <c r="BIS42" s="109"/>
      <c r="BIT42" s="111"/>
      <c r="BIU42" s="109"/>
      <c r="BIV42" s="111"/>
      <c r="BIW42" s="109"/>
      <c r="BIX42" s="111"/>
      <c r="BIY42" s="109"/>
      <c r="BIZ42" s="111"/>
      <c r="BJA42" s="109"/>
      <c r="BJB42" s="111"/>
      <c r="BJC42" s="110"/>
      <c r="BJD42" s="111"/>
      <c r="BJE42" s="109"/>
      <c r="BJF42" s="111"/>
      <c r="BJG42" s="109"/>
      <c r="BJH42" s="111"/>
      <c r="BJI42" s="109"/>
      <c r="BJJ42" s="111"/>
      <c r="BJK42" s="109"/>
      <c r="BJL42" s="111"/>
      <c r="BJM42" s="110"/>
      <c r="BJN42" s="111"/>
      <c r="BJO42" s="109"/>
      <c r="BJP42" s="111"/>
      <c r="BJQ42" s="109"/>
      <c r="BJR42" s="111"/>
      <c r="BJS42" s="109"/>
      <c r="BJT42" s="111"/>
      <c r="BJU42" s="110"/>
      <c r="BJV42" s="107"/>
      <c r="BJW42" s="107"/>
      <c r="BJX42" s="107"/>
      <c r="BJY42" s="108"/>
      <c r="BJZ42" s="111"/>
      <c r="BKA42" s="108"/>
      <c r="BKB42" s="111"/>
      <c r="BKC42" s="64"/>
      <c r="BKD42" s="111"/>
      <c r="BKE42" s="64"/>
      <c r="BKF42" s="111"/>
      <c r="BKG42" s="64"/>
      <c r="BKH42" s="111"/>
      <c r="BKI42" s="64"/>
      <c r="BKJ42" s="111"/>
      <c r="BKK42" s="64"/>
      <c r="BKL42" s="111"/>
      <c r="BKM42" s="64"/>
      <c r="BKN42" s="111"/>
      <c r="BKO42" s="64"/>
      <c r="BKP42" s="111"/>
      <c r="BKQ42" s="109"/>
      <c r="BKR42" s="111"/>
      <c r="BKS42" s="109"/>
      <c r="BKT42" s="111"/>
      <c r="BKU42" s="109"/>
      <c r="BKV42" s="111"/>
      <c r="BKW42" s="109"/>
      <c r="BKX42" s="111"/>
      <c r="BKY42" s="109"/>
      <c r="BKZ42" s="111"/>
      <c r="BLA42" s="109"/>
      <c r="BLB42" s="111"/>
      <c r="BLC42" s="109"/>
      <c r="BLD42" s="111"/>
      <c r="BLE42" s="109"/>
      <c r="BLF42" s="111"/>
      <c r="BLG42" s="109"/>
      <c r="BLH42" s="111"/>
      <c r="BLI42" s="109"/>
      <c r="BLJ42" s="111"/>
      <c r="BLK42" s="109"/>
      <c r="BLL42" s="112"/>
      <c r="BLM42" s="109"/>
      <c r="BLN42" s="111"/>
      <c r="BLO42" s="109"/>
      <c r="BLP42" s="111"/>
      <c r="BLQ42" s="109"/>
      <c r="BLR42" s="111"/>
      <c r="BLS42" s="109"/>
      <c r="BLT42" s="111"/>
      <c r="BLU42" s="109"/>
      <c r="BLV42" s="111"/>
      <c r="BLW42" s="109"/>
      <c r="BLX42" s="111"/>
      <c r="BLY42" s="109"/>
      <c r="BLZ42" s="111"/>
      <c r="BMA42" s="110"/>
      <c r="BMB42" s="111"/>
      <c r="BMC42" s="109"/>
      <c r="BMD42" s="111"/>
      <c r="BME42" s="109"/>
      <c r="BMF42" s="111"/>
      <c r="BMG42" s="109"/>
      <c r="BMH42" s="111"/>
      <c r="BMI42" s="109"/>
      <c r="BMJ42" s="111"/>
      <c r="BMK42" s="110"/>
      <c r="BML42" s="111"/>
      <c r="BMM42" s="109"/>
      <c r="BMN42" s="111"/>
      <c r="BMO42" s="109"/>
      <c r="BMP42" s="111"/>
      <c r="BMQ42" s="109"/>
      <c r="BMR42" s="111"/>
      <c r="BMS42" s="110"/>
      <c r="BMT42" s="107"/>
      <c r="BMU42" s="107"/>
      <c r="BMV42" s="107"/>
      <c r="BMW42" s="108"/>
      <c r="BMX42" s="111"/>
      <c r="BMY42" s="108"/>
      <c r="BMZ42" s="111"/>
      <c r="BNA42" s="64"/>
      <c r="BNB42" s="111"/>
      <c r="BNC42" s="64"/>
      <c r="BND42" s="111"/>
      <c r="BNE42" s="64"/>
      <c r="BNF42" s="111"/>
      <c r="BNG42" s="64"/>
      <c r="BNH42" s="111"/>
      <c r="BNI42" s="64"/>
      <c r="BNJ42" s="111"/>
      <c r="BNK42" s="64"/>
      <c r="BNL42" s="111"/>
      <c r="BNM42" s="64"/>
      <c r="BNN42" s="111"/>
      <c r="BNO42" s="109"/>
      <c r="BNP42" s="111"/>
      <c r="BNQ42" s="109"/>
      <c r="BNR42" s="111"/>
      <c r="BNS42" s="109"/>
      <c r="BNT42" s="111"/>
      <c r="BNU42" s="109"/>
      <c r="BNV42" s="111"/>
      <c r="BNW42" s="109"/>
      <c r="BNX42" s="111"/>
      <c r="BNY42" s="109"/>
      <c r="BNZ42" s="111"/>
      <c r="BOA42" s="109"/>
      <c r="BOB42" s="111"/>
      <c r="BOC42" s="109"/>
      <c r="BOD42" s="111"/>
      <c r="BOE42" s="109"/>
      <c r="BOF42" s="111"/>
      <c r="BOG42" s="109"/>
      <c r="BOH42" s="111"/>
      <c r="BOI42" s="109"/>
      <c r="BOJ42" s="112"/>
      <c r="BOK42" s="109"/>
      <c r="BOL42" s="111"/>
      <c r="BOM42" s="109"/>
      <c r="BON42" s="111"/>
      <c r="BOO42" s="109"/>
      <c r="BOP42" s="111"/>
      <c r="BOQ42" s="109"/>
      <c r="BOR42" s="111"/>
      <c r="BOS42" s="109"/>
      <c r="BOT42" s="111"/>
      <c r="BOU42" s="109"/>
      <c r="BOV42" s="111"/>
      <c r="BOW42" s="109"/>
      <c r="BOX42" s="111"/>
      <c r="BOY42" s="110"/>
      <c r="BOZ42" s="111"/>
      <c r="BPA42" s="109"/>
      <c r="BPB42" s="111"/>
      <c r="BPC42" s="109"/>
      <c r="BPD42" s="111"/>
      <c r="BPE42" s="109"/>
      <c r="BPF42" s="111"/>
      <c r="BPG42" s="109"/>
      <c r="BPH42" s="111"/>
      <c r="BPI42" s="110"/>
      <c r="BPJ42" s="111"/>
      <c r="BPK42" s="109"/>
      <c r="BPL42" s="111"/>
      <c r="BPM42" s="109"/>
      <c r="BPN42" s="111"/>
      <c r="BPO42" s="109"/>
      <c r="BPP42" s="111"/>
      <c r="BPQ42" s="110"/>
      <c r="BPR42" s="107"/>
      <c r="BPS42" s="107"/>
      <c r="BPT42" s="107"/>
      <c r="BPU42" s="108"/>
      <c r="BPV42" s="111"/>
      <c r="BPW42" s="108"/>
      <c r="BPX42" s="111"/>
      <c r="BPY42" s="64"/>
      <c r="BPZ42" s="111"/>
      <c r="BQA42" s="64"/>
      <c r="BQB42" s="111"/>
      <c r="BQC42" s="64"/>
      <c r="BQD42" s="111"/>
      <c r="BQE42" s="64"/>
      <c r="BQF42" s="111"/>
      <c r="BQG42" s="64"/>
      <c r="BQH42" s="111"/>
      <c r="BQI42" s="64"/>
      <c r="BQJ42" s="111"/>
      <c r="BQK42" s="64"/>
      <c r="BQL42" s="111"/>
      <c r="BQM42" s="109"/>
      <c r="BQN42" s="111"/>
      <c r="BQO42" s="109"/>
      <c r="BQP42" s="111"/>
      <c r="BQQ42" s="109"/>
      <c r="BQR42" s="111"/>
      <c r="BQS42" s="109"/>
      <c r="BQT42" s="111"/>
      <c r="BQU42" s="109"/>
      <c r="BQV42" s="111"/>
      <c r="BQW42" s="109"/>
      <c r="BQX42" s="111"/>
      <c r="BQY42" s="109"/>
      <c r="BQZ42" s="111"/>
      <c r="BRA42" s="109"/>
      <c r="BRB42" s="111"/>
      <c r="BRC42" s="109"/>
      <c r="BRD42" s="111"/>
      <c r="BRE42" s="109"/>
      <c r="BRF42" s="111"/>
      <c r="BRG42" s="109"/>
      <c r="BRH42" s="112"/>
      <c r="BRI42" s="109"/>
      <c r="BRJ42" s="111"/>
      <c r="BRK42" s="109"/>
      <c r="BRL42" s="111"/>
      <c r="BRM42" s="109"/>
      <c r="BRN42" s="111"/>
      <c r="BRO42" s="109"/>
      <c r="BRP42" s="111"/>
      <c r="BRQ42" s="109"/>
      <c r="BRR42" s="111"/>
      <c r="BRS42" s="109"/>
      <c r="BRT42" s="111"/>
      <c r="BRU42" s="109"/>
      <c r="BRV42" s="111"/>
      <c r="BRW42" s="110"/>
      <c r="BRX42" s="111"/>
      <c r="BRY42" s="109"/>
      <c r="BRZ42" s="111"/>
      <c r="BSA42" s="109"/>
      <c r="BSB42" s="111"/>
      <c r="BSC42" s="109"/>
      <c r="BSD42" s="111"/>
      <c r="BSE42" s="109"/>
      <c r="BSF42" s="111"/>
      <c r="BSG42" s="110"/>
      <c r="BSH42" s="111"/>
      <c r="BSI42" s="109"/>
      <c r="BSJ42" s="111"/>
      <c r="BSK42" s="109"/>
      <c r="BSL42" s="111"/>
      <c r="BSM42" s="109"/>
      <c r="BSN42" s="111"/>
      <c r="BSO42" s="110"/>
      <c r="BSP42" s="107"/>
      <c r="BSQ42" s="107"/>
      <c r="BSR42" s="107"/>
      <c r="BSS42" s="108"/>
      <c r="BST42" s="111"/>
      <c r="BSU42" s="108"/>
      <c r="BSV42" s="111"/>
      <c r="BSW42" s="64"/>
      <c r="BSX42" s="111"/>
      <c r="BSY42" s="64"/>
      <c r="BSZ42" s="111"/>
      <c r="BTA42" s="64"/>
      <c r="BTB42" s="111"/>
      <c r="BTC42" s="64"/>
      <c r="BTD42" s="111"/>
      <c r="BTE42" s="64"/>
      <c r="BTF42" s="111"/>
      <c r="BTG42" s="64"/>
      <c r="BTH42" s="111"/>
      <c r="BTI42" s="64"/>
      <c r="BTJ42" s="111"/>
      <c r="BTK42" s="109"/>
      <c r="BTL42" s="111"/>
      <c r="BTM42" s="109"/>
      <c r="BTN42" s="111"/>
      <c r="BTO42" s="109"/>
      <c r="BTP42" s="111"/>
      <c r="BTQ42" s="109"/>
      <c r="BTR42" s="111"/>
      <c r="BTS42" s="109"/>
      <c r="BTT42" s="111"/>
      <c r="BTU42" s="109"/>
      <c r="BTV42" s="111"/>
      <c r="BTW42" s="109"/>
      <c r="BTX42" s="111"/>
      <c r="BTY42" s="109"/>
      <c r="BTZ42" s="111"/>
      <c r="BUA42" s="109"/>
      <c r="BUB42" s="111"/>
      <c r="BUC42" s="109"/>
      <c r="BUD42" s="111"/>
      <c r="BUE42" s="109"/>
      <c r="BUF42" s="112"/>
      <c r="BUG42" s="109"/>
      <c r="BUH42" s="111"/>
      <c r="BUI42" s="109"/>
      <c r="BUJ42" s="111"/>
      <c r="BUK42" s="109"/>
      <c r="BUL42" s="111"/>
      <c r="BUM42" s="109"/>
      <c r="BUN42" s="111"/>
      <c r="BUO42" s="109"/>
      <c r="BUP42" s="111"/>
      <c r="BUQ42" s="109"/>
      <c r="BUR42" s="111"/>
      <c r="BUS42" s="109"/>
      <c r="BUT42" s="111"/>
      <c r="BUU42" s="110"/>
      <c r="BUV42" s="111"/>
      <c r="BUW42" s="109"/>
      <c r="BUX42" s="111"/>
      <c r="BUY42" s="109"/>
      <c r="BUZ42" s="111"/>
      <c r="BVA42" s="109"/>
      <c r="BVB42" s="111"/>
      <c r="BVC42" s="109"/>
      <c r="BVD42" s="111"/>
      <c r="BVE42" s="110"/>
      <c r="BVF42" s="111"/>
      <c r="BVG42" s="109"/>
      <c r="BVH42" s="111"/>
      <c r="BVI42" s="109"/>
      <c r="BVJ42" s="111"/>
      <c r="BVK42" s="109"/>
      <c r="BVL42" s="111"/>
      <c r="BVM42" s="110"/>
      <c r="BVN42" s="107"/>
      <c r="BVO42" s="107"/>
      <c r="BVP42" s="107"/>
      <c r="BVQ42" s="108"/>
      <c r="BVR42" s="111"/>
      <c r="BVS42" s="108"/>
      <c r="BVT42" s="111"/>
      <c r="BVU42" s="64"/>
      <c r="BVV42" s="111"/>
      <c r="BVW42" s="64"/>
      <c r="BVX42" s="111"/>
      <c r="BVY42" s="64"/>
      <c r="BVZ42" s="111"/>
      <c r="BWA42" s="64"/>
      <c r="BWB42" s="111"/>
      <c r="BWC42" s="64"/>
      <c r="BWD42" s="111"/>
      <c r="BWE42" s="64"/>
      <c r="BWF42" s="111"/>
      <c r="BWG42" s="64"/>
      <c r="BWH42" s="111"/>
      <c r="BWI42" s="109"/>
      <c r="BWJ42" s="111"/>
      <c r="BWK42" s="109"/>
      <c r="BWL42" s="111"/>
      <c r="BWM42" s="109"/>
      <c r="BWN42" s="111"/>
      <c r="BWO42" s="109"/>
      <c r="BWP42" s="111"/>
      <c r="BWQ42" s="109"/>
      <c r="BWR42" s="111"/>
      <c r="BWS42" s="109"/>
      <c r="BWT42" s="111"/>
      <c r="BWU42" s="109"/>
      <c r="BWV42" s="111"/>
      <c r="BWW42" s="109"/>
      <c r="BWX42" s="111"/>
      <c r="BWY42" s="109"/>
      <c r="BWZ42" s="111"/>
      <c r="BXA42" s="109"/>
      <c r="BXB42" s="111"/>
      <c r="BXC42" s="109"/>
      <c r="BXD42" s="112"/>
      <c r="BXE42" s="109"/>
      <c r="BXF42" s="111"/>
      <c r="BXG42" s="109"/>
      <c r="BXH42" s="111"/>
      <c r="BXI42" s="109"/>
      <c r="BXJ42" s="111"/>
      <c r="BXK42" s="109"/>
      <c r="BXL42" s="111"/>
      <c r="BXM42" s="109"/>
      <c r="BXN42" s="111"/>
      <c r="BXO42" s="109"/>
      <c r="BXP42" s="111"/>
      <c r="BXQ42" s="109"/>
      <c r="BXR42" s="111"/>
      <c r="BXS42" s="110"/>
      <c r="BXT42" s="111"/>
      <c r="BXU42" s="109"/>
      <c r="BXV42" s="111"/>
      <c r="BXW42" s="109"/>
      <c r="BXX42" s="111"/>
      <c r="BXY42" s="109"/>
      <c r="BXZ42" s="111"/>
      <c r="BYA42" s="109"/>
      <c r="BYB42" s="111"/>
      <c r="BYC42" s="110"/>
      <c r="BYD42" s="111"/>
      <c r="BYE42" s="109"/>
      <c r="BYF42" s="111"/>
      <c r="BYG42" s="109"/>
      <c r="BYH42" s="111"/>
      <c r="BYI42" s="109"/>
      <c r="BYJ42" s="111"/>
      <c r="BYK42" s="110"/>
      <c r="BYL42" s="107"/>
      <c r="BYM42" s="107"/>
      <c r="BYN42" s="107"/>
      <c r="BYO42" s="108"/>
      <c r="BYP42" s="111"/>
      <c r="BYQ42" s="108"/>
      <c r="BYR42" s="111"/>
      <c r="BYS42" s="64"/>
      <c r="BYT42" s="111"/>
      <c r="BYU42" s="64"/>
      <c r="BYV42" s="111"/>
      <c r="BYW42" s="64"/>
      <c r="BYX42" s="111"/>
      <c r="BYY42" s="64"/>
      <c r="BYZ42" s="111"/>
      <c r="BZA42" s="64"/>
      <c r="BZB42" s="111"/>
      <c r="BZC42" s="64"/>
      <c r="BZD42" s="111"/>
      <c r="BZE42" s="64"/>
      <c r="BZF42" s="111"/>
      <c r="BZG42" s="109"/>
      <c r="BZH42" s="111"/>
      <c r="BZI42" s="109"/>
      <c r="BZJ42" s="111"/>
      <c r="BZK42" s="109"/>
      <c r="BZL42" s="111"/>
      <c r="BZM42" s="109"/>
      <c r="BZN42" s="111"/>
      <c r="BZO42" s="109"/>
      <c r="BZP42" s="111"/>
      <c r="BZQ42" s="109"/>
      <c r="BZR42" s="111"/>
      <c r="BZS42" s="109"/>
      <c r="BZT42" s="111"/>
      <c r="BZU42" s="109"/>
      <c r="BZV42" s="111"/>
      <c r="BZW42" s="109"/>
      <c r="BZX42" s="111"/>
      <c r="BZY42" s="109"/>
      <c r="BZZ42" s="111"/>
      <c r="CAA42" s="109"/>
      <c r="CAB42" s="112"/>
      <c r="CAC42" s="109"/>
      <c r="CAD42" s="111"/>
      <c r="CAE42" s="109"/>
      <c r="CAF42" s="111"/>
      <c r="CAG42" s="109"/>
      <c r="CAH42" s="111"/>
      <c r="CAI42" s="109"/>
      <c r="CAJ42" s="111"/>
      <c r="CAK42" s="109"/>
      <c r="CAL42" s="111"/>
      <c r="CAM42" s="109"/>
      <c r="CAN42" s="111"/>
      <c r="CAO42" s="109"/>
      <c r="CAP42" s="111"/>
      <c r="CAQ42" s="110"/>
      <c r="CAR42" s="111"/>
      <c r="CAS42" s="109"/>
      <c r="CAT42" s="111"/>
      <c r="CAU42" s="109"/>
      <c r="CAV42" s="111"/>
      <c r="CAW42" s="109"/>
      <c r="CAX42" s="111"/>
      <c r="CAY42" s="109"/>
      <c r="CAZ42" s="111"/>
      <c r="CBA42" s="110"/>
      <c r="CBB42" s="111"/>
      <c r="CBC42" s="109"/>
      <c r="CBD42" s="111"/>
      <c r="CBE42" s="109"/>
      <c r="CBF42" s="111"/>
      <c r="CBG42" s="109"/>
      <c r="CBH42" s="111"/>
      <c r="CBI42" s="110"/>
      <c r="CBJ42" s="107"/>
      <c r="CBK42" s="107"/>
      <c r="CBL42" s="107"/>
      <c r="CBM42" s="108"/>
      <c r="CBN42" s="111"/>
      <c r="CBO42" s="108"/>
      <c r="CBP42" s="111"/>
      <c r="CBQ42" s="64"/>
      <c r="CBR42" s="111"/>
      <c r="CBS42" s="64"/>
      <c r="CBT42" s="111"/>
      <c r="CBU42" s="64"/>
      <c r="CBV42" s="111"/>
      <c r="CBW42" s="64"/>
      <c r="CBX42" s="111"/>
      <c r="CBY42" s="64"/>
      <c r="CBZ42" s="111"/>
      <c r="CCA42" s="64"/>
      <c r="CCB42" s="111"/>
      <c r="CCC42" s="64"/>
      <c r="CCD42" s="111"/>
      <c r="CCE42" s="109"/>
      <c r="CCF42" s="111"/>
      <c r="CCG42" s="109"/>
      <c r="CCH42" s="111"/>
      <c r="CCI42" s="109"/>
      <c r="CCJ42" s="111"/>
      <c r="CCK42" s="109"/>
      <c r="CCL42" s="111"/>
      <c r="CCM42" s="109"/>
      <c r="CCN42" s="111"/>
      <c r="CCO42" s="109"/>
      <c r="CCP42" s="111"/>
      <c r="CCQ42" s="109"/>
      <c r="CCR42" s="111"/>
      <c r="CCS42" s="109"/>
      <c r="CCT42" s="111"/>
      <c r="CCU42" s="109"/>
      <c r="CCV42" s="111"/>
      <c r="CCW42" s="109"/>
      <c r="CCX42" s="111"/>
      <c r="CCY42" s="109"/>
      <c r="CCZ42" s="112"/>
      <c r="CDA42" s="109"/>
      <c r="CDB42" s="111"/>
      <c r="CDC42" s="109"/>
      <c r="CDD42" s="111"/>
      <c r="CDE42" s="109"/>
      <c r="CDF42" s="111"/>
      <c r="CDG42" s="109"/>
      <c r="CDH42" s="111"/>
      <c r="CDI42" s="109"/>
      <c r="CDJ42" s="111"/>
      <c r="CDK42" s="109"/>
      <c r="CDL42" s="111"/>
      <c r="CDM42" s="109"/>
      <c r="CDN42" s="111"/>
      <c r="CDO42" s="110"/>
      <c r="CDP42" s="111"/>
      <c r="CDQ42" s="109"/>
      <c r="CDR42" s="111"/>
      <c r="CDS42" s="109"/>
      <c r="CDT42" s="111"/>
      <c r="CDU42" s="109"/>
      <c r="CDV42" s="111"/>
      <c r="CDW42" s="109"/>
      <c r="CDX42" s="111"/>
      <c r="CDY42" s="110"/>
      <c r="CDZ42" s="111"/>
      <c r="CEA42" s="109"/>
      <c r="CEB42" s="111"/>
      <c r="CEC42" s="109"/>
      <c r="CED42" s="111"/>
      <c r="CEE42" s="109"/>
      <c r="CEF42" s="111"/>
      <c r="CEG42" s="110"/>
      <c r="CEH42" s="107"/>
      <c r="CEI42" s="107"/>
      <c r="CEJ42" s="107"/>
      <c r="CEK42" s="108"/>
      <c r="CEL42" s="111"/>
      <c r="CEM42" s="108"/>
      <c r="CEN42" s="111"/>
      <c r="CEO42" s="64"/>
      <c r="CEP42" s="111"/>
      <c r="CEQ42" s="64"/>
      <c r="CER42" s="111"/>
      <c r="CES42" s="64"/>
      <c r="CET42" s="111"/>
      <c r="CEU42" s="64"/>
      <c r="CEV42" s="111"/>
      <c r="CEW42" s="64"/>
      <c r="CEX42" s="111"/>
      <c r="CEY42" s="64"/>
      <c r="CEZ42" s="111"/>
      <c r="CFA42" s="64"/>
      <c r="CFB42" s="111"/>
      <c r="CFC42" s="109"/>
      <c r="CFD42" s="111"/>
      <c r="CFE42" s="109"/>
      <c r="CFF42" s="111"/>
      <c r="CFG42" s="109"/>
      <c r="CFH42" s="111"/>
      <c r="CFI42" s="109"/>
      <c r="CFJ42" s="111"/>
      <c r="CFK42" s="109"/>
      <c r="CFL42" s="111"/>
      <c r="CFM42" s="109"/>
      <c r="CFN42" s="111"/>
      <c r="CFO42" s="109"/>
      <c r="CFP42" s="111"/>
      <c r="CFQ42" s="109"/>
      <c r="CFR42" s="111"/>
      <c r="CFS42" s="109"/>
      <c r="CFT42" s="111"/>
      <c r="CFU42" s="109"/>
      <c r="CFV42" s="111"/>
      <c r="CFW42" s="109"/>
      <c r="CFX42" s="112"/>
      <c r="CFY42" s="109"/>
      <c r="CFZ42" s="111"/>
      <c r="CGA42" s="109"/>
      <c r="CGB42" s="111"/>
      <c r="CGC42" s="109"/>
      <c r="CGD42" s="111"/>
      <c r="CGE42" s="109"/>
      <c r="CGF42" s="111"/>
      <c r="CGG42" s="109"/>
      <c r="CGH42" s="111"/>
      <c r="CGI42" s="109"/>
      <c r="CGJ42" s="111"/>
      <c r="CGK42" s="109"/>
      <c r="CGL42" s="111"/>
      <c r="CGM42" s="110"/>
      <c r="CGN42" s="111"/>
      <c r="CGO42" s="109"/>
      <c r="CGP42" s="111"/>
      <c r="CGQ42" s="109"/>
      <c r="CGR42" s="111"/>
      <c r="CGS42" s="109"/>
      <c r="CGT42" s="111"/>
      <c r="CGU42" s="109"/>
      <c r="CGV42" s="111"/>
      <c r="CGW42" s="110"/>
      <c r="CGX42" s="111"/>
      <c r="CGY42" s="109"/>
      <c r="CGZ42" s="111"/>
      <c r="CHA42" s="109"/>
      <c r="CHB42" s="111"/>
      <c r="CHC42" s="109"/>
      <c r="CHD42" s="111"/>
      <c r="CHE42" s="110"/>
      <c r="CHF42" s="107"/>
      <c r="CHG42" s="107"/>
      <c r="CHH42" s="107"/>
      <c r="CHI42" s="108"/>
      <c r="CHJ42" s="111"/>
      <c r="CHK42" s="108"/>
      <c r="CHL42" s="111"/>
      <c r="CHM42" s="64"/>
      <c r="CHN42" s="111"/>
      <c r="CHO42" s="64"/>
      <c r="CHP42" s="111"/>
      <c r="CHQ42" s="64"/>
      <c r="CHR42" s="111"/>
      <c r="CHS42" s="64"/>
      <c r="CHT42" s="111"/>
      <c r="CHU42" s="64"/>
      <c r="CHV42" s="111"/>
      <c r="CHW42" s="64"/>
      <c r="CHX42" s="111"/>
      <c r="CHY42" s="64"/>
      <c r="CHZ42" s="111"/>
      <c r="CIA42" s="109"/>
      <c r="CIB42" s="111"/>
      <c r="CIC42" s="109"/>
      <c r="CID42" s="111"/>
      <c r="CIE42" s="109"/>
      <c r="CIF42" s="111"/>
      <c r="CIG42" s="109"/>
      <c r="CIH42" s="111"/>
      <c r="CII42" s="109"/>
      <c r="CIJ42" s="111"/>
      <c r="CIK42" s="109"/>
      <c r="CIL42" s="111"/>
      <c r="CIM42" s="109"/>
      <c r="CIN42" s="111"/>
      <c r="CIO42" s="109"/>
      <c r="CIP42" s="111"/>
      <c r="CIQ42" s="109"/>
      <c r="CIR42" s="111"/>
      <c r="CIS42" s="109"/>
      <c r="CIT42" s="111"/>
      <c r="CIU42" s="109"/>
      <c r="CIV42" s="112"/>
      <c r="CIW42" s="109"/>
      <c r="CIX42" s="111"/>
      <c r="CIY42" s="109"/>
      <c r="CIZ42" s="111"/>
      <c r="CJA42" s="109"/>
      <c r="CJB42" s="111"/>
      <c r="CJC42" s="109"/>
      <c r="CJD42" s="111"/>
      <c r="CJE42" s="109"/>
      <c r="CJF42" s="111"/>
      <c r="CJG42" s="109"/>
      <c r="CJH42" s="111"/>
      <c r="CJI42" s="109"/>
      <c r="CJJ42" s="111"/>
      <c r="CJK42" s="110"/>
      <c r="CJL42" s="111"/>
      <c r="CJM42" s="109"/>
      <c r="CJN42" s="111"/>
      <c r="CJO42" s="109"/>
      <c r="CJP42" s="111"/>
      <c r="CJQ42" s="109"/>
      <c r="CJR42" s="111"/>
      <c r="CJS42" s="109"/>
      <c r="CJT42" s="111"/>
      <c r="CJU42" s="110"/>
      <c r="CJV42" s="111"/>
      <c r="CJW42" s="109"/>
      <c r="CJX42" s="111"/>
      <c r="CJY42" s="109"/>
      <c r="CJZ42" s="111"/>
      <c r="CKA42" s="109"/>
      <c r="CKB42" s="111"/>
      <c r="CKC42" s="110"/>
      <c r="CKD42" s="107"/>
      <c r="CKE42" s="107"/>
      <c r="CKF42" s="107"/>
      <c r="CKG42" s="108"/>
      <c r="CKH42" s="111"/>
      <c r="CKI42" s="108"/>
      <c r="CKJ42" s="111"/>
      <c r="CKK42" s="64"/>
      <c r="CKL42" s="111"/>
      <c r="CKM42" s="64"/>
      <c r="CKN42" s="111"/>
      <c r="CKO42" s="64"/>
      <c r="CKP42" s="111"/>
      <c r="CKQ42" s="64"/>
      <c r="CKR42" s="111"/>
      <c r="CKS42" s="64"/>
      <c r="CKT42" s="111"/>
      <c r="CKU42" s="64"/>
      <c r="CKV42" s="111"/>
      <c r="CKW42" s="64"/>
      <c r="CKX42" s="111"/>
      <c r="CKY42" s="109"/>
      <c r="CKZ42" s="111"/>
      <c r="CLA42" s="109"/>
      <c r="CLB42" s="111"/>
      <c r="CLC42" s="109"/>
      <c r="CLD42" s="111"/>
      <c r="CLE42" s="109"/>
      <c r="CLF42" s="111"/>
      <c r="CLG42" s="109"/>
      <c r="CLH42" s="111"/>
      <c r="CLI42" s="109"/>
      <c r="CLJ42" s="111"/>
      <c r="CLK42" s="109"/>
      <c r="CLL42" s="111"/>
      <c r="CLM42" s="109"/>
      <c r="CLN42" s="111"/>
      <c r="CLO42" s="109"/>
      <c r="CLP42" s="111"/>
      <c r="CLQ42" s="109"/>
      <c r="CLR42" s="111"/>
      <c r="CLS42" s="109"/>
      <c r="CLT42" s="112"/>
      <c r="CLU42" s="109"/>
      <c r="CLV42" s="111"/>
      <c r="CLW42" s="109"/>
      <c r="CLX42" s="111"/>
      <c r="CLY42" s="109"/>
      <c r="CLZ42" s="111"/>
      <c r="CMA42" s="109"/>
      <c r="CMB42" s="111"/>
      <c r="CMC42" s="109"/>
      <c r="CMD42" s="111"/>
      <c r="CME42" s="109"/>
      <c r="CMF42" s="111"/>
      <c r="CMG42" s="109"/>
      <c r="CMH42" s="111"/>
      <c r="CMI42" s="110"/>
      <c r="CMJ42" s="111"/>
      <c r="CMK42" s="109"/>
      <c r="CML42" s="111"/>
      <c r="CMM42" s="109"/>
      <c r="CMN42" s="111"/>
      <c r="CMO42" s="109"/>
      <c r="CMP42" s="111"/>
      <c r="CMQ42" s="109"/>
      <c r="CMR42" s="111"/>
      <c r="CMS42" s="110"/>
      <c r="CMT42" s="111"/>
      <c r="CMU42" s="109"/>
      <c r="CMV42" s="111"/>
      <c r="CMW42" s="109"/>
      <c r="CMX42" s="111"/>
      <c r="CMY42" s="109"/>
      <c r="CMZ42" s="111"/>
      <c r="CNA42" s="110"/>
      <c r="CNB42" s="107"/>
      <c r="CNC42" s="107"/>
      <c r="CND42" s="107"/>
      <c r="CNE42" s="108"/>
      <c r="CNF42" s="111"/>
      <c r="CNG42" s="108"/>
      <c r="CNH42" s="111"/>
      <c r="CNI42" s="64"/>
      <c r="CNJ42" s="111"/>
      <c r="CNK42" s="64"/>
      <c r="CNL42" s="111"/>
      <c r="CNM42" s="64"/>
      <c r="CNN42" s="111"/>
      <c r="CNO42" s="64"/>
      <c r="CNP42" s="111"/>
      <c r="CNQ42" s="64"/>
      <c r="CNR42" s="111"/>
      <c r="CNS42" s="64"/>
      <c r="CNT42" s="111"/>
      <c r="CNU42" s="64"/>
      <c r="CNV42" s="111"/>
      <c r="CNW42" s="109"/>
      <c r="CNX42" s="111"/>
      <c r="CNY42" s="109"/>
      <c r="CNZ42" s="111"/>
      <c r="COA42" s="109"/>
      <c r="COB42" s="111"/>
      <c r="COC42" s="109"/>
      <c r="COD42" s="111"/>
      <c r="COE42" s="109"/>
      <c r="COF42" s="111"/>
      <c r="COG42" s="109"/>
      <c r="COH42" s="111"/>
      <c r="COI42" s="109"/>
      <c r="COJ42" s="111"/>
      <c r="COK42" s="109"/>
      <c r="COL42" s="111"/>
      <c r="COM42" s="109"/>
      <c r="CON42" s="111"/>
      <c r="COO42" s="109"/>
      <c r="COP42" s="111"/>
      <c r="COQ42" s="109"/>
      <c r="COR42" s="112"/>
      <c r="COS42" s="109"/>
      <c r="COT42" s="111"/>
      <c r="COU42" s="109"/>
      <c r="COV42" s="111"/>
      <c r="COW42" s="109"/>
      <c r="COX42" s="111"/>
      <c r="COY42" s="109"/>
      <c r="COZ42" s="111"/>
      <c r="CPA42" s="109"/>
      <c r="CPB42" s="111"/>
      <c r="CPC42" s="109"/>
      <c r="CPD42" s="111"/>
      <c r="CPE42" s="109"/>
      <c r="CPF42" s="111"/>
      <c r="CPG42" s="110"/>
      <c r="CPH42" s="111"/>
      <c r="CPI42" s="109"/>
      <c r="CPJ42" s="111"/>
      <c r="CPK42" s="109"/>
      <c r="CPL42" s="111"/>
      <c r="CPM42" s="109"/>
      <c r="CPN42" s="111"/>
      <c r="CPO42" s="109"/>
      <c r="CPP42" s="111"/>
      <c r="CPQ42" s="110"/>
      <c r="CPR42" s="111"/>
      <c r="CPS42" s="109"/>
      <c r="CPT42" s="111"/>
      <c r="CPU42" s="109"/>
      <c r="CPV42" s="111"/>
      <c r="CPW42" s="109"/>
      <c r="CPX42" s="111"/>
      <c r="CPY42" s="110"/>
      <c r="CPZ42" s="107"/>
      <c r="CQA42" s="107"/>
      <c r="CQB42" s="107"/>
      <c r="CQC42" s="108"/>
      <c r="CQD42" s="111"/>
      <c r="CQE42" s="108"/>
      <c r="CQF42" s="111"/>
      <c r="CQG42" s="64"/>
      <c r="CQH42" s="111"/>
      <c r="CQI42" s="64"/>
      <c r="CQJ42" s="111"/>
      <c r="CQK42" s="64"/>
      <c r="CQL42" s="111"/>
      <c r="CQM42" s="64"/>
      <c r="CQN42" s="111"/>
      <c r="CQO42" s="64"/>
      <c r="CQP42" s="111"/>
      <c r="CQQ42" s="64"/>
      <c r="CQR42" s="111"/>
      <c r="CQS42" s="64"/>
      <c r="CQT42" s="111"/>
      <c r="CQU42" s="109"/>
      <c r="CQV42" s="111"/>
      <c r="CQW42" s="109"/>
      <c r="CQX42" s="111"/>
      <c r="CQY42" s="109"/>
      <c r="CQZ42" s="111"/>
      <c r="CRA42" s="109"/>
      <c r="CRB42" s="111"/>
      <c r="CRC42" s="109"/>
      <c r="CRD42" s="111"/>
      <c r="CRE42" s="109"/>
      <c r="CRF42" s="111"/>
      <c r="CRG42" s="109"/>
      <c r="CRH42" s="111"/>
      <c r="CRI42" s="109"/>
      <c r="CRJ42" s="111"/>
      <c r="CRK42" s="109"/>
      <c r="CRL42" s="111"/>
      <c r="CRM42" s="109"/>
      <c r="CRN42" s="111"/>
      <c r="CRO42" s="109"/>
      <c r="CRP42" s="112"/>
      <c r="CRQ42" s="109"/>
      <c r="CRR42" s="111"/>
      <c r="CRS42" s="109"/>
      <c r="CRT42" s="111"/>
      <c r="CRU42" s="109"/>
      <c r="CRV42" s="111"/>
      <c r="CRW42" s="109"/>
      <c r="CRX42" s="111"/>
      <c r="CRY42" s="109"/>
      <c r="CRZ42" s="111"/>
      <c r="CSA42" s="109"/>
      <c r="CSB42" s="111"/>
      <c r="CSC42" s="109"/>
      <c r="CSD42" s="111"/>
      <c r="CSE42" s="110"/>
      <c r="CSF42" s="111"/>
      <c r="CSG42" s="109"/>
      <c r="CSH42" s="111"/>
      <c r="CSI42" s="109"/>
      <c r="CSJ42" s="111"/>
      <c r="CSK42" s="109"/>
      <c r="CSL42" s="111"/>
      <c r="CSM42" s="109"/>
      <c r="CSN42" s="111"/>
      <c r="CSO42" s="110"/>
      <c r="CSP42" s="111"/>
      <c r="CSQ42" s="109"/>
      <c r="CSR42" s="111"/>
      <c r="CSS42" s="109"/>
      <c r="CST42" s="111"/>
      <c r="CSU42" s="109"/>
      <c r="CSV42" s="111"/>
      <c r="CSW42" s="110"/>
      <c r="CSX42" s="107"/>
      <c r="CSY42" s="107"/>
      <c r="CSZ42" s="107"/>
      <c r="CTA42" s="108"/>
      <c r="CTB42" s="111"/>
      <c r="CTC42" s="108"/>
      <c r="CTD42" s="111"/>
      <c r="CTE42" s="64"/>
      <c r="CTF42" s="111"/>
      <c r="CTG42" s="64"/>
      <c r="CTH42" s="111"/>
      <c r="CTI42" s="64"/>
      <c r="CTJ42" s="111"/>
      <c r="CTK42" s="64"/>
      <c r="CTL42" s="111"/>
      <c r="CTM42" s="64"/>
      <c r="CTN42" s="111"/>
      <c r="CTO42" s="64"/>
      <c r="CTP42" s="111"/>
      <c r="CTQ42" s="64"/>
      <c r="CTR42" s="111"/>
      <c r="CTS42" s="109"/>
      <c r="CTT42" s="111"/>
      <c r="CTU42" s="109"/>
      <c r="CTV42" s="111"/>
      <c r="CTW42" s="109"/>
      <c r="CTX42" s="111"/>
      <c r="CTY42" s="109"/>
      <c r="CTZ42" s="111"/>
      <c r="CUA42" s="109"/>
      <c r="CUB42" s="111"/>
      <c r="CUC42" s="109"/>
      <c r="CUD42" s="111"/>
      <c r="CUE42" s="109"/>
      <c r="CUF42" s="111"/>
      <c r="CUG42" s="109"/>
      <c r="CUH42" s="111"/>
      <c r="CUI42" s="109"/>
      <c r="CUJ42" s="111"/>
      <c r="CUK42" s="109"/>
      <c r="CUL42" s="111"/>
      <c r="CUM42" s="109"/>
      <c r="CUN42" s="112"/>
      <c r="CUO42" s="109"/>
      <c r="CUP42" s="111"/>
      <c r="CUQ42" s="109"/>
      <c r="CUR42" s="111"/>
      <c r="CUS42" s="109"/>
      <c r="CUT42" s="111"/>
      <c r="CUU42" s="109"/>
      <c r="CUV42" s="111"/>
      <c r="CUW42" s="109"/>
      <c r="CUX42" s="111"/>
      <c r="CUY42" s="109"/>
      <c r="CUZ42" s="111"/>
      <c r="CVA42" s="109"/>
      <c r="CVB42" s="111"/>
      <c r="CVC42" s="110"/>
      <c r="CVD42" s="111"/>
      <c r="CVE42" s="109"/>
      <c r="CVF42" s="111"/>
      <c r="CVG42" s="109"/>
      <c r="CVH42" s="111"/>
      <c r="CVI42" s="109"/>
      <c r="CVJ42" s="111"/>
      <c r="CVK42" s="109"/>
      <c r="CVL42" s="111"/>
      <c r="CVM42" s="110"/>
      <c r="CVN42" s="111"/>
      <c r="CVO42" s="109"/>
      <c r="CVP42" s="111"/>
      <c r="CVQ42" s="109"/>
      <c r="CVR42" s="111"/>
      <c r="CVS42" s="109"/>
      <c r="CVT42" s="111"/>
      <c r="CVU42" s="110"/>
      <c r="CVV42" s="107"/>
      <c r="CVW42" s="107"/>
      <c r="CVX42" s="107"/>
      <c r="CVY42" s="108"/>
      <c r="CVZ42" s="111"/>
      <c r="CWA42" s="108"/>
      <c r="CWB42" s="111"/>
      <c r="CWC42" s="64"/>
      <c r="CWD42" s="111"/>
      <c r="CWE42" s="64"/>
      <c r="CWF42" s="111"/>
      <c r="CWG42" s="64"/>
      <c r="CWH42" s="111"/>
      <c r="CWI42" s="64"/>
      <c r="CWJ42" s="111"/>
      <c r="CWK42" s="64"/>
      <c r="CWL42" s="111"/>
      <c r="CWM42" s="64"/>
      <c r="CWN42" s="111"/>
      <c r="CWO42" s="64"/>
      <c r="CWP42" s="111"/>
      <c r="CWQ42" s="109"/>
      <c r="CWR42" s="111"/>
      <c r="CWS42" s="109"/>
      <c r="CWT42" s="111"/>
      <c r="CWU42" s="109"/>
      <c r="CWV42" s="111"/>
      <c r="CWW42" s="109"/>
      <c r="CWX42" s="111"/>
      <c r="CWY42" s="109"/>
      <c r="CWZ42" s="111"/>
      <c r="CXA42" s="109"/>
      <c r="CXB42" s="111"/>
      <c r="CXC42" s="109"/>
      <c r="CXD42" s="111"/>
      <c r="CXE42" s="109"/>
      <c r="CXF42" s="111"/>
      <c r="CXG42" s="109"/>
      <c r="CXH42" s="111"/>
      <c r="CXI42" s="109"/>
      <c r="CXJ42" s="111"/>
      <c r="CXK42" s="109"/>
      <c r="CXL42" s="112"/>
      <c r="CXM42" s="109"/>
      <c r="CXN42" s="111"/>
      <c r="CXO42" s="109"/>
      <c r="CXP42" s="111"/>
      <c r="CXQ42" s="109"/>
      <c r="CXR42" s="111"/>
      <c r="CXS42" s="109"/>
      <c r="CXT42" s="111"/>
      <c r="CXU42" s="109"/>
      <c r="CXV42" s="111"/>
      <c r="CXW42" s="109"/>
      <c r="CXX42" s="111"/>
      <c r="CXY42" s="109"/>
      <c r="CXZ42" s="111"/>
      <c r="CYA42" s="110"/>
      <c r="CYB42" s="111"/>
      <c r="CYC42" s="109"/>
      <c r="CYD42" s="111"/>
      <c r="CYE42" s="109"/>
      <c r="CYF42" s="111"/>
      <c r="CYG42" s="109"/>
      <c r="CYH42" s="111"/>
      <c r="CYI42" s="109"/>
      <c r="CYJ42" s="111"/>
      <c r="CYK42" s="110"/>
      <c r="CYL42" s="111"/>
      <c r="CYM42" s="109"/>
      <c r="CYN42" s="111"/>
      <c r="CYO42" s="109"/>
      <c r="CYP42" s="111"/>
      <c r="CYQ42" s="109"/>
      <c r="CYR42" s="111"/>
      <c r="CYS42" s="110"/>
      <c r="CYT42" s="107"/>
      <c r="CYU42" s="107"/>
      <c r="CYV42" s="107"/>
      <c r="CYW42" s="108"/>
      <c r="CYX42" s="111"/>
      <c r="CYY42" s="108"/>
      <c r="CYZ42" s="111"/>
      <c r="CZA42" s="64"/>
      <c r="CZB42" s="111"/>
      <c r="CZC42" s="64"/>
      <c r="CZD42" s="111"/>
      <c r="CZE42" s="64"/>
      <c r="CZF42" s="111"/>
      <c r="CZG42" s="64"/>
      <c r="CZH42" s="111"/>
      <c r="CZI42" s="64"/>
      <c r="CZJ42" s="111"/>
      <c r="CZK42" s="64"/>
      <c r="CZL42" s="111"/>
      <c r="CZM42" s="64"/>
      <c r="CZN42" s="111"/>
      <c r="CZO42" s="109"/>
      <c r="CZP42" s="111"/>
      <c r="CZQ42" s="109"/>
      <c r="CZR42" s="111"/>
      <c r="CZS42" s="109"/>
      <c r="CZT42" s="111"/>
      <c r="CZU42" s="109"/>
      <c r="CZV42" s="111"/>
      <c r="CZW42" s="109"/>
      <c r="CZX42" s="111"/>
      <c r="CZY42" s="109"/>
      <c r="CZZ42" s="111"/>
      <c r="DAA42" s="109"/>
      <c r="DAB42" s="111"/>
      <c r="DAC42" s="109"/>
      <c r="DAD42" s="111"/>
      <c r="DAE42" s="109"/>
      <c r="DAF42" s="111"/>
      <c r="DAG42" s="109"/>
      <c r="DAH42" s="111"/>
      <c r="DAI42" s="109"/>
      <c r="DAJ42" s="112"/>
      <c r="DAK42" s="109"/>
      <c r="DAL42" s="111"/>
      <c r="DAM42" s="109"/>
      <c r="DAN42" s="111"/>
      <c r="DAO42" s="109"/>
      <c r="DAP42" s="111"/>
      <c r="DAQ42" s="109"/>
      <c r="DAR42" s="111"/>
      <c r="DAS42" s="109"/>
      <c r="DAT42" s="111"/>
      <c r="DAU42" s="109"/>
      <c r="DAV42" s="111"/>
      <c r="DAW42" s="109"/>
      <c r="DAX42" s="111"/>
      <c r="DAY42" s="110"/>
      <c r="DAZ42" s="111"/>
      <c r="DBA42" s="109"/>
      <c r="DBB42" s="111"/>
      <c r="DBC42" s="109"/>
      <c r="DBD42" s="111"/>
      <c r="DBE42" s="109"/>
      <c r="DBF42" s="111"/>
      <c r="DBG42" s="109"/>
      <c r="DBH42" s="111"/>
      <c r="DBI42" s="110"/>
      <c r="DBJ42" s="111"/>
      <c r="DBK42" s="109"/>
      <c r="DBL42" s="111"/>
      <c r="DBM42" s="109"/>
      <c r="DBN42" s="111"/>
      <c r="DBO42" s="109"/>
      <c r="DBP42" s="111"/>
      <c r="DBQ42" s="110"/>
      <c r="DBR42" s="107"/>
      <c r="DBS42" s="107"/>
      <c r="DBT42" s="107"/>
      <c r="DBU42" s="108"/>
      <c r="DBV42" s="111"/>
      <c r="DBW42" s="108"/>
      <c r="DBX42" s="111"/>
      <c r="DBY42" s="64"/>
      <c r="DBZ42" s="111"/>
      <c r="DCA42" s="64"/>
      <c r="DCB42" s="111"/>
      <c r="DCC42" s="64"/>
      <c r="DCD42" s="111"/>
      <c r="DCE42" s="64"/>
      <c r="DCF42" s="111"/>
      <c r="DCG42" s="64"/>
      <c r="DCH42" s="111"/>
      <c r="DCI42" s="64"/>
      <c r="DCJ42" s="111"/>
      <c r="DCK42" s="64"/>
      <c r="DCL42" s="111"/>
      <c r="DCM42" s="109"/>
      <c r="DCN42" s="111"/>
      <c r="DCO42" s="109"/>
      <c r="DCP42" s="111"/>
      <c r="DCQ42" s="109"/>
      <c r="DCR42" s="111"/>
      <c r="DCS42" s="109"/>
      <c r="DCT42" s="111"/>
      <c r="DCU42" s="109"/>
      <c r="DCV42" s="111"/>
      <c r="DCW42" s="109"/>
      <c r="DCX42" s="111"/>
      <c r="DCY42" s="109"/>
      <c r="DCZ42" s="111"/>
      <c r="DDA42" s="109"/>
      <c r="DDB42" s="111"/>
      <c r="DDC42" s="109"/>
      <c r="DDD42" s="111"/>
      <c r="DDE42" s="109"/>
      <c r="DDF42" s="111"/>
      <c r="DDG42" s="109"/>
      <c r="DDH42" s="112"/>
      <c r="DDI42" s="109"/>
      <c r="DDJ42" s="111"/>
      <c r="DDK42" s="109"/>
      <c r="DDL42" s="111"/>
      <c r="DDM42" s="109"/>
      <c r="DDN42" s="111"/>
      <c r="DDO42" s="109"/>
      <c r="DDP42" s="111"/>
      <c r="DDQ42" s="109"/>
      <c r="DDR42" s="111"/>
      <c r="DDS42" s="109"/>
      <c r="DDT42" s="111"/>
      <c r="DDU42" s="109"/>
      <c r="DDV42" s="111"/>
      <c r="DDW42" s="110"/>
      <c r="DDX42" s="111"/>
      <c r="DDY42" s="109"/>
      <c r="DDZ42" s="111"/>
      <c r="DEA42" s="109"/>
      <c r="DEB42" s="111"/>
      <c r="DEC42" s="109"/>
      <c r="DED42" s="111"/>
      <c r="DEE42" s="109"/>
      <c r="DEF42" s="111"/>
      <c r="DEG42" s="110"/>
      <c r="DEH42" s="111"/>
      <c r="DEI42" s="109"/>
      <c r="DEJ42" s="111"/>
      <c r="DEK42" s="109"/>
      <c r="DEL42" s="111"/>
      <c r="DEM42" s="109"/>
      <c r="DEN42" s="111"/>
      <c r="DEO42" s="110"/>
      <c r="DEP42" s="107"/>
      <c r="DEQ42" s="107"/>
      <c r="DER42" s="107"/>
      <c r="DES42" s="108"/>
      <c r="DET42" s="111"/>
      <c r="DEU42" s="108"/>
      <c r="DEV42" s="111"/>
      <c r="DEW42" s="64"/>
      <c r="DEX42" s="111"/>
      <c r="DEY42" s="64"/>
      <c r="DEZ42" s="111"/>
      <c r="DFA42" s="64"/>
      <c r="DFB42" s="111"/>
      <c r="DFC42" s="64"/>
      <c r="DFD42" s="111"/>
      <c r="DFE42" s="64"/>
      <c r="DFF42" s="111"/>
      <c r="DFG42" s="64"/>
      <c r="DFH42" s="111"/>
      <c r="DFI42" s="64"/>
      <c r="DFJ42" s="111"/>
      <c r="DFK42" s="109"/>
      <c r="DFL42" s="111"/>
      <c r="DFM42" s="109"/>
      <c r="DFN42" s="111"/>
      <c r="DFO42" s="109"/>
      <c r="DFP42" s="111"/>
      <c r="DFQ42" s="109"/>
      <c r="DFR42" s="111"/>
      <c r="DFS42" s="109"/>
      <c r="DFT42" s="111"/>
      <c r="DFU42" s="109"/>
      <c r="DFV42" s="111"/>
      <c r="DFW42" s="109"/>
      <c r="DFX42" s="111"/>
      <c r="DFY42" s="109"/>
      <c r="DFZ42" s="111"/>
      <c r="DGA42" s="109"/>
      <c r="DGB42" s="111"/>
      <c r="DGC42" s="109"/>
      <c r="DGD42" s="111"/>
      <c r="DGE42" s="109"/>
      <c r="DGF42" s="112"/>
      <c r="DGG42" s="109"/>
      <c r="DGH42" s="111"/>
      <c r="DGI42" s="109"/>
      <c r="DGJ42" s="111"/>
      <c r="DGK42" s="109"/>
      <c r="DGL42" s="111"/>
      <c r="DGM42" s="109"/>
      <c r="DGN42" s="111"/>
      <c r="DGO42" s="109"/>
      <c r="DGP42" s="111"/>
      <c r="DGQ42" s="109"/>
      <c r="DGR42" s="111"/>
      <c r="DGS42" s="109"/>
      <c r="DGT42" s="111"/>
      <c r="DGU42" s="110"/>
      <c r="DGV42" s="111"/>
      <c r="DGW42" s="109"/>
      <c r="DGX42" s="111"/>
      <c r="DGY42" s="109"/>
      <c r="DGZ42" s="111"/>
      <c r="DHA42" s="109"/>
      <c r="DHB42" s="111"/>
      <c r="DHC42" s="109"/>
      <c r="DHD42" s="111"/>
      <c r="DHE42" s="110"/>
      <c r="DHF42" s="111"/>
      <c r="DHG42" s="109"/>
      <c r="DHH42" s="111"/>
      <c r="DHI42" s="109"/>
      <c r="DHJ42" s="111"/>
      <c r="DHK42" s="109"/>
      <c r="DHL42" s="111"/>
      <c r="DHM42" s="110"/>
      <c r="DHN42" s="107"/>
      <c r="DHO42" s="107"/>
      <c r="DHP42" s="107"/>
      <c r="DHQ42" s="108"/>
      <c r="DHR42" s="111"/>
      <c r="DHS42" s="108"/>
      <c r="DHT42" s="111"/>
      <c r="DHU42" s="64"/>
      <c r="DHV42" s="111"/>
      <c r="DHW42" s="64"/>
      <c r="DHX42" s="111"/>
      <c r="DHY42" s="64"/>
      <c r="DHZ42" s="111"/>
      <c r="DIA42" s="64"/>
      <c r="DIB42" s="111"/>
      <c r="DIC42" s="64"/>
      <c r="DID42" s="111"/>
      <c r="DIE42" s="64"/>
      <c r="DIF42" s="111"/>
      <c r="DIG42" s="64"/>
      <c r="DIH42" s="111"/>
      <c r="DII42" s="109"/>
      <c r="DIJ42" s="111"/>
      <c r="DIK42" s="109"/>
      <c r="DIL42" s="111"/>
      <c r="DIM42" s="109"/>
      <c r="DIN42" s="111"/>
      <c r="DIO42" s="109"/>
      <c r="DIP42" s="111"/>
      <c r="DIQ42" s="109"/>
      <c r="DIR42" s="111"/>
      <c r="DIS42" s="109"/>
      <c r="DIT42" s="111"/>
      <c r="DIU42" s="109"/>
      <c r="DIV42" s="111"/>
      <c r="DIW42" s="109"/>
      <c r="DIX42" s="111"/>
      <c r="DIY42" s="109"/>
      <c r="DIZ42" s="111"/>
      <c r="DJA42" s="109"/>
      <c r="DJB42" s="111"/>
      <c r="DJC42" s="109"/>
      <c r="DJD42" s="112"/>
      <c r="DJE42" s="109"/>
      <c r="DJF42" s="111"/>
      <c r="DJG42" s="109"/>
      <c r="DJH42" s="111"/>
      <c r="DJI42" s="109"/>
      <c r="DJJ42" s="111"/>
      <c r="DJK42" s="109"/>
      <c r="DJL42" s="111"/>
      <c r="DJM42" s="109"/>
      <c r="DJN42" s="111"/>
      <c r="DJO42" s="109"/>
      <c r="DJP42" s="111"/>
      <c r="DJQ42" s="109"/>
      <c r="DJR42" s="111"/>
      <c r="DJS42" s="110"/>
      <c r="DJT42" s="111"/>
      <c r="DJU42" s="109"/>
      <c r="DJV42" s="111"/>
      <c r="DJW42" s="109"/>
      <c r="DJX42" s="111"/>
      <c r="DJY42" s="109"/>
      <c r="DJZ42" s="111"/>
      <c r="DKA42" s="109"/>
      <c r="DKB42" s="111"/>
      <c r="DKC42" s="110"/>
      <c r="DKD42" s="111"/>
      <c r="DKE42" s="109"/>
      <c r="DKF42" s="111"/>
      <c r="DKG42" s="109"/>
      <c r="DKH42" s="111"/>
      <c r="DKI42" s="109"/>
      <c r="DKJ42" s="111"/>
      <c r="DKK42" s="110"/>
      <c r="DKL42" s="107"/>
      <c r="DKM42" s="107"/>
      <c r="DKN42" s="107"/>
      <c r="DKO42" s="108"/>
      <c r="DKP42" s="111"/>
      <c r="DKQ42" s="108"/>
      <c r="DKR42" s="111"/>
      <c r="DKS42" s="64"/>
      <c r="DKT42" s="111"/>
      <c r="DKU42" s="64"/>
      <c r="DKV42" s="111"/>
      <c r="DKW42" s="64"/>
      <c r="DKX42" s="111"/>
      <c r="DKY42" s="64"/>
      <c r="DKZ42" s="111"/>
      <c r="DLA42" s="64"/>
      <c r="DLB42" s="111"/>
      <c r="DLC42" s="64"/>
      <c r="DLD42" s="111"/>
      <c r="DLE42" s="64"/>
      <c r="DLF42" s="111"/>
      <c r="DLG42" s="109"/>
      <c r="DLH42" s="111"/>
      <c r="DLI42" s="109"/>
      <c r="DLJ42" s="111"/>
      <c r="DLK42" s="109"/>
      <c r="DLL42" s="111"/>
      <c r="DLM42" s="109"/>
      <c r="DLN42" s="111"/>
      <c r="DLO42" s="109"/>
      <c r="DLP42" s="111"/>
      <c r="DLQ42" s="109"/>
      <c r="DLR42" s="111"/>
      <c r="DLS42" s="109"/>
      <c r="DLT42" s="111"/>
      <c r="DLU42" s="109"/>
      <c r="DLV42" s="111"/>
      <c r="DLW42" s="109"/>
      <c r="DLX42" s="111"/>
      <c r="DLY42" s="109"/>
      <c r="DLZ42" s="111"/>
      <c r="DMA42" s="109"/>
      <c r="DMB42" s="112"/>
      <c r="DMC42" s="109"/>
      <c r="DMD42" s="111"/>
      <c r="DME42" s="109"/>
      <c r="DMF42" s="111"/>
      <c r="DMG42" s="109"/>
      <c r="DMH42" s="111"/>
      <c r="DMI42" s="109"/>
      <c r="DMJ42" s="111"/>
      <c r="DMK42" s="109"/>
      <c r="DML42" s="111"/>
      <c r="DMM42" s="109"/>
      <c r="DMN42" s="111"/>
      <c r="DMO42" s="109"/>
      <c r="DMP42" s="111"/>
      <c r="DMQ42" s="110"/>
      <c r="DMR42" s="111"/>
      <c r="DMS42" s="109"/>
      <c r="DMT42" s="111"/>
      <c r="DMU42" s="109"/>
      <c r="DMV42" s="111"/>
      <c r="DMW42" s="109"/>
      <c r="DMX42" s="111"/>
      <c r="DMY42" s="109"/>
      <c r="DMZ42" s="111"/>
      <c r="DNA42" s="110"/>
      <c r="DNB42" s="111"/>
      <c r="DNC42" s="109"/>
      <c r="DND42" s="111"/>
      <c r="DNE42" s="109"/>
      <c r="DNF42" s="111"/>
      <c r="DNG42" s="109"/>
      <c r="DNH42" s="111"/>
      <c r="DNI42" s="110"/>
      <c r="DNJ42" s="107"/>
      <c r="DNK42" s="107"/>
      <c r="DNL42" s="107"/>
      <c r="DNM42" s="108"/>
      <c r="DNN42" s="111"/>
      <c r="DNO42" s="108"/>
      <c r="DNP42" s="111"/>
      <c r="DNQ42" s="64"/>
      <c r="DNR42" s="111"/>
      <c r="DNS42" s="64"/>
      <c r="DNT42" s="111"/>
      <c r="DNU42" s="64"/>
      <c r="DNV42" s="111"/>
      <c r="DNW42" s="64"/>
      <c r="DNX42" s="111"/>
      <c r="DNY42" s="64"/>
      <c r="DNZ42" s="111"/>
      <c r="DOA42" s="64"/>
      <c r="DOB42" s="111"/>
      <c r="DOC42" s="64"/>
      <c r="DOD42" s="111"/>
      <c r="DOE42" s="109"/>
      <c r="DOF42" s="111"/>
      <c r="DOG42" s="109"/>
      <c r="DOH42" s="111"/>
      <c r="DOI42" s="109"/>
      <c r="DOJ42" s="111"/>
      <c r="DOK42" s="109"/>
      <c r="DOL42" s="111"/>
      <c r="DOM42" s="109"/>
      <c r="DON42" s="111"/>
      <c r="DOO42" s="109"/>
      <c r="DOP42" s="111"/>
      <c r="DOQ42" s="109"/>
      <c r="DOR42" s="111"/>
      <c r="DOS42" s="109"/>
      <c r="DOT42" s="111"/>
      <c r="DOU42" s="109"/>
      <c r="DOV42" s="111"/>
      <c r="DOW42" s="109"/>
      <c r="DOX42" s="111"/>
      <c r="DOY42" s="109"/>
      <c r="DOZ42" s="112"/>
      <c r="DPA42" s="109"/>
      <c r="DPB42" s="111"/>
      <c r="DPC42" s="109"/>
      <c r="DPD42" s="111"/>
      <c r="DPE42" s="109"/>
      <c r="DPF42" s="111"/>
      <c r="DPG42" s="109"/>
      <c r="DPH42" s="111"/>
      <c r="DPI42" s="109"/>
      <c r="DPJ42" s="111"/>
      <c r="DPK42" s="109"/>
      <c r="DPL42" s="111"/>
      <c r="DPM42" s="109"/>
      <c r="DPN42" s="111"/>
      <c r="DPO42" s="110"/>
      <c r="DPP42" s="111"/>
      <c r="DPQ42" s="109"/>
      <c r="DPR42" s="111"/>
      <c r="DPS42" s="109"/>
      <c r="DPT42" s="111"/>
      <c r="DPU42" s="109"/>
      <c r="DPV42" s="111"/>
      <c r="DPW42" s="109"/>
      <c r="DPX42" s="111"/>
      <c r="DPY42" s="110"/>
      <c r="DPZ42" s="111"/>
      <c r="DQA42" s="109"/>
      <c r="DQB42" s="111"/>
      <c r="DQC42" s="109"/>
      <c r="DQD42" s="111"/>
      <c r="DQE42" s="109"/>
      <c r="DQF42" s="111"/>
      <c r="DQG42" s="110"/>
      <c r="DQH42" s="107"/>
      <c r="DQI42" s="107"/>
      <c r="DQJ42" s="107"/>
      <c r="DQK42" s="108"/>
      <c r="DQL42" s="111"/>
      <c r="DQM42" s="108"/>
      <c r="DQN42" s="111"/>
      <c r="DQO42" s="64"/>
      <c r="DQP42" s="111"/>
      <c r="DQQ42" s="64"/>
      <c r="DQR42" s="111"/>
      <c r="DQS42" s="64"/>
      <c r="DQT42" s="111"/>
      <c r="DQU42" s="64"/>
      <c r="DQV42" s="111"/>
      <c r="DQW42" s="64"/>
      <c r="DQX42" s="111"/>
      <c r="DQY42" s="64"/>
      <c r="DQZ42" s="111"/>
      <c r="DRA42" s="64"/>
      <c r="DRB42" s="111"/>
      <c r="DRC42" s="109"/>
      <c r="DRD42" s="111"/>
      <c r="DRE42" s="109"/>
      <c r="DRF42" s="111"/>
      <c r="DRG42" s="109"/>
      <c r="DRH42" s="111"/>
      <c r="DRI42" s="109"/>
      <c r="DRJ42" s="111"/>
      <c r="DRK42" s="109"/>
      <c r="DRL42" s="111"/>
      <c r="DRM42" s="109"/>
      <c r="DRN42" s="111"/>
      <c r="DRO42" s="109"/>
      <c r="DRP42" s="111"/>
      <c r="DRQ42" s="109"/>
      <c r="DRR42" s="111"/>
      <c r="DRS42" s="109"/>
      <c r="DRT42" s="111"/>
      <c r="DRU42" s="109"/>
      <c r="DRV42" s="111"/>
      <c r="DRW42" s="109"/>
      <c r="DRX42" s="112"/>
      <c r="DRY42" s="109"/>
      <c r="DRZ42" s="111"/>
      <c r="DSA42" s="109"/>
      <c r="DSB42" s="111"/>
      <c r="DSC42" s="109"/>
      <c r="DSD42" s="111"/>
      <c r="DSE42" s="109"/>
      <c r="DSF42" s="111"/>
      <c r="DSG42" s="109"/>
      <c r="DSH42" s="111"/>
      <c r="DSI42" s="109"/>
      <c r="DSJ42" s="111"/>
      <c r="DSK42" s="109"/>
      <c r="DSL42" s="111"/>
      <c r="DSM42" s="110"/>
      <c r="DSN42" s="111"/>
      <c r="DSO42" s="109"/>
      <c r="DSP42" s="111"/>
      <c r="DSQ42" s="109"/>
      <c r="DSR42" s="111"/>
      <c r="DSS42" s="109"/>
      <c r="DST42" s="111"/>
      <c r="DSU42" s="109"/>
      <c r="DSV42" s="111"/>
      <c r="DSW42" s="110"/>
      <c r="DSX42" s="111"/>
      <c r="DSY42" s="109"/>
      <c r="DSZ42" s="111"/>
      <c r="DTA42" s="109"/>
      <c r="DTB42" s="111"/>
      <c r="DTC42" s="109"/>
      <c r="DTD42" s="111"/>
      <c r="DTE42" s="110"/>
      <c r="DTF42" s="107"/>
      <c r="DTG42" s="107"/>
      <c r="DTH42" s="107"/>
      <c r="DTI42" s="108"/>
      <c r="DTJ42" s="111"/>
      <c r="DTK42" s="108"/>
      <c r="DTL42" s="111"/>
      <c r="DTM42" s="64"/>
      <c r="DTN42" s="111"/>
      <c r="DTO42" s="64"/>
      <c r="DTP42" s="111"/>
      <c r="DTQ42" s="64"/>
      <c r="DTR42" s="111"/>
      <c r="DTS42" s="64"/>
      <c r="DTT42" s="111"/>
      <c r="DTU42" s="64"/>
      <c r="DTV42" s="111"/>
      <c r="DTW42" s="64"/>
      <c r="DTX42" s="111"/>
      <c r="DTY42" s="64"/>
      <c r="DTZ42" s="111"/>
      <c r="DUA42" s="109"/>
      <c r="DUB42" s="111"/>
      <c r="DUC42" s="109"/>
      <c r="DUD42" s="111"/>
      <c r="DUE42" s="109"/>
      <c r="DUF42" s="111"/>
      <c r="DUG42" s="109"/>
      <c r="DUH42" s="111"/>
      <c r="DUI42" s="109"/>
      <c r="DUJ42" s="111"/>
      <c r="DUK42" s="109"/>
      <c r="DUL42" s="111"/>
      <c r="DUM42" s="109"/>
      <c r="DUN42" s="111"/>
      <c r="DUO42" s="109"/>
      <c r="DUP42" s="111"/>
      <c r="DUQ42" s="109"/>
      <c r="DUR42" s="111"/>
      <c r="DUS42" s="109"/>
      <c r="DUT42" s="111"/>
      <c r="DUU42" s="109"/>
      <c r="DUV42" s="112"/>
      <c r="DUW42" s="109"/>
      <c r="DUX42" s="111"/>
      <c r="DUY42" s="109"/>
      <c r="DUZ42" s="111"/>
      <c r="DVA42" s="109"/>
      <c r="DVB42" s="111"/>
      <c r="DVC42" s="109"/>
      <c r="DVD42" s="111"/>
      <c r="DVE42" s="109"/>
      <c r="DVF42" s="111"/>
      <c r="DVG42" s="109"/>
      <c r="DVH42" s="111"/>
      <c r="DVI42" s="109"/>
      <c r="DVJ42" s="111"/>
      <c r="DVK42" s="110"/>
      <c r="DVL42" s="111"/>
      <c r="DVM42" s="109"/>
      <c r="DVN42" s="111"/>
      <c r="DVO42" s="109"/>
      <c r="DVP42" s="111"/>
      <c r="DVQ42" s="109"/>
      <c r="DVR42" s="111"/>
      <c r="DVS42" s="109"/>
      <c r="DVT42" s="111"/>
      <c r="DVU42" s="110"/>
      <c r="DVV42" s="111"/>
      <c r="DVW42" s="109"/>
      <c r="DVX42" s="111"/>
      <c r="DVY42" s="109"/>
      <c r="DVZ42" s="111"/>
      <c r="DWA42" s="109"/>
      <c r="DWB42" s="111"/>
      <c r="DWC42" s="110"/>
      <c r="DWD42" s="107"/>
      <c r="DWE42" s="107"/>
      <c r="DWF42" s="107"/>
      <c r="DWG42" s="108"/>
      <c r="DWH42" s="111"/>
      <c r="DWI42" s="108"/>
      <c r="DWJ42" s="111"/>
      <c r="DWK42" s="64"/>
      <c r="DWL42" s="111"/>
      <c r="DWM42" s="64"/>
      <c r="DWN42" s="111"/>
      <c r="DWO42" s="64"/>
      <c r="DWP42" s="111"/>
      <c r="DWQ42" s="64"/>
      <c r="DWR42" s="111"/>
      <c r="DWS42" s="64"/>
      <c r="DWT42" s="111"/>
      <c r="DWU42" s="64"/>
      <c r="DWV42" s="111"/>
      <c r="DWW42" s="64"/>
      <c r="DWX42" s="111"/>
      <c r="DWY42" s="109"/>
      <c r="DWZ42" s="111"/>
      <c r="DXA42" s="109"/>
      <c r="DXB42" s="111"/>
      <c r="DXC42" s="109"/>
      <c r="DXD42" s="111"/>
      <c r="DXE42" s="109"/>
      <c r="DXF42" s="111"/>
      <c r="DXG42" s="109"/>
      <c r="DXH42" s="111"/>
      <c r="DXI42" s="109"/>
      <c r="DXJ42" s="111"/>
      <c r="DXK42" s="109"/>
      <c r="DXL42" s="111"/>
      <c r="DXM42" s="109"/>
      <c r="DXN42" s="111"/>
      <c r="DXO42" s="109"/>
      <c r="DXP42" s="111"/>
      <c r="DXQ42" s="109"/>
      <c r="DXR42" s="111"/>
      <c r="DXS42" s="109"/>
      <c r="DXT42" s="112"/>
      <c r="DXU42" s="109"/>
      <c r="DXV42" s="111"/>
      <c r="DXW42" s="109"/>
      <c r="DXX42" s="111"/>
      <c r="DXY42" s="109"/>
      <c r="DXZ42" s="111"/>
      <c r="DYA42" s="109"/>
      <c r="DYB42" s="111"/>
      <c r="DYC42" s="109"/>
      <c r="DYD42" s="111"/>
      <c r="DYE42" s="109"/>
      <c r="DYF42" s="111"/>
      <c r="DYG42" s="109"/>
      <c r="DYH42" s="111"/>
      <c r="DYI42" s="110"/>
      <c r="DYJ42" s="111"/>
      <c r="DYK42" s="109"/>
      <c r="DYL42" s="111"/>
      <c r="DYM42" s="109"/>
      <c r="DYN42" s="111"/>
      <c r="DYO42" s="109"/>
      <c r="DYP42" s="111"/>
      <c r="DYQ42" s="109"/>
      <c r="DYR42" s="111"/>
      <c r="DYS42" s="110"/>
      <c r="DYT42" s="111"/>
      <c r="DYU42" s="109"/>
      <c r="DYV42" s="111"/>
      <c r="DYW42" s="109"/>
      <c r="DYX42" s="111"/>
      <c r="DYY42" s="109"/>
      <c r="DYZ42" s="111"/>
      <c r="DZA42" s="110"/>
      <c r="DZB42" s="107"/>
      <c r="DZC42" s="107"/>
      <c r="DZD42" s="107"/>
      <c r="DZE42" s="108"/>
      <c r="DZF42" s="111"/>
      <c r="DZG42" s="108"/>
      <c r="DZH42" s="111"/>
      <c r="DZI42" s="64"/>
      <c r="DZJ42" s="111"/>
      <c r="DZK42" s="64"/>
      <c r="DZL42" s="111"/>
      <c r="DZM42" s="64"/>
      <c r="DZN42" s="111"/>
      <c r="DZO42" s="64"/>
      <c r="DZP42" s="111"/>
      <c r="DZQ42" s="64"/>
      <c r="DZR42" s="111"/>
      <c r="DZS42" s="64"/>
      <c r="DZT42" s="111"/>
      <c r="DZU42" s="64"/>
      <c r="DZV42" s="111"/>
      <c r="DZW42" s="109"/>
      <c r="DZX42" s="111"/>
      <c r="DZY42" s="109"/>
      <c r="DZZ42" s="111"/>
      <c r="EAA42" s="109"/>
      <c r="EAB42" s="111"/>
      <c r="EAC42" s="109"/>
      <c r="EAD42" s="111"/>
      <c r="EAE42" s="109"/>
      <c r="EAF42" s="111"/>
      <c r="EAG42" s="109"/>
      <c r="EAH42" s="111"/>
      <c r="EAI42" s="109"/>
      <c r="EAJ42" s="111"/>
      <c r="EAK42" s="109"/>
      <c r="EAL42" s="111"/>
      <c r="EAM42" s="109"/>
      <c r="EAN42" s="111"/>
      <c r="EAO42" s="109"/>
      <c r="EAP42" s="111"/>
      <c r="EAQ42" s="109"/>
      <c r="EAR42" s="112"/>
      <c r="EAS42" s="109"/>
      <c r="EAT42" s="111"/>
      <c r="EAU42" s="109"/>
      <c r="EAV42" s="111"/>
      <c r="EAW42" s="109"/>
      <c r="EAX42" s="111"/>
      <c r="EAY42" s="109"/>
      <c r="EAZ42" s="111"/>
      <c r="EBA42" s="109"/>
      <c r="EBB42" s="111"/>
      <c r="EBC42" s="109"/>
      <c r="EBD42" s="111"/>
      <c r="EBE42" s="109"/>
      <c r="EBF42" s="111"/>
      <c r="EBG42" s="110"/>
      <c r="EBH42" s="111"/>
      <c r="EBI42" s="109"/>
      <c r="EBJ42" s="111"/>
      <c r="EBK42" s="109"/>
      <c r="EBL42" s="111"/>
      <c r="EBM42" s="109"/>
      <c r="EBN42" s="111"/>
      <c r="EBO42" s="109"/>
      <c r="EBP42" s="111"/>
      <c r="EBQ42" s="110"/>
      <c r="EBR42" s="111"/>
      <c r="EBS42" s="109"/>
      <c r="EBT42" s="111"/>
      <c r="EBU42" s="109"/>
      <c r="EBV42" s="111"/>
      <c r="EBW42" s="109"/>
      <c r="EBX42" s="111"/>
      <c r="EBY42" s="110"/>
      <c r="EBZ42" s="107"/>
      <c r="ECA42" s="107"/>
      <c r="ECB42" s="107"/>
      <c r="ECC42" s="108"/>
      <c r="ECD42" s="111"/>
      <c r="ECE42" s="108"/>
      <c r="ECF42" s="111"/>
      <c r="ECG42" s="64"/>
      <c r="ECH42" s="111"/>
      <c r="ECI42" s="64"/>
      <c r="ECJ42" s="111"/>
      <c r="ECK42" s="64"/>
      <c r="ECL42" s="111"/>
      <c r="ECM42" s="64"/>
      <c r="ECN42" s="111"/>
      <c r="ECO42" s="64"/>
      <c r="ECP42" s="111"/>
      <c r="ECQ42" s="64"/>
      <c r="ECR42" s="111"/>
      <c r="ECS42" s="64"/>
      <c r="ECT42" s="111"/>
      <c r="ECU42" s="109"/>
      <c r="ECV42" s="111"/>
      <c r="ECW42" s="109"/>
      <c r="ECX42" s="111"/>
      <c r="ECY42" s="109"/>
      <c r="ECZ42" s="111"/>
      <c r="EDA42" s="109"/>
      <c r="EDB42" s="111"/>
      <c r="EDC42" s="109"/>
      <c r="EDD42" s="111"/>
      <c r="EDE42" s="109"/>
      <c r="EDF42" s="111"/>
      <c r="EDG42" s="109"/>
      <c r="EDH42" s="111"/>
      <c r="EDI42" s="109"/>
      <c r="EDJ42" s="111"/>
      <c r="EDK42" s="109"/>
      <c r="EDL42" s="111"/>
      <c r="EDM42" s="109"/>
      <c r="EDN42" s="111"/>
      <c r="EDO42" s="109"/>
      <c r="EDP42" s="112"/>
      <c r="EDQ42" s="109"/>
      <c r="EDR42" s="111"/>
      <c r="EDS42" s="109"/>
      <c r="EDT42" s="111"/>
      <c r="EDU42" s="109"/>
      <c r="EDV42" s="111"/>
      <c r="EDW42" s="109"/>
      <c r="EDX42" s="111"/>
      <c r="EDY42" s="109"/>
      <c r="EDZ42" s="111"/>
      <c r="EEA42" s="109"/>
      <c r="EEB42" s="111"/>
      <c r="EEC42" s="109"/>
      <c r="EED42" s="111"/>
      <c r="EEE42" s="110"/>
      <c r="EEF42" s="111"/>
      <c r="EEG42" s="109"/>
      <c r="EEH42" s="111"/>
      <c r="EEI42" s="109"/>
      <c r="EEJ42" s="111"/>
      <c r="EEK42" s="109"/>
      <c r="EEL42" s="111"/>
      <c r="EEM42" s="109"/>
      <c r="EEN42" s="111"/>
      <c r="EEO42" s="110"/>
      <c r="EEP42" s="111"/>
      <c r="EEQ42" s="109"/>
      <c r="EER42" s="111"/>
      <c r="EES42" s="109"/>
      <c r="EET42" s="111"/>
      <c r="EEU42" s="109"/>
      <c r="EEV42" s="111"/>
      <c r="EEW42" s="110"/>
      <c r="EEX42" s="107"/>
      <c r="EEY42" s="107"/>
      <c r="EEZ42" s="107"/>
      <c r="EFA42" s="108"/>
      <c r="EFB42" s="111"/>
      <c r="EFC42" s="108"/>
      <c r="EFD42" s="111"/>
      <c r="EFE42" s="64"/>
      <c r="EFF42" s="111"/>
      <c r="EFG42" s="64"/>
      <c r="EFH42" s="111"/>
      <c r="EFI42" s="64"/>
      <c r="EFJ42" s="111"/>
      <c r="EFK42" s="64"/>
      <c r="EFL42" s="111"/>
      <c r="EFM42" s="64"/>
      <c r="EFN42" s="111"/>
      <c r="EFO42" s="64"/>
      <c r="EFP42" s="111"/>
      <c r="EFQ42" s="64"/>
      <c r="EFR42" s="111"/>
      <c r="EFS42" s="109"/>
      <c r="EFT42" s="111"/>
      <c r="EFU42" s="109"/>
      <c r="EFV42" s="111"/>
      <c r="EFW42" s="109"/>
      <c r="EFX42" s="111"/>
      <c r="EFY42" s="109"/>
      <c r="EFZ42" s="111"/>
      <c r="EGA42" s="109"/>
      <c r="EGB42" s="111"/>
      <c r="EGC42" s="109"/>
      <c r="EGD42" s="111"/>
      <c r="EGE42" s="109"/>
      <c r="EGF42" s="111"/>
      <c r="EGG42" s="109"/>
      <c r="EGH42" s="111"/>
      <c r="EGI42" s="109"/>
      <c r="EGJ42" s="111"/>
      <c r="EGK42" s="109"/>
      <c r="EGL42" s="111"/>
      <c r="EGM42" s="109"/>
      <c r="EGN42" s="112"/>
      <c r="EGO42" s="109"/>
      <c r="EGP42" s="111"/>
      <c r="EGQ42" s="109"/>
      <c r="EGR42" s="111"/>
      <c r="EGS42" s="109"/>
      <c r="EGT42" s="111"/>
      <c r="EGU42" s="109"/>
      <c r="EGV42" s="111"/>
      <c r="EGW42" s="109"/>
      <c r="EGX42" s="111"/>
      <c r="EGY42" s="109"/>
      <c r="EGZ42" s="111"/>
      <c r="EHA42" s="109"/>
      <c r="EHB42" s="111"/>
      <c r="EHC42" s="110"/>
      <c r="EHD42" s="111"/>
      <c r="EHE42" s="109"/>
      <c r="EHF42" s="111"/>
      <c r="EHG42" s="109"/>
      <c r="EHH42" s="111"/>
      <c r="EHI42" s="109"/>
      <c r="EHJ42" s="111"/>
      <c r="EHK42" s="109"/>
      <c r="EHL42" s="111"/>
      <c r="EHM42" s="110"/>
      <c r="EHN42" s="111"/>
      <c r="EHO42" s="109"/>
      <c r="EHP42" s="111"/>
      <c r="EHQ42" s="109"/>
      <c r="EHR42" s="111"/>
      <c r="EHS42" s="109"/>
      <c r="EHT42" s="111"/>
      <c r="EHU42" s="110"/>
      <c r="EHV42" s="107"/>
      <c r="EHW42" s="107"/>
      <c r="EHX42" s="107"/>
      <c r="EHY42" s="108"/>
      <c r="EHZ42" s="111"/>
      <c r="EIA42" s="108"/>
      <c r="EIB42" s="111"/>
      <c r="EIC42" s="64"/>
      <c r="EID42" s="111"/>
      <c r="EIE42" s="64"/>
      <c r="EIF42" s="111"/>
      <c r="EIG42" s="64"/>
      <c r="EIH42" s="111"/>
      <c r="EII42" s="64"/>
      <c r="EIJ42" s="111"/>
      <c r="EIK42" s="64"/>
      <c r="EIL42" s="111"/>
      <c r="EIM42" s="64"/>
      <c r="EIN42" s="111"/>
      <c r="EIO42" s="64"/>
      <c r="EIP42" s="111"/>
      <c r="EIQ42" s="109"/>
      <c r="EIR42" s="111"/>
      <c r="EIS42" s="109"/>
      <c r="EIT42" s="111"/>
      <c r="EIU42" s="109"/>
      <c r="EIV42" s="111"/>
      <c r="EIW42" s="109"/>
      <c r="EIX42" s="111"/>
      <c r="EIY42" s="109"/>
      <c r="EIZ42" s="111"/>
      <c r="EJA42" s="109"/>
      <c r="EJB42" s="111"/>
      <c r="EJC42" s="109"/>
      <c r="EJD42" s="111"/>
      <c r="EJE42" s="109"/>
      <c r="EJF42" s="111"/>
      <c r="EJG42" s="109"/>
      <c r="EJH42" s="111"/>
      <c r="EJI42" s="109"/>
      <c r="EJJ42" s="111"/>
      <c r="EJK42" s="109"/>
      <c r="EJL42" s="112"/>
      <c r="EJM42" s="109"/>
      <c r="EJN42" s="111"/>
      <c r="EJO42" s="109"/>
      <c r="EJP42" s="111"/>
      <c r="EJQ42" s="109"/>
      <c r="EJR42" s="111"/>
      <c r="EJS42" s="109"/>
      <c r="EJT42" s="111"/>
      <c r="EJU42" s="109"/>
      <c r="EJV42" s="111"/>
      <c r="EJW42" s="109"/>
      <c r="EJX42" s="111"/>
      <c r="EJY42" s="109"/>
      <c r="EJZ42" s="111"/>
      <c r="EKA42" s="110"/>
      <c r="EKB42" s="111"/>
      <c r="EKC42" s="109"/>
      <c r="EKD42" s="111"/>
      <c r="EKE42" s="109"/>
      <c r="EKF42" s="111"/>
      <c r="EKG42" s="109"/>
      <c r="EKH42" s="111"/>
      <c r="EKI42" s="109"/>
      <c r="EKJ42" s="111"/>
      <c r="EKK42" s="110"/>
      <c r="EKL42" s="111"/>
      <c r="EKM42" s="109"/>
      <c r="EKN42" s="111"/>
      <c r="EKO42" s="109"/>
      <c r="EKP42" s="111"/>
      <c r="EKQ42" s="109"/>
      <c r="EKR42" s="111"/>
      <c r="EKS42" s="110"/>
      <c r="EKT42" s="107"/>
      <c r="EKU42" s="107"/>
      <c r="EKV42" s="107"/>
      <c r="EKW42" s="108"/>
      <c r="EKX42" s="111"/>
      <c r="EKY42" s="108"/>
      <c r="EKZ42" s="111"/>
      <c r="ELA42" s="64"/>
      <c r="ELB42" s="111"/>
      <c r="ELC42" s="64"/>
      <c r="ELD42" s="111"/>
      <c r="ELE42" s="64"/>
      <c r="ELF42" s="111"/>
      <c r="ELG42" s="64"/>
      <c r="ELH42" s="111"/>
      <c r="ELI42" s="64"/>
      <c r="ELJ42" s="111"/>
      <c r="ELK42" s="64"/>
      <c r="ELL42" s="111"/>
      <c r="ELM42" s="64"/>
      <c r="ELN42" s="111"/>
      <c r="ELO42" s="109"/>
      <c r="ELP42" s="111"/>
      <c r="ELQ42" s="109"/>
      <c r="ELR42" s="111"/>
      <c r="ELS42" s="109"/>
      <c r="ELT42" s="111"/>
      <c r="ELU42" s="109"/>
      <c r="ELV42" s="111"/>
      <c r="ELW42" s="109"/>
      <c r="ELX42" s="111"/>
      <c r="ELY42" s="109"/>
      <c r="ELZ42" s="111"/>
      <c r="EMA42" s="109"/>
      <c r="EMB42" s="111"/>
      <c r="EMC42" s="109"/>
      <c r="EMD42" s="111"/>
      <c r="EME42" s="109"/>
      <c r="EMF42" s="111"/>
      <c r="EMG42" s="109"/>
      <c r="EMH42" s="111"/>
      <c r="EMI42" s="109"/>
      <c r="EMJ42" s="112"/>
      <c r="EMK42" s="109"/>
      <c r="EML42" s="111"/>
      <c r="EMM42" s="109"/>
      <c r="EMN42" s="111"/>
      <c r="EMO42" s="109"/>
      <c r="EMP42" s="111"/>
      <c r="EMQ42" s="109"/>
      <c r="EMR42" s="111"/>
      <c r="EMS42" s="109"/>
      <c r="EMT42" s="111"/>
      <c r="EMU42" s="109"/>
      <c r="EMV42" s="111"/>
      <c r="EMW42" s="109"/>
      <c r="EMX42" s="111"/>
      <c r="EMY42" s="110"/>
      <c r="EMZ42" s="111"/>
      <c r="ENA42" s="109"/>
      <c r="ENB42" s="111"/>
      <c r="ENC42" s="109"/>
      <c r="END42" s="111"/>
      <c r="ENE42" s="109"/>
      <c r="ENF42" s="111"/>
      <c r="ENG42" s="109"/>
      <c r="ENH42" s="111"/>
      <c r="ENI42" s="110"/>
      <c r="ENJ42" s="111"/>
      <c r="ENK42" s="109"/>
      <c r="ENL42" s="111"/>
      <c r="ENM42" s="109"/>
      <c r="ENN42" s="111"/>
      <c r="ENO42" s="109"/>
      <c r="ENP42" s="111"/>
      <c r="ENQ42" s="110"/>
      <c r="ENR42" s="107"/>
      <c r="ENS42" s="107"/>
      <c r="ENT42" s="107"/>
      <c r="ENU42" s="108"/>
      <c r="ENV42" s="111"/>
      <c r="ENW42" s="108"/>
      <c r="ENX42" s="111"/>
      <c r="ENY42" s="64"/>
      <c r="ENZ42" s="111"/>
      <c r="EOA42" s="64"/>
      <c r="EOB42" s="111"/>
      <c r="EOC42" s="64"/>
      <c r="EOD42" s="111"/>
      <c r="EOE42" s="64"/>
      <c r="EOF42" s="111"/>
      <c r="EOG42" s="64"/>
      <c r="EOH42" s="111"/>
      <c r="EOI42" s="64"/>
      <c r="EOJ42" s="111"/>
      <c r="EOK42" s="64"/>
      <c r="EOL42" s="111"/>
      <c r="EOM42" s="109"/>
      <c r="EON42" s="111"/>
      <c r="EOO42" s="109"/>
      <c r="EOP42" s="111"/>
      <c r="EOQ42" s="109"/>
      <c r="EOR42" s="111"/>
      <c r="EOS42" s="109"/>
      <c r="EOT42" s="111"/>
      <c r="EOU42" s="109"/>
      <c r="EOV42" s="111"/>
      <c r="EOW42" s="109"/>
      <c r="EOX42" s="111"/>
      <c r="EOY42" s="109"/>
      <c r="EOZ42" s="111"/>
      <c r="EPA42" s="109"/>
      <c r="EPB42" s="111"/>
      <c r="EPC42" s="109"/>
      <c r="EPD42" s="111"/>
      <c r="EPE42" s="109"/>
      <c r="EPF42" s="111"/>
      <c r="EPG42" s="109"/>
      <c r="EPH42" s="112"/>
      <c r="EPI42" s="109"/>
      <c r="EPJ42" s="111"/>
      <c r="EPK42" s="109"/>
      <c r="EPL42" s="111"/>
      <c r="EPM42" s="109"/>
      <c r="EPN42" s="111"/>
      <c r="EPO42" s="109"/>
      <c r="EPP42" s="111"/>
      <c r="EPQ42" s="109"/>
      <c r="EPR42" s="111"/>
      <c r="EPS42" s="109"/>
      <c r="EPT42" s="111"/>
      <c r="EPU42" s="109"/>
      <c r="EPV42" s="111"/>
      <c r="EPW42" s="110"/>
      <c r="EPX42" s="111"/>
      <c r="EPY42" s="109"/>
      <c r="EPZ42" s="111"/>
      <c r="EQA42" s="109"/>
      <c r="EQB42" s="111"/>
      <c r="EQC42" s="109"/>
      <c r="EQD42" s="111"/>
      <c r="EQE42" s="109"/>
      <c r="EQF42" s="111"/>
      <c r="EQG42" s="110"/>
      <c r="EQH42" s="111"/>
      <c r="EQI42" s="109"/>
      <c r="EQJ42" s="111"/>
      <c r="EQK42" s="109"/>
      <c r="EQL42" s="111"/>
      <c r="EQM42" s="109"/>
      <c r="EQN42" s="111"/>
      <c r="EQO42" s="110"/>
      <c r="EQP42" s="107"/>
      <c r="EQQ42" s="107"/>
      <c r="EQR42" s="107"/>
      <c r="EQS42" s="108"/>
      <c r="EQT42" s="111"/>
      <c r="EQU42" s="108"/>
      <c r="EQV42" s="111"/>
      <c r="EQW42" s="64"/>
      <c r="EQX42" s="111"/>
      <c r="EQY42" s="64"/>
      <c r="EQZ42" s="111"/>
      <c r="ERA42" s="64"/>
      <c r="ERB42" s="111"/>
      <c r="ERC42" s="64"/>
      <c r="ERD42" s="111"/>
      <c r="ERE42" s="64"/>
      <c r="ERF42" s="111"/>
      <c r="ERG42" s="64"/>
      <c r="ERH42" s="111"/>
      <c r="ERI42" s="64"/>
      <c r="ERJ42" s="111"/>
      <c r="ERK42" s="109"/>
      <c r="ERL42" s="111"/>
      <c r="ERM42" s="109"/>
      <c r="ERN42" s="111"/>
      <c r="ERO42" s="109"/>
      <c r="ERP42" s="111"/>
      <c r="ERQ42" s="109"/>
      <c r="ERR42" s="111"/>
      <c r="ERS42" s="109"/>
      <c r="ERT42" s="111"/>
      <c r="ERU42" s="109"/>
      <c r="ERV42" s="111"/>
      <c r="ERW42" s="109"/>
      <c r="ERX42" s="111"/>
      <c r="ERY42" s="109"/>
      <c r="ERZ42" s="111"/>
      <c r="ESA42" s="109"/>
      <c r="ESB42" s="111"/>
      <c r="ESC42" s="109"/>
      <c r="ESD42" s="111"/>
      <c r="ESE42" s="109"/>
      <c r="ESF42" s="112"/>
      <c r="ESG42" s="109"/>
      <c r="ESH42" s="111"/>
      <c r="ESI42" s="109"/>
      <c r="ESJ42" s="111"/>
      <c r="ESK42" s="109"/>
      <c r="ESL42" s="111"/>
      <c r="ESM42" s="109"/>
      <c r="ESN42" s="111"/>
      <c r="ESO42" s="109"/>
      <c r="ESP42" s="111"/>
      <c r="ESQ42" s="109"/>
      <c r="ESR42" s="111"/>
      <c r="ESS42" s="109"/>
      <c r="EST42" s="111"/>
      <c r="ESU42" s="110"/>
      <c r="ESV42" s="111"/>
      <c r="ESW42" s="109"/>
      <c r="ESX42" s="111"/>
      <c r="ESY42" s="109"/>
      <c r="ESZ42" s="111"/>
      <c r="ETA42" s="109"/>
      <c r="ETB42" s="111"/>
      <c r="ETC42" s="109"/>
      <c r="ETD42" s="111"/>
      <c r="ETE42" s="110"/>
      <c r="ETF42" s="111"/>
      <c r="ETG42" s="109"/>
      <c r="ETH42" s="111"/>
      <c r="ETI42" s="109"/>
      <c r="ETJ42" s="111"/>
      <c r="ETK42" s="109"/>
      <c r="ETL42" s="111"/>
      <c r="ETM42" s="110"/>
      <c r="ETN42" s="107"/>
      <c r="ETO42" s="107"/>
      <c r="ETP42" s="107"/>
      <c r="ETQ42" s="108"/>
      <c r="ETR42" s="111"/>
      <c r="ETS42" s="108"/>
      <c r="ETT42" s="111"/>
      <c r="ETU42" s="64"/>
      <c r="ETV42" s="111"/>
      <c r="ETW42" s="64"/>
      <c r="ETX42" s="111"/>
      <c r="ETY42" s="64"/>
      <c r="ETZ42" s="111"/>
      <c r="EUA42" s="64"/>
      <c r="EUB42" s="111"/>
      <c r="EUC42" s="64"/>
      <c r="EUD42" s="111"/>
      <c r="EUE42" s="64"/>
      <c r="EUF42" s="111"/>
      <c r="EUG42" s="64"/>
      <c r="EUH42" s="111"/>
      <c r="EUI42" s="109"/>
      <c r="EUJ42" s="111"/>
      <c r="EUK42" s="109"/>
      <c r="EUL42" s="111"/>
      <c r="EUM42" s="109"/>
      <c r="EUN42" s="111"/>
      <c r="EUO42" s="109"/>
      <c r="EUP42" s="111"/>
      <c r="EUQ42" s="109"/>
      <c r="EUR42" s="111"/>
      <c r="EUS42" s="109"/>
      <c r="EUT42" s="111"/>
      <c r="EUU42" s="109"/>
      <c r="EUV42" s="111"/>
      <c r="EUW42" s="109"/>
      <c r="EUX42" s="111"/>
      <c r="EUY42" s="109"/>
      <c r="EUZ42" s="111"/>
      <c r="EVA42" s="109"/>
      <c r="EVB42" s="111"/>
      <c r="EVC42" s="109"/>
      <c r="EVD42" s="112"/>
      <c r="EVE42" s="109"/>
      <c r="EVF42" s="111"/>
      <c r="EVG42" s="109"/>
      <c r="EVH42" s="111"/>
      <c r="EVI42" s="109"/>
      <c r="EVJ42" s="111"/>
      <c r="EVK42" s="109"/>
      <c r="EVL42" s="111"/>
      <c r="EVM42" s="109"/>
      <c r="EVN42" s="111"/>
      <c r="EVO42" s="109"/>
      <c r="EVP42" s="111"/>
      <c r="EVQ42" s="109"/>
      <c r="EVR42" s="111"/>
      <c r="EVS42" s="110"/>
      <c r="EVT42" s="111"/>
      <c r="EVU42" s="109"/>
      <c r="EVV42" s="111"/>
      <c r="EVW42" s="109"/>
      <c r="EVX42" s="111"/>
      <c r="EVY42" s="109"/>
      <c r="EVZ42" s="111"/>
      <c r="EWA42" s="109"/>
      <c r="EWB42" s="111"/>
      <c r="EWC42" s="110"/>
      <c r="EWD42" s="111"/>
      <c r="EWE42" s="109"/>
      <c r="EWF42" s="111"/>
      <c r="EWG42" s="109"/>
      <c r="EWH42" s="111"/>
      <c r="EWI42" s="109"/>
      <c r="EWJ42" s="111"/>
      <c r="EWK42" s="110"/>
      <c r="EWL42" s="107"/>
      <c r="EWM42" s="107"/>
      <c r="EWN42" s="107"/>
      <c r="EWO42" s="108"/>
      <c r="EWP42" s="111"/>
      <c r="EWQ42" s="108"/>
      <c r="EWR42" s="111"/>
      <c r="EWS42" s="64"/>
      <c r="EWT42" s="111"/>
      <c r="EWU42" s="64"/>
      <c r="EWV42" s="111"/>
      <c r="EWW42" s="64"/>
      <c r="EWX42" s="111"/>
      <c r="EWY42" s="64"/>
      <c r="EWZ42" s="111"/>
      <c r="EXA42" s="64"/>
      <c r="EXB42" s="111"/>
      <c r="EXC42" s="64"/>
      <c r="EXD42" s="111"/>
      <c r="EXE42" s="64"/>
      <c r="EXF42" s="111"/>
      <c r="EXG42" s="109"/>
      <c r="EXH42" s="111"/>
      <c r="EXI42" s="109"/>
      <c r="EXJ42" s="111"/>
      <c r="EXK42" s="109"/>
      <c r="EXL42" s="111"/>
      <c r="EXM42" s="109"/>
      <c r="EXN42" s="111"/>
      <c r="EXO42" s="109"/>
      <c r="EXP42" s="111"/>
      <c r="EXQ42" s="109"/>
      <c r="EXR42" s="111"/>
      <c r="EXS42" s="109"/>
      <c r="EXT42" s="111"/>
      <c r="EXU42" s="109"/>
      <c r="EXV42" s="111"/>
      <c r="EXW42" s="109"/>
      <c r="EXX42" s="111"/>
      <c r="EXY42" s="109"/>
      <c r="EXZ42" s="111"/>
      <c r="EYA42" s="109"/>
      <c r="EYB42" s="112"/>
      <c r="EYC42" s="109"/>
      <c r="EYD42" s="111"/>
      <c r="EYE42" s="109"/>
      <c r="EYF42" s="111"/>
      <c r="EYG42" s="109"/>
      <c r="EYH42" s="111"/>
      <c r="EYI42" s="109"/>
      <c r="EYJ42" s="111"/>
      <c r="EYK42" s="109"/>
      <c r="EYL42" s="111"/>
      <c r="EYM42" s="109"/>
      <c r="EYN42" s="111"/>
      <c r="EYO42" s="109"/>
      <c r="EYP42" s="111"/>
      <c r="EYQ42" s="110"/>
      <c r="EYR42" s="111"/>
      <c r="EYS42" s="109"/>
      <c r="EYT42" s="111"/>
      <c r="EYU42" s="109"/>
      <c r="EYV42" s="111"/>
      <c r="EYW42" s="109"/>
      <c r="EYX42" s="111"/>
      <c r="EYY42" s="109"/>
      <c r="EYZ42" s="111"/>
      <c r="EZA42" s="110"/>
      <c r="EZB42" s="111"/>
      <c r="EZC42" s="109"/>
      <c r="EZD42" s="111"/>
      <c r="EZE42" s="109"/>
      <c r="EZF42" s="111"/>
      <c r="EZG42" s="109"/>
      <c r="EZH42" s="111"/>
      <c r="EZI42" s="110"/>
      <c r="EZJ42" s="107"/>
      <c r="EZK42" s="107"/>
      <c r="EZL42" s="107"/>
      <c r="EZM42" s="108"/>
      <c r="EZN42" s="111"/>
      <c r="EZO42" s="108"/>
      <c r="EZP42" s="111"/>
      <c r="EZQ42" s="64"/>
      <c r="EZR42" s="111"/>
      <c r="EZS42" s="64"/>
      <c r="EZT42" s="111"/>
      <c r="EZU42" s="64"/>
      <c r="EZV42" s="111"/>
      <c r="EZW42" s="64"/>
      <c r="EZX42" s="111"/>
      <c r="EZY42" s="64"/>
      <c r="EZZ42" s="111"/>
      <c r="FAA42" s="64"/>
      <c r="FAB42" s="111"/>
      <c r="FAC42" s="64"/>
      <c r="FAD42" s="111"/>
      <c r="FAE42" s="109"/>
      <c r="FAF42" s="111"/>
      <c r="FAG42" s="109"/>
      <c r="FAH42" s="111"/>
      <c r="FAI42" s="109"/>
      <c r="FAJ42" s="111"/>
      <c r="FAK42" s="109"/>
      <c r="FAL42" s="111"/>
      <c r="FAM42" s="109"/>
      <c r="FAN42" s="111"/>
      <c r="FAO42" s="109"/>
      <c r="FAP42" s="111"/>
      <c r="FAQ42" s="109"/>
      <c r="FAR42" s="111"/>
      <c r="FAS42" s="109"/>
      <c r="FAT42" s="111"/>
      <c r="FAU42" s="109"/>
      <c r="FAV42" s="111"/>
      <c r="FAW42" s="109"/>
      <c r="FAX42" s="111"/>
      <c r="FAY42" s="109"/>
      <c r="FAZ42" s="112"/>
      <c r="FBA42" s="109"/>
      <c r="FBB42" s="111"/>
      <c r="FBC42" s="109"/>
      <c r="FBD42" s="111"/>
      <c r="FBE42" s="109"/>
      <c r="FBF42" s="111"/>
      <c r="FBG42" s="109"/>
      <c r="FBH42" s="111"/>
      <c r="FBI42" s="109"/>
      <c r="FBJ42" s="111"/>
      <c r="FBK42" s="109"/>
      <c r="FBL42" s="111"/>
      <c r="FBM42" s="109"/>
      <c r="FBN42" s="111"/>
      <c r="FBO42" s="110"/>
      <c r="FBP42" s="111"/>
      <c r="FBQ42" s="109"/>
      <c r="FBR42" s="111"/>
      <c r="FBS42" s="109"/>
      <c r="FBT42" s="111"/>
      <c r="FBU42" s="109"/>
      <c r="FBV42" s="111"/>
      <c r="FBW42" s="109"/>
      <c r="FBX42" s="111"/>
      <c r="FBY42" s="110"/>
      <c r="FBZ42" s="111"/>
      <c r="FCA42" s="109"/>
      <c r="FCB42" s="111"/>
      <c r="FCC42" s="109"/>
      <c r="FCD42" s="111"/>
      <c r="FCE42" s="109"/>
      <c r="FCF42" s="111"/>
      <c r="FCG42" s="110"/>
      <c r="FCH42" s="107"/>
      <c r="FCI42" s="107"/>
      <c r="FCJ42" s="107"/>
      <c r="FCK42" s="108"/>
      <c r="FCL42" s="111"/>
      <c r="FCM42" s="108"/>
      <c r="FCN42" s="111"/>
      <c r="FCO42" s="64"/>
      <c r="FCP42" s="111"/>
      <c r="FCQ42" s="64"/>
      <c r="FCR42" s="111"/>
      <c r="FCS42" s="64"/>
      <c r="FCT42" s="111"/>
      <c r="FCU42" s="64"/>
      <c r="FCV42" s="111"/>
      <c r="FCW42" s="64"/>
      <c r="FCX42" s="111"/>
      <c r="FCY42" s="64"/>
      <c r="FCZ42" s="111"/>
      <c r="FDA42" s="64"/>
      <c r="FDB42" s="111"/>
      <c r="FDC42" s="109"/>
      <c r="FDD42" s="111"/>
      <c r="FDE42" s="109"/>
      <c r="FDF42" s="111"/>
      <c r="FDG42" s="109"/>
      <c r="FDH42" s="111"/>
      <c r="FDI42" s="109"/>
      <c r="FDJ42" s="111"/>
      <c r="FDK42" s="109"/>
      <c r="FDL42" s="111"/>
      <c r="FDM42" s="109"/>
      <c r="FDN42" s="111"/>
      <c r="FDO42" s="109"/>
      <c r="FDP42" s="111"/>
      <c r="FDQ42" s="109"/>
      <c r="FDR42" s="111"/>
      <c r="FDS42" s="109"/>
      <c r="FDT42" s="111"/>
      <c r="FDU42" s="109"/>
      <c r="FDV42" s="111"/>
      <c r="FDW42" s="109"/>
      <c r="FDX42" s="112"/>
      <c r="FDY42" s="109"/>
      <c r="FDZ42" s="111"/>
      <c r="FEA42" s="109"/>
      <c r="FEB42" s="111"/>
      <c r="FEC42" s="109"/>
      <c r="FED42" s="111"/>
      <c r="FEE42" s="109"/>
      <c r="FEF42" s="111"/>
      <c r="FEG42" s="109"/>
      <c r="FEH42" s="111"/>
      <c r="FEI42" s="109"/>
      <c r="FEJ42" s="111"/>
      <c r="FEK42" s="109"/>
      <c r="FEL42" s="111"/>
      <c r="FEM42" s="110"/>
      <c r="FEN42" s="111"/>
      <c r="FEO42" s="109"/>
      <c r="FEP42" s="111"/>
      <c r="FEQ42" s="109"/>
      <c r="FER42" s="111"/>
      <c r="FES42" s="109"/>
      <c r="FET42" s="111"/>
      <c r="FEU42" s="109"/>
      <c r="FEV42" s="111"/>
      <c r="FEW42" s="110"/>
      <c r="FEX42" s="111"/>
      <c r="FEY42" s="109"/>
      <c r="FEZ42" s="111"/>
      <c r="FFA42" s="109"/>
      <c r="FFB42" s="111"/>
      <c r="FFC42" s="109"/>
      <c r="FFD42" s="111"/>
      <c r="FFE42" s="110"/>
      <c r="FFF42" s="107"/>
      <c r="FFG42" s="107"/>
      <c r="FFH42" s="107"/>
      <c r="FFI42" s="108"/>
      <c r="FFJ42" s="111"/>
      <c r="FFK42" s="108"/>
      <c r="FFL42" s="111"/>
      <c r="FFM42" s="64"/>
      <c r="FFN42" s="111"/>
      <c r="FFO42" s="64"/>
      <c r="FFP42" s="111"/>
      <c r="FFQ42" s="64"/>
      <c r="FFR42" s="111"/>
      <c r="FFS42" s="64"/>
      <c r="FFT42" s="111"/>
      <c r="FFU42" s="64"/>
      <c r="FFV42" s="111"/>
      <c r="FFW42" s="64"/>
      <c r="FFX42" s="111"/>
      <c r="FFY42" s="64"/>
      <c r="FFZ42" s="111"/>
      <c r="FGA42" s="109"/>
      <c r="FGB42" s="111"/>
      <c r="FGC42" s="109"/>
      <c r="FGD42" s="111"/>
      <c r="FGE42" s="109"/>
      <c r="FGF42" s="111"/>
      <c r="FGG42" s="109"/>
      <c r="FGH42" s="111"/>
      <c r="FGI42" s="109"/>
      <c r="FGJ42" s="111"/>
      <c r="FGK42" s="109"/>
      <c r="FGL42" s="111"/>
      <c r="FGM42" s="109"/>
      <c r="FGN42" s="111"/>
      <c r="FGO42" s="109"/>
      <c r="FGP42" s="111"/>
      <c r="FGQ42" s="109"/>
      <c r="FGR42" s="111"/>
      <c r="FGS42" s="109"/>
      <c r="FGT42" s="111"/>
      <c r="FGU42" s="109"/>
      <c r="FGV42" s="112"/>
      <c r="FGW42" s="109"/>
      <c r="FGX42" s="111"/>
      <c r="FGY42" s="109"/>
      <c r="FGZ42" s="111"/>
      <c r="FHA42" s="109"/>
      <c r="FHB42" s="111"/>
      <c r="FHC42" s="109"/>
      <c r="FHD42" s="111"/>
      <c r="FHE42" s="109"/>
      <c r="FHF42" s="111"/>
      <c r="FHG42" s="109"/>
      <c r="FHH42" s="111"/>
      <c r="FHI42" s="109"/>
      <c r="FHJ42" s="111"/>
      <c r="FHK42" s="110"/>
      <c r="FHL42" s="111"/>
      <c r="FHM42" s="109"/>
      <c r="FHN42" s="111"/>
      <c r="FHO42" s="109"/>
      <c r="FHP42" s="111"/>
      <c r="FHQ42" s="109"/>
      <c r="FHR42" s="111"/>
      <c r="FHS42" s="109"/>
      <c r="FHT42" s="111"/>
      <c r="FHU42" s="110"/>
      <c r="FHV42" s="111"/>
      <c r="FHW42" s="109"/>
      <c r="FHX42" s="111"/>
      <c r="FHY42" s="109"/>
      <c r="FHZ42" s="111"/>
      <c r="FIA42" s="109"/>
      <c r="FIB42" s="111"/>
      <c r="FIC42" s="110"/>
      <c r="FID42" s="107"/>
      <c r="FIE42" s="107"/>
      <c r="FIF42" s="107"/>
      <c r="FIG42" s="108"/>
      <c r="FIH42" s="111"/>
      <c r="FII42" s="108"/>
      <c r="FIJ42" s="111"/>
      <c r="FIK42" s="64"/>
      <c r="FIL42" s="111"/>
      <c r="FIM42" s="64"/>
      <c r="FIN42" s="111"/>
      <c r="FIO42" s="64"/>
      <c r="FIP42" s="111"/>
      <c r="FIQ42" s="64"/>
      <c r="FIR42" s="111"/>
      <c r="FIS42" s="64"/>
      <c r="FIT42" s="111"/>
      <c r="FIU42" s="64"/>
      <c r="FIV42" s="111"/>
      <c r="FIW42" s="64"/>
      <c r="FIX42" s="111"/>
      <c r="FIY42" s="109"/>
      <c r="FIZ42" s="111"/>
      <c r="FJA42" s="109"/>
      <c r="FJB42" s="111"/>
      <c r="FJC42" s="109"/>
      <c r="FJD42" s="111"/>
      <c r="FJE42" s="109"/>
      <c r="FJF42" s="111"/>
      <c r="FJG42" s="109"/>
      <c r="FJH42" s="111"/>
      <c r="FJI42" s="109"/>
      <c r="FJJ42" s="111"/>
      <c r="FJK42" s="109"/>
      <c r="FJL42" s="111"/>
      <c r="FJM42" s="109"/>
      <c r="FJN42" s="111"/>
      <c r="FJO42" s="109"/>
      <c r="FJP42" s="111"/>
      <c r="FJQ42" s="109"/>
      <c r="FJR42" s="111"/>
      <c r="FJS42" s="109"/>
      <c r="FJT42" s="112"/>
      <c r="FJU42" s="109"/>
      <c r="FJV42" s="111"/>
      <c r="FJW42" s="109"/>
      <c r="FJX42" s="111"/>
      <c r="FJY42" s="109"/>
      <c r="FJZ42" s="111"/>
      <c r="FKA42" s="109"/>
      <c r="FKB42" s="111"/>
      <c r="FKC42" s="109"/>
      <c r="FKD42" s="111"/>
      <c r="FKE42" s="109"/>
      <c r="FKF42" s="111"/>
      <c r="FKG42" s="109"/>
      <c r="FKH42" s="111"/>
      <c r="FKI42" s="110"/>
      <c r="FKJ42" s="111"/>
      <c r="FKK42" s="109"/>
      <c r="FKL42" s="111"/>
      <c r="FKM42" s="109"/>
      <c r="FKN42" s="111"/>
      <c r="FKO42" s="109"/>
      <c r="FKP42" s="111"/>
      <c r="FKQ42" s="109"/>
      <c r="FKR42" s="111"/>
      <c r="FKS42" s="110"/>
      <c r="FKT42" s="111"/>
      <c r="FKU42" s="109"/>
      <c r="FKV42" s="111"/>
      <c r="FKW42" s="109"/>
      <c r="FKX42" s="111"/>
      <c r="FKY42" s="109"/>
      <c r="FKZ42" s="111"/>
      <c r="FLA42" s="110"/>
      <c r="FLB42" s="107"/>
      <c r="FLC42" s="107"/>
      <c r="FLD42" s="107"/>
      <c r="FLE42" s="108"/>
      <c r="FLF42" s="111"/>
      <c r="FLG42" s="108"/>
      <c r="FLH42" s="111"/>
      <c r="FLI42" s="64"/>
      <c r="FLJ42" s="111"/>
      <c r="FLK42" s="64"/>
      <c r="FLL42" s="111"/>
      <c r="FLM42" s="64"/>
      <c r="FLN42" s="111"/>
      <c r="FLO42" s="64"/>
      <c r="FLP42" s="111"/>
      <c r="FLQ42" s="64"/>
      <c r="FLR42" s="111"/>
      <c r="FLS42" s="64"/>
      <c r="FLT42" s="111"/>
      <c r="FLU42" s="64"/>
      <c r="FLV42" s="111"/>
      <c r="FLW42" s="109"/>
      <c r="FLX42" s="111"/>
      <c r="FLY42" s="109"/>
      <c r="FLZ42" s="111"/>
      <c r="FMA42" s="109"/>
      <c r="FMB42" s="111"/>
      <c r="FMC42" s="109"/>
      <c r="FMD42" s="111"/>
      <c r="FME42" s="109"/>
      <c r="FMF42" s="111"/>
      <c r="FMG42" s="109"/>
      <c r="FMH42" s="111"/>
      <c r="FMI42" s="109"/>
      <c r="FMJ42" s="111"/>
      <c r="FMK42" s="109"/>
      <c r="FML42" s="111"/>
      <c r="FMM42" s="109"/>
      <c r="FMN42" s="111"/>
      <c r="FMO42" s="109"/>
      <c r="FMP42" s="111"/>
      <c r="FMQ42" s="109"/>
      <c r="FMR42" s="112"/>
      <c r="FMS42" s="109"/>
      <c r="FMT42" s="111"/>
      <c r="FMU42" s="109"/>
      <c r="FMV42" s="111"/>
      <c r="FMW42" s="109"/>
      <c r="FMX42" s="111"/>
      <c r="FMY42" s="109"/>
      <c r="FMZ42" s="111"/>
      <c r="FNA42" s="109"/>
      <c r="FNB42" s="111"/>
      <c r="FNC42" s="109"/>
      <c r="FND42" s="111"/>
      <c r="FNE42" s="109"/>
      <c r="FNF42" s="111"/>
      <c r="FNG42" s="110"/>
      <c r="FNH42" s="111"/>
      <c r="FNI42" s="109"/>
      <c r="FNJ42" s="111"/>
      <c r="FNK42" s="109"/>
      <c r="FNL42" s="111"/>
      <c r="FNM42" s="109"/>
      <c r="FNN42" s="111"/>
      <c r="FNO42" s="109"/>
      <c r="FNP42" s="111"/>
      <c r="FNQ42" s="110"/>
      <c r="FNR42" s="111"/>
      <c r="FNS42" s="109"/>
      <c r="FNT42" s="111"/>
      <c r="FNU42" s="109"/>
      <c r="FNV42" s="111"/>
      <c r="FNW42" s="109"/>
      <c r="FNX42" s="111"/>
      <c r="FNY42" s="110"/>
      <c r="FNZ42" s="107"/>
      <c r="FOA42" s="107"/>
      <c r="FOB42" s="107"/>
      <c r="FOC42" s="108"/>
      <c r="FOD42" s="111"/>
      <c r="FOE42" s="108"/>
      <c r="FOF42" s="111"/>
      <c r="FOG42" s="64"/>
      <c r="FOH42" s="111"/>
      <c r="FOI42" s="64"/>
      <c r="FOJ42" s="111"/>
      <c r="FOK42" s="64"/>
      <c r="FOL42" s="111"/>
      <c r="FOM42" s="64"/>
      <c r="FON42" s="111"/>
      <c r="FOO42" s="64"/>
      <c r="FOP42" s="111"/>
      <c r="FOQ42" s="64"/>
      <c r="FOR42" s="111"/>
      <c r="FOS42" s="64"/>
      <c r="FOT42" s="111"/>
      <c r="FOU42" s="109"/>
      <c r="FOV42" s="111"/>
      <c r="FOW42" s="109"/>
      <c r="FOX42" s="111"/>
      <c r="FOY42" s="109"/>
      <c r="FOZ42" s="111"/>
      <c r="FPA42" s="109"/>
      <c r="FPB42" s="111"/>
      <c r="FPC42" s="109"/>
      <c r="FPD42" s="111"/>
      <c r="FPE42" s="109"/>
      <c r="FPF42" s="111"/>
      <c r="FPG42" s="109"/>
      <c r="FPH42" s="111"/>
      <c r="FPI42" s="109"/>
      <c r="FPJ42" s="111"/>
      <c r="FPK42" s="109"/>
      <c r="FPL42" s="111"/>
      <c r="FPM42" s="109"/>
      <c r="FPN42" s="111"/>
      <c r="FPO42" s="109"/>
      <c r="FPP42" s="112"/>
      <c r="FPQ42" s="109"/>
      <c r="FPR42" s="111"/>
      <c r="FPS42" s="109"/>
      <c r="FPT42" s="111"/>
      <c r="FPU42" s="109"/>
      <c r="FPV42" s="111"/>
      <c r="FPW42" s="109"/>
      <c r="FPX42" s="111"/>
      <c r="FPY42" s="109"/>
      <c r="FPZ42" s="111"/>
      <c r="FQA42" s="109"/>
      <c r="FQB42" s="111"/>
      <c r="FQC42" s="109"/>
      <c r="FQD42" s="111"/>
      <c r="FQE42" s="110"/>
      <c r="FQF42" s="111"/>
      <c r="FQG42" s="109"/>
      <c r="FQH42" s="111"/>
      <c r="FQI42" s="109"/>
      <c r="FQJ42" s="111"/>
      <c r="FQK42" s="109"/>
      <c r="FQL42" s="111"/>
      <c r="FQM42" s="109"/>
      <c r="FQN42" s="111"/>
      <c r="FQO42" s="110"/>
      <c r="FQP42" s="111"/>
      <c r="FQQ42" s="109"/>
      <c r="FQR42" s="111"/>
      <c r="FQS42" s="109"/>
      <c r="FQT42" s="111"/>
      <c r="FQU42" s="109"/>
      <c r="FQV42" s="111"/>
      <c r="FQW42" s="110"/>
      <c r="FQX42" s="107"/>
      <c r="FQY42" s="107"/>
      <c r="FQZ42" s="107"/>
      <c r="FRA42" s="108"/>
      <c r="FRB42" s="111"/>
      <c r="FRC42" s="108"/>
      <c r="FRD42" s="111"/>
      <c r="FRE42" s="64"/>
      <c r="FRF42" s="111"/>
      <c r="FRG42" s="64"/>
      <c r="FRH42" s="111"/>
      <c r="FRI42" s="64"/>
      <c r="FRJ42" s="111"/>
      <c r="FRK42" s="64"/>
      <c r="FRL42" s="111"/>
      <c r="FRM42" s="64"/>
      <c r="FRN42" s="111"/>
      <c r="FRO42" s="64"/>
      <c r="FRP42" s="111"/>
      <c r="FRQ42" s="64"/>
      <c r="FRR42" s="111"/>
      <c r="FRS42" s="109"/>
      <c r="FRT42" s="111"/>
      <c r="FRU42" s="109"/>
      <c r="FRV42" s="111"/>
      <c r="FRW42" s="109"/>
      <c r="FRX42" s="111"/>
      <c r="FRY42" s="109"/>
      <c r="FRZ42" s="111"/>
      <c r="FSA42" s="109"/>
      <c r="FSB42" s="111"/>
      <c r="FSC42" s="109"/>
      <c r="FSD42" s="111"/>
      <c r="FSE42" s="109"/>
      <c r="FSF42" s="111"/>
      <c r="FSG42" s="109"/>
      <c r="FSH42" s="111"/>
      <c r="FSI42" s="109"/>
      <c r="FSJ42" s="111"/>
      <c r="FSK42" s="109"/>
      <c r="FSL42" s="111"/>
      <c r="FSM42" s="109"/>
      <c r="FSN42" s="112"/>
      <c r="FSO42" s="109"/>
      <c r="FSP42" s="111"/>
      <c r="FSQ42" s="109"/>
      <c r="FSR42" s="111"/>
      <c r="FSS42" s="109"/>
      <c r="FST42" s="111"/>
      <c r="FSU42" s="109"/>
      <c r="FSV42" s="111"/>
      <c r="FSW42" s="109"/>
      <c r="FSX42" s="111"/>
      <c r="FSY42" s="109"/>
      <c r="FSZ42" s="111"/>
      <c r="FTA42" s="109"/>
      <c r="FTB42" s="111"/>
      <c r="FTC42" s="110"/>
      <c r="FTD42" s="111"/>
      <c r="FTE42" s="109"/>
      <c r="FTF42" s="111"/>
      <c r="FTG42" s="109"/>
      <c r="FTH42" s="111"/>
      <c r="FTI42" s="109"/>
      <c r="FTJ42" s="111"/>
      <c r="FTK42" s="109"/>
      <c r="FTL42" s="111"/>
      <c r="FTM42" s="110"/>
      <c r="FTN42" s="111"/>
      <c r="FTO42" s="109"/>
      <c r="FTP42" s="111"/>
      <c r="FTQ42" s="109"/>
      <c r="FTR42" s="111"/>
      <c r="FTS42" s="109"/>
      <c r="FTT42" s="111"/>
      <c r="FTU42" s="110"/>
      <c r="FTV42" s="107"/>
      <c r="FTW42" s="107"/>
      <c r="FTX42" s="107"/>
      <c r="FTY42" s="108"/>
      <c r="FTZ42" s="111"/>
      <c r="FUA42" s="108"/>
      <c r="FUB42" s="111"/>
      <c r="FUC42" s="64"/>
      <c r="FUD42" s="111"/>
      <c r="FUE42" s="64"/>
      <c r="FUF42" s="111"/>
      <c r="FUG42" s="64"/>
      <c r="FUH42" s="111"/>
      <c r="FUI42" s="64"/>
      <c r="FUJ42" s="111"/>
      <c r="FUK42" s="64"/>
      <c r="FUL42" s="111"/>
      <c r="FUM42" s="64"/>
      <c r="FUN42" s="111"/>
      <c r="FUO42" s="64"/>
      <c r="FUP42" s="111"/>
      <c r="FUQ42" s="109"/>
      <c r="FUR42" s="111"/>
      <c r="FUS42" s="109"/>
      <c r="FUT42" s="111"/>
      <c r="FUU42" s="109"/>
      <c r="FUV42" s="111"/>
      <c r="FUW42" s="109"/>
      <c r="FUX42" s="111"/>
      <c r="FUY42" s="109"/>
      <c r="FUZ42" s="111"/>
      <c r="FVA42" s="109"/>
      <c r="FVB42" s="111"/>
      <c r="FVC42" s="109"/>
      <c r="FVD42" s="111"/>
      <c r="FVE42" s="109"/>
      <c r="FVF42" s="111"/>
      <c r="FVG42" s="109"/>
      <c r="FVH42" s="111"/>
      <c r="FVI42" s="109"/>
      <c r="FVJ42" s="111"/>
      <c r="FVK42" s="109"/>
      <c r="FVL42" s="112"/>
      <c r="FVM42" s="109"/>
      <c r="FVN42" s="111"/>
      <c r="FVO42" s="109"/>
      <c r="FVP42" s="111"/>
      <c r="FVQ42" s="109"/>
      <c r="FVR42" s="111"/>
      <c r="FVS42" s="109"/>
      <c r="FVT42" s="111"/>
      <c r="FVU42" s="109"/>
      <c r="FVV42" s="111"/>
      <c r="FVW42" s="109"/>
      <c r="FVX42" s="111"/>
      <c r="FVY42" s="109"/>
      <c r="FVZ42" s="111"/>
      <c r="FWA42" s="110"/>
      <c r="FWB42" s="111"/>
      <c r="FWC42" s="109"/>
      <c r="FWD42" s="111"/>
      <c r="FWE42" s="109"/>
      <c r="FWF42" s="111"/>
      <c r="FWG42" s="109"/>
      <c r="FWH42" s="111"/>
      <c r="FWI42" s="109"/>
      <c r="FWJ42" s="111"/>
      <c r="FWK42" s="110"/>
      <c r="FWL42" s="111"/>
      <c r="FWM42" s="109"/>
      <c r="FWN42" s="111"/>
      <c r="FWO42" s="109"/>
      <c r="FWP42" s="111"/>
      <c r="FWQ42" s="109"/>
      <c r="FWR42" s="111"/>
      <c r="FWS42" s="110"/>
      <c r="FWT42" s="107"/>
      <c r="FWU42" s="107"/>
      <c r="FWV42" s="107"/>
      <c r="FWW42" s="108"/>
      <c r="FWX42" s="111"/>
      <c r="FWY42" s="108"/>
      <c r="FWZ42" s="111"/>
      <c r="FXA42" s="64"/>
      <c r="FXB42" s="111"/>
      <c r="FXC42" s="64"/>
      <c r="FXD42" s="111"/>
      <c r="FXE42" s="64"/>
      <c r="FXF42" s="111"/>
      <c r="FXG42" s="64"/>
      <c r="FXH42" s="111"/>
      <c r="FXI42" s="64"/>
      <c r="FXJ42" s="111"/>
      <c r="FXK42" s="64"/>
      <c r="FXL42" s="111"/>
      <c r="FXM42" s="64"/>
      <c r="FXN42" s="111"/>
      <c r="FXO42" s="109"/>
      <c r="FXP42" s="111"/>
      <c r="FXQ42" s="109"/>
      <c r="FXR42" s="111"/>
      <c r="FXS42" s="109"/>
      <c r="FXT42" s="111"/>
      <c r="FXU42" s="109"/>
      <c r="FXV42" s="111"/>
      <c r="FXW42" s="109"/>
      <c r="FXX42" s="111"/>
      <c r="FXY42" s="109"/>
      <c r="FXZ42" s="111"/>
      <c r="FYA42" s="109"/>
      <c r="FYB42" s="111"/>
      <c r="FYC42" s="109"/>
      <c r="FYD42" s="111"/>
      <c r="FYE42" s="109"/>
      <c r="FYF42" s="111"/>
      <c r="FYG42" s="109"/>
      <c r="FYH42" s="111"/>
      <c r="FYI42" s="109"/>
      <c r="FYJ42" s="112"/>
      <c r="FYK42" s="109"/>
      <c r="FYL42" s="111"/>
      <c r="FYM42" s="109"/>
      <c r="FYN42" s="111"/>
      <c r="FYO42" s="109"/>
      <c r="FYP42" s="111"/>
      <c r="FYQ42" s="109"/>
      <c r="FYR42" s="111"/>
      <c r="FYS42" s="109"/>
      <c r="FYT42" s="111"/>
      <c r="FYU42" s="109"/>
      <c r="FYV42" s="111"/>
      <c r="FYW42" s="109"/>
      <c r="FYX42" s="111"/>
      <c r="FYY42" s="110"/>
      <c r="FYZ42" s="111"/>
      <c r="FZA42" s="109"/>
      <c r="FZB42" s="111"/>
      <c r="FZC42" s="109"/>
      <c r="FZD42" s="111"/>
      <c r="FZE42" s="109"/>
      <c r="FZF42" s="111"/>
      <c r="FZG42" s="109"/>
      <c r="FZH42" s="111"/>
      <c r="FZI42" s="110"/>
      <c r="FZJ42" s="111"/>
      <c r="FZK42" s="109"/>
      <c r="FZL42" s="111"/>
      <c r="FZM42" s="109"/>
      <c r="FZN42" s="111"/>
      <c r="FZO42" s="109"/>
      <c r="FZP42" s="111"/>
      <c r="FZQ42" s="110"/>
      <c r="FZR42" s="107"/>
      <c r="FZS42" s="107"/>
      <c r="FZT42" s="107"/>
      <c r="FZU42" s="108"/>
      <c r="FZV42" s="111"/>
      <c r="FZW42" s="108"/>
      <c r="FZX42" s="111"/>
      <c r="FZY42" s="64"/>
      <c r="FZZ42" s="111"/>
      <c r="GAA42" s="64"/>
      <c r="GAB42" s="111"/>
      <c r="GAC42" s="64"/>
      <c r="GAD42" s="111"/>
      <c r="GAE42" s="64"/>
      <c r="GAF42" s="111"/>
      <c r="GAG42" s="64"/>
      <c r="GAH42" s="111"/>
      <c r="GAI42" s="64"/>
      <c r="GAJ42" s="111"/>
      <c r="GAK42" s="64"/>
      <c r="GAL42" s="111"/>
      <c r="GAM42" s="109"/>
      <c r="GAN42" s="111"/>
      <c r="GAO42" s="109"/>
      <c r="GAP42" s="111"/>
      <c r="GAQ42" s="109"/>
      <c r="GAR42" s="111"/>
      <c r="GAS42" s="109"/>
      <c r="GAT42" s="111"/>
      <c r="GAU42" s="109"/>
      <c r="GAV42" s="111"/>
      <c r="GAW42" s="109"/>
      <c r="GAX42" s="111"/>
      <c r="GAY42" s="109"/>
      <c r="GAZ42" s="111"/>
      <c r="GBA42" s="109"/>
      <c r="GBB42" s="111"/>
      <c r="GBC42" s="109"/>
      <c r="GBD42" s="111"/>
      <c r="GBE42" s="109"/>
      <c r="GBF42" s="111"/>
      <c r="GBG42" s="109"/>
      <c r="GBH42" s="112"/>
      <c r="GBI42" s="109"/>
      <c r="GBJ42" s="111"/>
      <c r="GBK42" s="109"/>
      <c r="GBL42" s="111"/>
      <c r="GBM42" s="109"/>
      <c r="GBN42" s="111"/>
      <c r="GBO42" s="109"/>
      <c r="GBP42" s="111"/>
      <c r="GBQ42" s="109"/>
      <c r="GBR42" s="111"/>
      <c r="GBS42" s="109"/>
      <c r="GBT42" s="111"/>
      <c r="GBU42" s="109"/>
      <c r="GBV42" s="111"/>
      <c r="GBW42" s="110"/>
      <c r="GBX42" s="111"/>
      <c r="GBY42" s="109"/>
      <c r="GBZ42" s="111"/>
      <c r="GCA42" s="109"/>
      <c r="GCB42" s="111"/>
      <c r="GCC42" s="109"/>
      <c r="GCD42" s="111"/>
      <c r="GCE42" s="109"/>
      <c r="GCF42" s="111"/>
      <c r="GCG42" s="110"/>
      <c r="GCH42" s="111"/>
      <c r="GCI42" s="109"/>
      <c r="GCJ42" s="111"/>
      <c r="GCK42" s="109"/>
      <c r="GCL42" s="111"/>
      <c r="GCM42" s="109"/>
      <c r="GCN42" s="111"/>
      <c r="GCO42" s="110"/>
      <c r="GCP42" s="107"/>
      <c r="GCQ42" s="107"/>
      <c r="GCR42" s="107"/>
      <c r="GCS42" s="108"/>
      <c r="GCT42" s="111"/>
      <c r="GCU42" s="108"/>
      <c r="GCV42" s="111"/>
      <c r="GCW42" s="64"/>
      <c r="GCX42" s="111"/>
      <c r="GCY42" s="64"/>
      <c r="GCZ42" s="111"/>
      <c r="GDA42" s="64"/>
      <c r="GDB42" s="111"/>
      <c r="GDC42" s="64"/>
      <c r="GDD42" s="111"/>
      <c r="GDE42" s="64"/>
      <c r="GDF42" s="111"/>
      <c r="GDG42" s="64"/>
      <c r="GDH42" s="111"/>
      <c r="GDI42" s="64"/>
      <c r="GDJ42" s="111"/>
      <c r="GDK42" s="109"/>
      <c r="GDL42" s="111"/>
      <c r="GDM42" s="109"/>
      <c r="GDN42" s="111"/>
      <c r="GDO42" s="109"/>
      <c r="GDP42" s="111"/>
      <c r="GDQ42" s="109"/>
      <c r="GDR42" s="111"/>
      <c r="GDS42" s="109"/>
      <c r="GDT42" s="111"/>
      <c r="GDU42" s="109"/>
      <c r="GDV42" s="111"/>
      <c r="GDW42" s="109"/>
      <c r="GDX42" s="111"/>
      <c r="GDY42" s="109"/>
      <c r="GDZ42" s="111"/>
      <c r="GEA42" s="109"/>
      <c r="GEB42" s="111"/>
      <c r="GEC42" s="109"/>
      <c r="GED42" s="111"/>
      <c r="GEE42" s="109"/>
      <c r="GEF42" s="112"/>
      <c r="GEG42" s="109"/>
      <c r="GEH42" s="111"/>
      <c r="GEI42" s="109"/>
      <c r="GEJ42" s="111"/>
      <c r="GEK42" s="109"/>
      <c r="GEL42" s="111"/>
      <c r="GEM42" s="109"/>
      <c r="GEN42" s="111"/>
      <c r="GEO42" s="109"/>
      <c r="GEP42" s="111"/>
      <c r="GEQ42" s="109"/>
      <c r="GER42" s="111"/>
      <c r="GES42" s="109"/>
      <c r="GET42" s="111"/>
      <c r="GEU42" s="110"/>
      <c r="GEV42" s="111"/>
      <c r="GEW42" s="109"/>
      <c r="GEX42" s="111"/>
      <c r="GEY42" s="109"/>
      <c r="GEZ42" s="111"/>
      <c r="GFA42" s="109"/>
      <c r="GFB42" s="111"/>
      <c r="GFC42" s="109"/>
      <c r="GFD42" s="111"/>
      <c r="GFE42" s="110"/>
      <c r="GFF42" s="111"/>
      <c r="GFG42" s="109"/>
      <c r="GFH42" s="111"/>
      <c r="GFI42" s="109"/>
      <c r="GFJ42" s="111"/>
      <c r="GFK42" s="109"/>
      <c r="GFL42" s="111"/>
      <c r="GFM42" s="110"/>
      <c r="GFN42" s="107"/>
      <c r="GFO42" s="107"/>
      <c r="GFP42" s="107"/>
      <c r="GFQ42" s="108"/>
      <c r="GFR42" s="111"/>
      <c r="GFS42" s="108"/>
      <c r="GFT42" s="111"/>
      <c r="GFU42" s="64"/>
      <c r="GFV42" s="111"/>
      <c r="GFW42" s="64"/>
      <c r="GFX42" s="111"/>
      <c r="GFY42" s="64"/>
      <c r="GFZ42" s="111"/>
      <c r="GGA42" s="64"/>
      <c r="GGB42" s="111"/>
      <c r="GGC42" s="64"/>
      <c r="GGD42" s="111"/>
      <c r="GGE42" s="64"/>
      <c r="GGF42" s="111"/>
      <c r="GGG42" s="64"/>
      <c r="GGH42" s="111"/>
      <c r="GGI42" s="109"/>
      <c r="GGJ42" s="111"/>
      <c r="GGK42" s="109"/>
      <c r="GGL42" s="111"/>
      <c r="GGM42" s="109"/>
      <c r="GGN42" s="111"/>
      <c r="GGO42" s="109"/>
      <c r="GGP42" s="111"/>
      <c r="GGQ42" s="109"/>
      <c r="GGR42" s="111"/>
      <c r="GGS42" s="109"/>
      <c r="GGT42" s="111"/>
      <c r="GGU42" s="109"/>
      <c r="GGV42" s="111"/>
      <c r="GGW42" s="109"/>
      <c r="GGX42" s="111"/>
      <c r="GGY42" s="109"/>
      <c r="GGZ42" s="111"/>
      <c r="GHA42" s="109"/>
      <c r="GHB42" s="111"/>
      <c r="GHC42" s="109"/>
      <c r="GHD42" s="112"/>
      <c r="GHE42" s="109"/>
      <c r="GHF42" s="111"/>
      <c r="GHG42" s="109"/>
      <c r="GHH42" s="111"/>
      <c r="GHI42" s="109"/>
      <c r="GHJ42" s="111"/>
      <c r="GHK42" s="109"/>
      <c r="GHL42" s="111"/>
      <c r="GHM42" s="109"/>
      <c r="GHN42" s="111"/>
      <c r="GHO42" s="109"/>
      <c r="GHP42" s="111"/>
      <c r="GHQ42" s="109"/>
      <c r="GHR42" s="111"/>
      <c r="GHS42" s="110"/>
      <c r="GHT42" s="111"/>
      <c r="GHU42" s="109"/>
      <c r="GHV42" s="111"/>
      <c r="GHW42" s="109"/>
      <c r="GHX42" s="111"/>
      <c r="GHY42" s="109"/>
      <c r="GHZ42" s="111"/>
      <c r="GIA42" s="109"/>
      <c r="GIB42" s="111"/>
      <c r="GIC42" s="110"/>
      <c r="GID42" s="111"/>
      <c r="GIE42" s="109"/>
      <c r="GIF42" s="111"/>
      <c r="GIG42" s="109"/>
      <c r="GIH42" s="111"/>
      <c r="GII42" s="109"/>
      <c r="GIJ42" s="111"/>
      <c r="GIK42" s="110"/>
      <c r="GIL42" s="107"/>
      <c r="GIM42" s="107"/>
      <c r="GIN42" s="107"/>
      <c r="GIO42" s="108"/>
      <c r="GIP42" s="111"/>
      <c r="GIQ42" s="108"/>
      <c r="GIR42" s="111"/>
      <c r="GIS42" s="64"/>
      <c r="GIT42" s="111"/>
      <c r="GIU42" s="64"/>
      <c r="GIV42" s="111"/>
      <c r="GIW42" s="64"/>
      <c r="GIX42" s="111"/>
      <c r="GIY42" s="64"/>
      <c r="GIZ42" s="111"/>
      <c r="GJA42" s="64"/>
      <c r="GJB42" s="111"/>
      <c r="GJC42" s="64"/>
      <c r="GJD42" s="111"/>
      <c r="GJE42" s="64"/>
      <c r="GJF42" s="111"/>
      <c r="GJG42" s="109"/>
      <c r="GJH42" s="111"/>
      <c r="GJI42" s="109"/>
      <c r="GJJ42" s="111"/>
      <c r="GJK42" s="109"/>
      <c r="GJL42" s="111"/>
      <c r="GJM42" s="109"/>
      <c r="GJN42" s="111"/>
      <c r="GJO42" s="109"/>
      <c r="GJP42" s="111"/>
      <c r="GJQ42" s="109"/>
      <c r="GJR42" s="111"/>
      <c r="GJS42" s="109"/>
      <c r="GJT42" s="111"/>
      <c r="GJU42" s="109"/>
      <c r="GJV42" s="111"/>
      <c r="GJW42" s="109"/>
      <c r="GJX42" s="111"/>
      <c r="GJY42" s="109"/>
      <c r="GJZ42" s="111"/>
      <c r="GKA42" s="109"/>
      <c r="GKB42" s="112"/>
      <c r="GKC42" s="109"/>
      <c r="GKD42" s="111"/>
      <c r="GKE42" s="109"/>
      <c r="GKF42" s="111"/>
      <c r="GKG42" s="109"/>
      <c r="GKH42" s="111"/>
      <c r="GKI42" s="109"/>
      <c r="GKJ42" s="111"/>
      <c r="GKK42" s="109"/>
      <c r="GKL42" s="111"/>
      <c r="GKM42" s="109"/>
      <c r="GKN42" s="111"/>
      <c r="GKO42" s="109"/>
      <c r="GKP42" s="111"/>
      <c r="GKQ42" s="110"/>
      <c r="GKR42" s="111"/>
      <c r="GKS42" s="109"/>
      <c r="GKT42" s="111"/>
      <c r="GKU42" s="109"/>
      <c r="GKV42" s="111"/>
      <c r="GKW42" s="109"/>
      <c r="GKX42" s="111"/>
      <c r="GKY42" s="109"/>
      <c r="GKZ42" s="111"/>
      <c r="GLA42" s="110"/>
      <c r="GLB42" s="111"/>
      <c r="GLC42" s="109"/>
      <c r="GLD42" s="111"/>
      <c r="GLE42" s="109"/>
      <c r="GLF42" s="111"/>
      <c r="GLG42" s="109"/>
      <c r="GLH42" s="111"/>
      <c r="GLI42" s="110"/>
      <c r="GLJ42" s="107"/>
      <c r="GLK42" s="107"/>
      <c r="GLL42" s="107"/>
      <c r="GLM42" s="108"/>
      <c r="GLN42" s="111"/>
      <c r="GLO42" s="108"/>
      <c r="GLP42" s="111"/>
      <c r="GLQ42" s="64"/>
      <c r="GLR42" s="111"/>
      <c r="GLS42" s="64"/>
      <c r="GLT42" s="111"/>
      <c r="GLU42" s="64"/>
      <c r="GLV42" s="111"/>
      <c r="GLW42" s="64"/>
      <c r="GLX42" s="111"/>
      <c r="GLY42" s="64"/>
      <c r="GLZ42" s="111"/>
      <c r="GMA42" s="64"/>
      <c r="GMB42" s="111"/>
      <c r="GMC42" s="64"/>
      <c r="GMD42" s="111"/>
      <c r="GME42" s="109"/>
      <c r="GMF42" s="111"/>
      <c r="GMG42" s="109"/>
      <c r="GMH42" s="111"/>
      <c r="GMI42" s="109"/>
      <c r="GMJ42" s="111"/>
      <c r="GMK42" s="109"/>
      <c r="GML42" s="111"/>
      <c r="GMM42" s="109"/>
      <c r="GMN42" s="111"/>
      <c r="GMO42" s="109"/>
      <c r="GMP42" s="111"/>
      <c r="GMQ42" s="109"/>
      <c r="GMR42" s="111"/>
      <c r="GMS42" s="109"/>
      <c r="GMT42" s="111"/>
      <c r="GMU42" s="109"/>
      <c r="GMV42" s="111"/>
      <c r="GMW42" s="109"/>
      <c r="GMX42" s="111"/>
      <c r="GMY42" s="109"/>
      <c r="GMZ42" s="112"/>
      <c r="GNA42" s="109"/>
      <c r="GNB42" s="111"/>
      <c r="GNC42" s="109"/>
      <c r="GND42" s="111"/>
      <c r="GNE42" s="109"/>
      <c r="GNF42" s="111"/>
      <c r="GNG42" s="109"/>
      <c r="GNH42" s="111"/>
      <c r="GNI42" s="109"/>
      <c r="GNJ42" s="111"/>
      <c r="GNK42" s="109"/>
      <c r="GNL42" s="111"/>
      <c r="GNM42" s="109"/>
      <c r="GNN42" s="111"/>
      <c r="GNO42" s="110"/>
      <c r="GNP42" s="111"/>
      <c r="GNQ42" s="109"/>
      <c r="GNR42" s="111"/>
      <c r="GNS42" s="109"/>
      <c r="GNT42" s="111"/>
      <c r="GNU42" s="109"/>
      <c r="GNV42" s="111"/>
      <c r="GNW42" s="109"/>
      <c r="GNX42" s="111"/>
      <c r="GNY42" s="110"/>
      <c r="GNZ42" s="111"/>
      <c r="GOA42" s="109"/>
      <c r="GOB42" s="111"/>
      <c r="GOC42" s="109"/>
      <c r="GOD42" s="111"/>
      <c r="GOE42" s="109"/>
      <c r="GOF42" s="111"/>
      <c r="GOG42" s="110"/>
      <c r="GOH42" s="107"/>
      <c r="GOI42" s="107"/>
      <c r="GOJ42" s="107"/>
      <c r="GOK42" s="108"/>
      <c r="GOL42" s="111"/>
      <c r="GOM42" s="108"/>
      <c r="GON42" s="111"/>
      <c r="GOO42" s="64"/>
      <c r="GOP42" s="111"/>
      <c r="GOQ42" s="64"/>
      <c r="GOR42" s="111"/>
      <c r="GOS42" s="64"/>
      <c r="GOT42" s="111"/>
      <c r="GOU42" s="64"/>
      <c r="GOV42" s="111"/>
      <c r="GOW42" s="64"/>
      <c r="GOX42" s="111"/>
      <c r="GOY42" s="64"/>
      <c r="GOZ42" s="111"/>
      <c r="GPA42" s="64"/>
      <c r="GPB42" s="111"/>
      <c r="GPC42" s="109"/>
      <c r="GPD42" s="111"/>
      <c r="GPE42" s="109"/>
      <c r="GPF42" s="111"/>
      <c r="GPG42" s="109"/>
      <c r="GPH42" s="111"/>
      <c r="GPI42" s="109"/>
      <c r="GPJ42" s="111"/>
      <c r="GPK42" s="109"/>
      <c r="GPL42" s="111"/>
      <c r="GPM42" s="109"/>
      <c r="GPN42" s="111"/>
      <c r="GPO42" s="109"/>
      <c r="GPP42" s="111"/>
      <c r="GPQ42" s="109"/>
      <c r="GPR42" s="111"/>
      <c r="GPS42" s="109"/>
      <c r="GPT42" s="111"/>
      <c r="GPU42" s="109"/>
      <c r="GPV42" s="111"/>
      <c r="GPW42" s="109"/>
      <c r="GPX42" s="112"/>
      <c r="GPY42" s="109"/>
      <c r="GPZ42" s="111"/>
      <c r="GQA42" s="109"/>
      <c r="GQB42" s="111"/>
      <c r="GQC42" s="109"/>
      <c r="GQD42" s="111"/>
      <c r="GQE42" s="109"/>
      <c r="GQF42" s="111"/>
      <c r="GQG42" s="109"/>
      <c r="GQH42" s="111"/>
      <c r="GQI42" s="109"/>
      <c r="GQJ42" s="111"/>
      <c r="GQK42" s="109"/>
      <c r="GQL42" s="111"/>
      <c r="GQM42" s="110"/>
      <c r="GQN42" s="111"/>
      <c r="GQO42" s="109"/>
      <c r="GQP42" s="111"/>
      <c r="GQQ42" s="109"/>
      <c r="GQR42" s="111"/>
      <c r="GQS42" s="109"/>
      <c r="GQT42" s="111"/>
      <c r="GQU42" s="109"/>
      <c r="GQV42" s="111"/>
      <c r="GQW42" s="110"/>
      <c r="GQX42" s="111"/>
      <c r="GQY42" s="109"/>
      <c r="GQZ42" s="111"/>
      <c r="GRA42" s="109"/>
      <c r="GRB42" s="111"/>
      <c r="GRC42" s="109"/>
      <c r="GRD42" s="111"/>
      <c r="GRE42" s="110"/>
      <c r="GRF42" s="107"/>
      <c r="GRG42" s="107"/>
      <c r="GRH42" s="107"/>
      <c r="GRI42" s="108"/>
      <c r="GRJ42" s="111"/>
      <c r="GRK42" s="108"/>
      <c r="GRL42" s="111"/>
      <c r="GRM42" s="64"/>
      <c r="GRN42" s="111"/>
      <c r="GRO42" s="64"/>
      <c r="GRP42" s="111"/>
      <c r="GRQ42" s="64"/>
      <c r="GRR42" s="111"/>
      <c r="GRS42" s="64"/>
      <c r="GRT42" s="111"/>
      <c r="GRU42" s="64"/>
      <c r="GRV42" s="111"/>
      <c r="GRW42" s="64"/>
      <c r="GRX42" s="111"/>
      <c r="GRY42" s="64"/>
      <c r="GRZ42" s="111"/>
      <c r="GSA42" s="109"/>
      <c r="GSB42" s="111"/>
      <c r="GSC42" s="109"/>
      <c r="GSD42" s="111"/>
      <c r="GSE42" s="109"/>
      <c r="GSF42" s="111"/>
      <c r="GSG42" s="109"/>
      <c r="GSH42" s="111"/>
      <c r="GSI42" s="109"/>
      <c r="GSJ42" s="111"/>
      <c r="GSK42" s="109"/>
      <c r="GSL42" s="111"/>
      <c r="GSM42" s="109"/>
      <c r="GSN42" s="111"/>
      <c r="GSO42" s="109"/>
      <c r="GSP42" s="111"/>
      <c r="GSQ42" s="109"/>
      <c r="GSR42" s="111"/>
      <c r="GSS42" s="109"/>
      <c r="GST42" s="111"/>
      <c r="GSU42" s="109"/>
      <c r="GSV42" s="112"/>
      <c r="GSW42" s="109"/>
      <c r="GSX42" s="111"/>
      <c r="GSY42" s="109"/>
      <c r="GSZ42" s="111"/>
      <c r="GTA42" s="109"/>
      <c r="GTB42" s="111"/>
      <c r="GTC42" s="109"/>
      <c r="GTD42" s="111"/>
      <c r="GTE42" s="109"/>
      <c r="GTF42" s="111"/>
      <c r="GTG42" s="109"/>
      <c r="GTH42" s="111"/>
      <c r="GTI42" s="109"/>
      <c r="GTJ42" s="111"/>
      <c r="GTK42" s="110"/>
      <c r="GTL42" s="111"/>
      <c r="GTM42" s="109"/>
      <c r="GTN42" s="111"/>
      <c r="GTO42" s="109"/>
      <c r="GTP42" s="111"/>
      <c r="GTQ42" s="109"/>
      <c r="GTR42" s="111"/>
      <c r="GTS42" s="109"/>
      <c r="GTT42" s="111"/>
      <c r="GTU42" s="110"/>
      <c r="GTV42" s="111"/>
      <c r="GTW42" s="109"/>
      <c r="GTX42" s="111"/>
      <c r="GTY42" s="109"/>
      <c r="GTZ42" s="111"/>
      <c r="GUA42" s="109"/>
      <c r="GUB42" s="111"/>
      <c r="GUC42" s="110"/>
      <c r="GUD42" s="107"/>
      <c r="GUE42" s="107"/>
      <c r="GUF42" s="107"/>
      <c r="GUG42" s="108"/>
      <c r="GUH42" s="111"/>
      <c r="GUI42" s="108"/>
      <c r="GUJ42" s="111"/>
      <c r="GUK42" s="64"/>
      <c r="GUL42" s="111"/>
      <c r="GUM42" s="64"/>
      <c r="GUN42" s="111"/>
      <c r="GUO42" s="64"/>
      <c r="GUP42" s="111"/>
      <c r="GUQ42" s="64"/>
      <c r="GUR42" s="111"/>
      <c r="GUS42" s="64"/>
      <c r="GUT42" s="111"/>
      <c r="GUU42" s="64"/>
      <c r="GUV42" s="111"/>
      <c r="GUW42" s="64"/>
      <c r="GUX42" s="111"/>
      <c r="GUY42" s="109"/>
      <c r="GUZ42" s="111"/>
      <c r="GVA42" s="109"/>
      <c r="GVB42" s="111"/>
      <c r="GVC42" s="109"/>
      <c r="GVD42" s="111"/>
      <c r="GVE42" s="109"/>
      <c r="GVF42" s="111"/>
      <c r="GVG42" s="109"/>
      <c r="GVH42" s="111"/>
      <c r="GVI42" s="109"/>
      <c r="GVJ42" s="111"/>
      <c r="GVK42" s="109"/>
      <c r="GVL42" s="111"/>
      <c r="GVM42" s="109"/>
      <c r="GVN42" s="111"/>
      <c r="GVO42" s="109"/>
      <c r="GVP42" s="111"/>
      <c r="GVQ42" s="109"/>
      <c r="GVR42" s="111"/>
      <c r="GVS42" s="109"/>
      <c r="GVT42" s="112"/>
      <c r="GVU42" s="109"/>
      <c r="GVV42" s="111"/>
      <c r="GVW42" s="109"/>
      <c r="GVX42" s="111"/>
      <c r="GVY42" s="109"/>
      <c r="GVZ42" s="111"/>
      <c r="GWA42" s="109"/>
      <c r="GWB42" s="111"/>
      <c r="GWC42" s="109"/>
      <c r="GWD42" s="111"/>
      <c r="GWE42" s="109"/>
      <c r="GWF42" s="111"/>
      <c r="GWG42" s="109"/>
      <c r="GWH42" s="111"/>
      <c r="GWI42" s="110"/>
      <c r="GWJ42" s="111"/>
      <c r="GWK42" s="109"/>
      <c r="GWL42" s="111"/>
      <c r="GWM42" s="109"/>
      <c r="GWN42" s="111"/>
      <c r="GWO42" s="109"/>
      <c r="GWP42" s="111"/>
      <c r="GWQ42" s="109"/>
      <c r="GWR42" s="111"/>
      <c r="GWS42" s="110"/>
      <c r="GWT42" s="111"/>
      <c r="GWU42" s="109"/>
      <c r="GWV42" s="111"/>
      <c r="GWW42" s="109"/>
      <c r="GWX42" s="111"/>
      <c r="GWY42" s="109"/>
      <c r="GWZ42" s="111"/>
      <c r="GXA42" s="110"/>
      <c r="GXB42" s="107"/>
      <c r="GXC42" s="107"/>
      <c r="GXD42" s="107"/>
      <c r="GXE42" s="108"/>
      <c r="GXF42" s="111"/>
      <c r="GXG42" s="108"/>
      <c r="GXH42" s="111"/>
      <c r="GXI42" s="64"/>
      <c r="GXJ42" s="111"/>
      <c r="GXK42" s="64"/>
      <c r="GXL42" s="111"/>
      <c r="GXM42" s="64"/>
      <c r="GXN42" s="111"/>
      <c r="GXO42" s="64"/>
      <c r="GXP42" s="111"/>
      <c r="GXQ42" s="64"/>
      <c r="GXR42" s="111"/>
      <c r="GXS42" s="64"/>
      <c r="GXT42" s="111"/>
      <c r="GXU42" s="64"/>
      <c r="GXV42" s="111"/>
      <c r="GXW42" s="109"/>
      <c r="GXX42" s="111"/>
      <c r="GXY42" s="109"/>
      <c r="GXZ42" s="111"/>
      <c r="GYA42" s="109"/>
      <c r="GYB42" s="111"/>
      <c r="GYC42" s="109"/>
      <c r="GYD42" s="111"/>
      <c r="GYE42" s="109"/>
      <c r="GYF42" s="111"/>
      <c r="GYG42" s="109"/>
      <c r="GYH42" s="111"/>
      <c r="GYI42" s="109"/>
      <c r="GYJ42" s="111"/>
      <c r="GYK42" s="109"/>
      <c r="GYL42" s="111"/>
      <c r="GYM42" s="109"/>
      <c r="GYN42" s="111"/>
      <c r="GYO42" s="109"/>
      <c r="GYP42" s="111"/>
      <c r="GYQ42" s="109"/>
      <c r="GYR42" s="112"/>
      <c r="GYS42" s="109"/>
      <c r="GYT42" s="111"/>
      <c r="GYU42" s="109"/>
      <c r="GYV42" s="111"/>
      <c r="GYW42" s="109"/>
      <c r="GYX42" s="111"/>
      <c r="GYY42" s="109"/>
      <c r="GYZ42" s="111"/>
      <c r="GZA42" s="109"/>
      <c r="GZB42" s="111"/>
      <c r="GZC42" s="109"/>
      <c r="GZD42" s="111"/>
      <c r="GZE42" s="109"/>
      <c r="GZF42" s="111"/>
      <c r="GZG42" s="110"/>
      <c r="GZH42" s="111"/>
      <c r="GZI42" s="109"/>
      <c r="GZJ42" s="111"/>
      <c r="GZK42" s="109"/>
      <c r="GZL42" s="111"/>
      <c r="GZM42" s="109"/>
      <c r="GZN42" s="111"/>
      <c r="GZO42" s="109"/>
      <c r="GZP42" s="111"/>
      <c r="GZQ42" s="110"/>
      <c r="GZR42" s="111"/>
      <c r="GZS42" s="109"/>
      <c r="GZT42" s="111"/>
      <c r="GZU42" s="109"/>
      <c r="GZV42" s="111"/>
      <c r="GZW42" s="109"/>
      <c r="GZX42" s="111"/>
      <c r="GZY42" s="110"/>
      <c r="GZZ42" s="107"/>
      <c r="HAA42" s="107"/>
      <c r="HAB42" s="107"/>
      <c r="HAC42" s="108"/>
      <c r="HAD42" s="111"/>
      <c r="HAE42" s="108"/>
      <c r="HAF42" s="111"/>
      <c r="HAG42" s="64"/>
      <c r="HAH42" s="111"/>
      <c r="HAI42" s="64"/>
      <c r="HAJ42" s="111"/>
      <c r="HAK42" s="64"/>
      <c r="HAL42" s="111"/>
      <c r="HAM42" s="64"/>
      <c r="HAN42" s="111"/>
      <c r="HAO42" s="64"/>
      <c r="HAP42" s="111"/>
      <c r="HAQ42" s="64"/>
      <c r="HAR42" s="111"/>
      <c r="HAS42" s="64"/>
      <c r="HAT42" s="111"/>
      <c r="HAU42" s="109"/>
      <c r="HAV42" s="111"/>
      <c r="HAW42" s="109"/>
      <c r="HAX42" s="111"/>
      <c r="HAY42" s="109"/>
      <c r="HAZ42" s="111"/>
      <c r="HBA42" s="109"/>
      <c r="HBB42" s="111"/>
      <c r="HBC42" s="109"/>
      <c r="HBD42" s="111"/>
      <c r="HBE42" s="109"/>
      <c r="HBF42" s="111"/>
      <c r="HBG42" s="109"/>
      <c r="HBH42" s="111"/>
      <c r="HBI42" s="109"/>
      <c r="HBJ42" s="111"/>
      <c r="HBK42" s="109"/>
      <c r="HBL42" s="111"/>
      <c r="HBM42" s="109"/>
      <c r="HBN42" s="111"/>
      <c r="HBO42" s="109"/>
      <c r="HBP42" s="112"/>
      <c r="HBQ42" s="109"/>
      <c r="HBR42" s="111"/>
      <c r="HBS42" s="109"/>
      <c r="HBT42" s="111"/>
      <c r="HBU42" s="109"/>
      <c r="HBV42" s="111"/>
      <c r="HBW42" s="109"/>
      <c r="HBX42" s="111"/>
      <c r="HBY42" s="109"/>
      <c r="HBZ42" s="111"/>
      <c r="HCA42" s="109"/>
      <c r="HCB42" s="111"/>
      <c r="HCC42" s="109"/>
      <c r="HCD42" s="111"/>
      <c r="HCE42" s="110"/>
      <c r="HCF42" s="111"/>
      <c r="HCG42" s="109"/>
      <c r="HCH42" s="111"/>
      <c r="HCI42" s="109"/>
      <c r="HCJ42" s="111"/>
      <c r="HCK42" s="109"/>
      <c r="HCL42" s="111"/>
      <c r="HCM42" s="109"/>
      <c r="HCN42" s="111"/>
      <c r="HCO42" s="110"/>
      <c r="HCP42" s="111"/>
      <c r="HCQ42" s="109"/>
      <c r="HCR42" s="111"/>
      <c r="HCS42" s="109"/>
      <c r="HCT42" s="111"/>
      <c r="HCU42" s="109"/>
      <c r="HCV42" s="111"/>
      <c r="HCW42" s="110"/>
      <c r="HCX42" s="107"/>
      <c r="HCY42" s="107"/>
      <c r="HCZ42" s="107"/>
      <c r="HDA42" s="108"/>
      <c r="HDB42" s="111"/>
      <c r="HDC42" s="108"/>
      <c r="HDD42" s="111"/>
      <c r="HDE42" s="64"/>
      <c r="HDF42" s="111"/>
      <c r="HDG42" s="64"/>
      <c r="HDH42" s="111"/>
      <c r="HDI42" s="64"/>
      <c r="HDJ42" s="111"/>
      <c r="HDK42" s="64"/>
      <c r="HDL42" s="111"/>
      <c r="HDM42" s="64"/>
      <c r="HDN42" s="111"/>
      <c r="HDO42" s="64"/>
      <c r="HDP42" s="111"/>
      <c r="HDQ42" s="64"/>
      <c r="HDR42" s="111"/>
      <c r="HDS42" s="109"/>
      <c r="HDT42" s="111"/>
      <c r="HDU42" s="109"/>
      <c r="HDV42" s="111"/>
      <c r="HDW42" s="109"/>
      <c r="HDX42" s="111"/>
      <c r="HDY42" s="109"/>
      <c r="HDZ42" s="111"/>
      <c r="HEA42" s="109"/>
      <c r="HEB42" s="111"/>
      <c r="HEC42" s="109"/>
      <c r="HED42" s="111"/>
      <c r="HEE42" s="109"/>
      <c r="HEF42" s="111"/>
      <c r="HEG42" s="109"/>
      <c r="HEH42" s="111"/>
      <c r="HEI42" s="109"/>
      <c r="HEJ42" s="111"/>
      <c r="HEK42" s="109"/>
      <c r="HEL42" s="111"/>
      <c r="HEM42" s="109"/>
      <c r="HEN42" s="112"/>
      <c r="HEO42" s="109"/>
      <c r="HEP42" s="111"/>
      <c r="HEQ42" s="109"/>
      <c r="HER42" s="111"/>
      <c r="HES42" s="109"/>
      <c r="HET42" s="111"/>
      <c r="HEU42" s="109"/>
      <c r="HEV42" s="111"/>
      <c r="HEW42" s="109"/>
      <c r="HEX42" s="111"/>
      <c r="HEY42" s="109"/>
      <c r="HEZ42" s="111"/>
      <c r="HFA42" s="109"/>
      <c r="HFB42" s="111"/>
      <c r="HFC42" s="110"/>
      <c r="HFD42" s="111"/>
      <c r="HFE42" s="109"/>
      <c r="HFF42" s="111"/>
      <c r="HFG42" s="109"/>
      <c r="HFH42" s="111"/>
      <c r="HFI42" s="109"/>
      <c r="HFJ42" s="111"/>
      <c r="HFK42" s="109"/>
      <c r="HFL42" s="111"/>
      <c r="HFM42" s="110"/>
      <c r="HFN42" s="111"/>
      <c r="HFO42" s="109"/>
      <c r="HFP42" s="111"/>
      <c r="HFQ42" s="109"/>
      <c r="HFR42" s="111"/>
      <c r="HFS42" s="109"/>
      <c r="HFT42" s="111"/>
      <c r="HFU42" s="110"/>
      <c r="HFV42" s="107"/>
      <c r="HFW42" s="107"/>
      <c r="HFX42" s="107"/>
      <c r="HFY42" s="108"/>
      <c r="HFZ42" s="111"/>
      <c r="HGA42" s="108"/>
      <c r="HGB42" s="111"/>
      <c r="HGC42" s="64"/>
      <c r="HGD42" s="111"/>
      <c r="HGE42" s="64"/>
      <c r="HGF42" s="111"/>
      <c r="HGG42" s="64"/>
      <c r="HGH42" s="111"/>
      <c r="HGI42" s="64"/>
      <c r="HGJ42" s="111"/>
      <c r="HGK42" s="64"/>
      <c r="HGL42" s="111"/>
      <c r="HGM42" s="64"/>
      <c r="HGN42" s="111"/>
      <c r="HGO42" s="64"/>
      <c r="HGP42" s="111"/>
      <c r="HGQ42" s="109"/>
      <c r="HGR42" s="111"/>
      <c r="HGS42" s="109"/>
      <c r="HGT42" s="111"/>
      <c r="HGU42" s="109"/>
      <c r="HGV42" s="111"/>
      <c r="HGW42" s="109"/>
      <c r="HGX42" s="111"/>
      <c r="HGY42" s="109"/>
      <c r="HGZ42" s="111"/>
      <c r="HHA42" s="109"/>
      <c r="HHB42" s="111"/>
      <c r="HHC42" s="109"/>
      <c r="HHD42" s="111"/>
      <c r="HHE42" s="109"/>
      <c r="HHF42" s="111"/>
      <c r="HHG42" s="109"/>
      <c r="HHH42" s="111"/>
      <c r="HHI42" s="109"/>
      <c r="HHJ42" s="111"/>
      <c r="HHK42" s="109"/>
      <c r="HHL42" s="112"/>
      <c r="HHM42" s="109"/>
      <c r="HHN42" s="111"/>
      <c r="HHO42" s="109"/>
      <c r="HHP42" s="111"/>
      <c r="HHQ42" s="109"/>
      <c r="HHR42" s="111"/>
      <c r="HHS42" s="109"/>
      <c r="HHT42" s="111"/>
      <c r="HHU42" s="109"/>
      <c r="HHV42" s="111"/>
      <c r="HHW42" s="109"/>
      <c r="HHX42" s="111"/>
      <c r="HHY42" s="109"/>
      <c r="HHZ42" s="111"/>
      <c r="HIA42" s="110"/>
      <c r="HIB42" s="111"/>
      <c r="HIC42" s="109"/>
      <c r="HID42" s="111"/>
      <c r="HIE42" s="109"/>
      <c r="HIF42" s="111"/>
      <c r="HIG42" s="109"/>
      <c r="HIH42" s="111"/>
      <c r="HII42" s="109"/>
      <c r="HIJ42" s="111"/>
      <c r="HIK42" s="110"/>
      <c r="HIL42" s="111"/>
      <c r="HIM42" s="109"/>
      <c r="HIN42" s="111"/>
      <c r="HIO42" s="109"/>
      <c r="HIP42" s="111"/>
      <c r="HIQ42" s="109"/>
      <c r="HIR42" s="111"/>
      <c r="HIS42" s="110"/>
      <c r="HIT42" s="107"/>
      <c r="HIU42" s="107"/>
      <c r="HIV42" s="107"/>
      <c r="HIW42" s="108"/>
      <c r="HIX42" s="111"/>
      <c r="HIY42" s="108"/>
      <c r="HIZ42" s="111"/>
      <c r="HJA42" s="64"/>
      <c r="HJB42" s="111"/>
      <c r="HJC42" s="64"/>
      <c r="HJD42" s="111"/>
      <c r="HJE42" s="64"/>
      <c r="HJF42" s="111"/>
      <c r="HJG42" s="64"/>
      <c r="HJH42" s="111"/>
      <c r="HJI42" s="64"/>
      <c r="HJJ42" s="111"/>
      <c r="HJK42" s="64"/>
      <c r="HJL42" s="111"/>
      <c r="HJM42" s="64"/>
      <c r="HJN42" s="111"/>
      <c r="HJO42" s="109"/>
      <c r="HJP42" s="111"/>
      <c r="HJQ42" s="109"/>
      <c r="HJR42" s="111"/>
      <c r="HJS42" s="109"/>
      <c r="HJT42" s="111"/>
      <c r="HJU42" s="109"/>
      <c r="HJV42" s="111"/>
      <c r="HJW42" s="109"/>
      <c r="HJX42" s="111"/>
      <c r="HJY42" s="109"/>
      <c r="HJZ42" s="111"/>
      <c r="HKA42" s="109"/>
      <c r="HKB42" s="111"/>
      <c r="HKC42" s="109"/>
      <c r="HKD42" s="111"/>
      <c r="HKE42" s="109"/>
      <c r="HKF42" s="111"/>
      <c r="HKG42" s="109"/>
      <c r="HKH42" s="111"/>
      <c r="HKI42" s="109"/>
      <c r="HKJ42" s="112"/>
      <c r="HKK42" s="109"/>
      <c r="HKL42" s="111"/>
      <c r="HKM42" s="109"/>
      <c r="HKN42" s="111"/>
      <c r="HKO42" s="109"/>
      <c r="HKP42" s="111"/>
      <c r="HKQ42" s="109"/>
      <c r="HKR42" s="111"/>
      <c r="HKS42" s="109"/>
      <c r="HKT42" s="111"/>
      <c r="HKU42" s="109"/>
      <c r="HKV42" s="111"/>
      <c r="HKW42" s="109"/>
      <c r="HKX42" s="111"/>
      <c r="HKY42" s="110"/>
      <c r="HKZ42" s="111"/>
      <c r="HLA42" s="109"/>
      <c r="HLB42" s="111"/>
      <c r="HLC42" s="109"/>
      <c r="HLD42" s="111"/>
      <c r="HLE42" s="109"/>
      <c r="HLF42" s="111"/>
      <c r="HLG42" s="109"/>
      <c r="HLH42" s="111"/>
      <c r="HLI42" s="110"/>
      <c r="HLJ42" s="111"/>
      <c r="HLK42" s="109"/>
      <c r="HLL42" s="111"/>
      <c r="HLM42" s="109"/>
      <c r="HLN42" s="111"/>
      <c r="HLO42" s="109"/>
      <c r="HLP42" s="111"/>
      <c r="HLQ42" s="110"/>
      <c r="HLR42" s="107"/>
      <c r="HLS42" s="107"/>
      <c r="HLT42" s="107"/>
      <c r="HLU42" s="108"/>
      <c r="HLV42" s="111"/>
      <c r="HLW42" s="108"/>
      <c r="HLX42" s="111"/>
      <c r="HLY42" s="64"/>
      <c r="HLZ42" s="111"/>
      <c r="HMA42" s="64"/>
      <c r="HMB42" s="111"/>
      <c r="HMC42" s="64"/>
      <c r="HMD42" s="111"/>
      <c r="HME42" s="64"/>
      <c r="HMF42" s="111"/>
      <c r="HMG42" s="64"/>
      <c r="HMH42" s="111"/>
      <c r="HMI42" s="64"/>
      <c r="HMJ42" s="111"/>
      <c r="HMK42" s="64"/>
      <c r="HML42" s="111"/>
      <c r="HMM42" s="109"/>
      <c r="HMN42" s="111"/>
      <c r="HMO42" s="109"/>
      <c r="HMP42" s="111"/>
      <c r="HMQ42" s="109"/>
      <c r="HMR42" s="111"/>
      <c r="HMS42" s="109"/>
      <c r="HMT42" s="111"/>
      <c r="HMU42" s="109"/>
      <c r="HMV42" s="111"/>
      <c r="HMW42" s="109"/>
      <c r="HMX42" s="111"/>
      <c r="HMY42" s="109"/>
      <c r="HMZ42" s="111"/>
      <c r="HNA42" s="109"/>
      <c r="HNB42" s="111"/>
      <c r="HNC42" s="109"/>
      <c r="HND42" s="111"/>
      <c r="HNE42" s="109"/>
      <c r="HNF42" s="111"/>
      <c r="HNG42" s="109"/>
      <c r="HNH42" s="112"/>
      <c r="HNI42" s="109"/>
      <c r="HNJ42" s="111"/>
      <c r="HNK42" s="109"/>
      <c r="HNL42" s="111"/>
      <c r="HNM42" s="109"/>
      <c r="HNN42" s="111"/>
      <c r="HNO42" s="109"/>
      <c r="HNP42" s="111"/>
      <c r="HNQ42" s="109"/>
      <c r="HNR42" s="111"/>
      <c r="HNS42" s="109"/>
      <c r="HNT42" s="111"/>
      <c r="HNU42" s="109"/>
      <c r="HNV42" s="111"/>
      <c r="HNW42" s="110"/>
      <c r="HNX42" s="111"/>
      <c r="HNY42" s="109"/>
      <c r="HNZ42" s="111"/>
      <c r="HOA42" s="109"/>
      <c r="HOB42" s="111"/>
      <c r="HOC42" s="109"/>
      <c r="HOD42" s="111"/>
      <c r="HOE42" s="109"/>
      <c r="HOF42" s="111"/>
      <c r="HOG42" s="110"/>
      <c r="HOH42" s="111"/>
      <c r="HOI42" s="109"/>
      <c r="HOJ42" s="111"/>
      <c r="HOK42" s="109"/>
      <c r="HOL42" s="111"/>
      <c r="HOM42" s="109"/>
      <c r="HON42" s="111"/>
      <c r="HOO42" s="110"/>
      <c r="HOP42" s="107"/>
      <c r="HOQ42" s="107"/>
      <c r="HOR42" s="107"/>
      <c r="HOS42" s="108"/>
      <c r="HOT42" s="111"/>
      <c r="HOU42" s="108"/>
      <c r="HOV42" s="111"/>
      <c r="HOW42" s="64"/>
      <c r="HOX42" s="111"/>
      <c r="HOY42" s="64"/>
      <c r="HOZ42" s="111"/>
      <c r="HPA42" s="64"/>
      <c r="HPB42" s="111"/>
      <c r="HPC42" s="64"/>
      <c r="HPD42" s="111"/>
      <c r="HPE42" s="64"/>
      <c r="HPF42" s="111"/>
      <c r="HPG42" s="64"/>
      <c r="HPH42" s="111"/>
      <c r="HPI42" s="64"/>
      <c r="HPJ42" s="111"/>
      <c r="HPK42" s="109"/>
      <c r="HPL42" s="111"/>
      <c r="HPM42" s="109"/>
      <c r="HPN42" s="111"/>
      <c r="HPO42" s="109"/>
      <c r="HPP42" s="111"/>
      <c r="HPQ42" s="109"/>
      <c r="HPR42" s="111"/>
      <c r="HPS42" s="109"/>
      <c r="HPT42" s="111"/>
      <c r="HPU42" s="109"/>
      <c r="HPV42" s="111"/>
      <c r="HPW42" s="109"/>
      <c r="HPX42" s="111"/>
      <c r="HPY42" s="109"/>
      <c r="HPZ42" s="111"/>
      <c r="HQA42" s="109"/>
      <c r="HQB42" s="111"/>
      <c r="HQC42" s="109"/>
      <c r="HQD42" s="111"/>
      <c r="HQE42" s="109"/>
      <c r="HQF42" s="112"/>
      <c r="HQG42" s="109"/>
      <c r="HQH42" s="111"/>
      <c r="HQI42" s="109"/>
      <c r="HQJ42" s="111"/>
      <c r="HQK42" s="109"/>
      <c r="HQL42" s="111"/>
      <c r="HQM42" s="109"/>
      <c r="HQN42" s="111"/>
      <c r="HQO42" s="109"/>
      <c r="HQP42" s="111"/>
      <c r="HQQ42" s="109"/>
      <c r="HQR42" s="111"/>
      <c r="HQS42" s="109"/>
      <c r="HQT42" s="111"/>
      <c r="HQU42" s="110"/>
      <c r="HQV42" s="111"/>
      <c r="HQW42" s="109"/>
      <c r="HQX42" s="111"/>
      <c r="HQY42" s="109"/>
      <c r="HQZ42" s="111"/>
      <c r="HRA42" s="109"/>
      <c r="HRB42" s="111"/>
      <c r="HRC42" s="109"/>
      <c r="HRD42" s="111"/>
      <c r="HRE42" s="110"/>
      <c r="HRF42" s="111"/>
      <c r="HRG42" s="109"/>
      <c r="HRH42" s="111"/>
      <c r="HRI42" s="109"/>
      <c r="HRJ42" s="111"/>
      <c r="HRK42" s="109"/>
      <c r="HRL42" s="111"/>
      <c r="HRM42" s="110"/>
      <c r="HRN42" s="107"/>
      <c r="HRO42" s="107"/>
      <c r="HRP42" s="107"/>
      <c r="HRQ42" s="108"/>
      <c r="HRR42" s="111"/>
      <c r="HRS42" s="108"/>
      <c r="HRT42" s="111"/>
      <c r="HRU42" s="64"/>
      <c r="HRV42" s="111"/>
      <c r="HRW42" s="64"/>
      <c r="HRX42" s="111"/>
      <c r="HRY42" s="64"/>
      <c r="HRZ42" s="111"/>
      <c r="HSA42" s="64"/>
      <c r="HSB42" s="111"/>
      <c r="HSC42" s="64"/>
      <c r="HSD42" s="111"/>
      <c r="HSE42" s="64"/>
      <c r="HSF42" s="111"/>
      <c r="HSG42" s="64"/>
      <c r="HSH42" s="111"/>
      <c r="HSI42" s="109"/>
      <c r="HSJ42" s="111"/>
      <c r="HSK42" s="109"/>
      <c r="HSL42" s="111"/>
      <c r="HSM42" s="109"/>
      <c r="HSN42" s="111"/>
      <c r="HSO42" s="109"/>
      <c r="HSP42" s="111"/>
      <c r="HSQ42" s="109"/>
      <c r="HSR42" s="111"/>
      <c r="HSS42" s="109"/>
      <c r="HST42" s="111"/>
      <c r="HSU42" s="109"/>
      <c r="HSV42" s="111"/>
      <c r="HSW42" s="109"/>
      <c r="HSX42" s="111"/>
      <c r="HSY42" s="109"/>
      <c r="HSZ42" s="111"/>
      <c r="HTA42" s="109"/>
      <c r="HTB42" s="111"/>
      <c r="HTC42" s="109"/>
      <c r="HTD42" s="112"/>
      <c r="HTE42" s="109"/>
      <c r="HTF42" s="111"/>
      <c r="HTG42" s="109"/>
      <c r="HTH42" s="111"/>
      <c r="HTI42" s="109"/>
      <c r="HTJ42" s="111"/>
      <c r="HTK42" s="109"/>
      <c r="HTL42" s="111"/>
      <c r="HTM42" s="109"/>
      <c r="HTN42" s="111"/>
      <c r="HTO42" s="109"/>
      <c r="HTP42" s="111"/>
      <c r="HTQ42" s="109"/>
      <c r="HTR42" s="111"/>
      <c r="HTS42" s="110"/>
      <c r="HTT42" s="111"/>
      <c r="HTU42" s="109"/>
      <c r="HTV42" s="111"/>
      <c r="HTW42" s="109"/>
      <c r="HTX42" s="111"/>
      <c r="HTY42" s="109"/>
      <c r="HTZ42" s="111"/>
      <c r="HUA42" s="109"/>
      <c r="HUB42" s="111"/>
      <c r="HUC42" s="110"/>
      <c r="HUD42" s="111"/>
      <c r="HUE42" s="109"/>
      <c r="HUF42" s="111"/>
      <c r="HUG42" s="109"/>
      <c r="HUH42" s="111"/>
      <c r="HUI42" s="109"/>
      <c r="HUJ42" s="111"/>
      <c r="HUK42" s="110"/>
      <c r="HUL42" s="107"/>
      <c r="HUM42" s="107"/>
      <c r="HUN42" s="107"/>
      <c r="HUO42" s="108"/>
      <c r="HUP42" s="111"/>
      <c r="HUQ42" s="108"/>
      <c r="HUR42" s="111"/>
      <c r="HUS42" s="64"/>
      <c r="HUT42" s="111"/>
      <c r="HUU42" s="64"/>
      <c r="HUV42" s="111"/>
      <c r="HUW42" s="64"/>
      <c r="HUX42" s="111"/>
      <c r="HUY42" s="64"/>
      <c r="HUZ42" s="111"/>
      <c r="HVA42" s="64"/>
      <c r="HVB42" s="111"/>
      <c r="HVC42" s="64"/>
      <c r="HVD42" s="111"/>
      <c r="HVE42" s="64"/>
      <c r="HVF42" s="111"/>
      <c r="HVG42" s="109"/>
      <c r="HVH42" s="111"/>
      <c r="HVI42" s="109"/>
      <c r="HVJ42" s="111"/>
      <c r="HVK42" s="109"/>
      <c r="HVL42" s="111"/>
      <c r="HVM42" s="109"/>
      <c r="HVN42" s="111"/>
      <c r="HVO42" s="109"/>
      <c r="HVP42" s="111"/>
      <c r="HVQ42" s="109"/>
      <c r="HVR42" s="111"/>
      <c r="HVS42" s="109"/>
      <c r="HVT42" s="111"/>
      <c r="HVU42" s="109"/>
      <c r="HVV42" s="111"/>
      <c r="HVW42" s="109"/>
      <c r="HVX42" s="111"/>
      <c r="HVY42" s="109"/>
      <c r="HVZ42" s="111"/>
      <c r="HWA42" s="109"/>
      <c r="HWB42" s="112"/>
      <c r="HWC42" s="109"/>
      <c r="HWD42" s="111"/>
      <c r="HWE42" s="109"/>
      <c r="HWF42" s="111"/>
      <c r="HWG42" s="109"/>
      <c r="HWH42" s="111"/>
      <c r="HWI42" s="109"/>
      <c r="HWJ42" s="111"/>
      <c r="HWK42" s="109"/>
      <c r="HWL42" s="111"/>
      <c r="HWM42" s="109"/>
      <c r="HWN42" s="111"/>
      <c r="HWO42" s="109"/>
      <c r="HWP42" s="111"/>
      <c r="HWQ42" s="110"/>
      <c r="HWR42" s="111"/>
      <c r="HWS42" s="109"/>
      <c r="HWT42" s="111"/>
      <c r="HWU42" s="109"/>
      <c r="HWV42" s="111"/>
      <c r="HWW42" s="109"/>
      <c r="HWX42" s="111"/>
      <c r="HWY42" s="109"/>
      <c r="HWZ42" s="111"/>
      <c r="HXA42" s="110"/>
      <c r="HXB42" s="111"/>
      <c r="HXC42" s="109"/>
      <c r="HXD42" s="111"/>
      <c r="HXE42" s="109"/>
      <c r="HXF42" s="111"/>
      <c r="HXG42" s="109"/>
      <c r="HXH42" s="111"/>
      <c r="HXI42" s="110"/>
      <c r="HXJ42" s="107"/>
      <c r="HXK42" s="107"/>
      <c r="HXL42" s="107"/>
      <c r="HXM42" s="108"/>
      <c r="HXN42" s="111"/>
      <c r="HXO42" s="108"/>
      <c r="HXP42" s="111"/>
      <c r="HXQ42" s="64"/>
      <c r="HXR42" s="111"/>
      <c r="HXS42" s="64"/>
      <c r="HXT42" s="111"/>
      <c r="HXU42" s="64"/>
      <c r="HXV42" s="111"/>
      <c r="HXW42" s="64"/>
      <c r="HXX42" s="111"/>
      <c r="HXY42" s="64"/>
      <c r="HXZ42" s="111"/>
      <c r="HYA42" s="64"/>
      <c r="HYB42" s="111"/>
      <c r="HYC42" s="64"/>
      <c r="HYD42" s="111"/>
      <c r="HYE42" s="109"/>
      <c r="HYF42" s="111"/>
      <c r="HYG42" s="109"/>
      <c r="HYH42" s="111"/>
      <c r="HYI42" s="109"/>
      <c r="HYJ42" s="111"/>
      <c r="HYK42" s="109"/>
      <c r="HYL42" s="111"/>
      <c r="HYM42" s="109"/>
      <c r="HYN42" s="111"/>
      <c r="HYO42" s="109"/>
      <c r="HYP42" s="111"/>
      <c r="HYQ42" s="109"/>
      <c r="HYR42" s="111"/>
      <c r="HYS42" s="109"/>
      <c r="HYT42" s="111"/>
      <c r="HYU42" s="109"/>
      <c r="HYV42" s="111"/>
      <c r="HYW42" s="109"/>
      <c r="HYX42" s="111"/>
      <c r="HYY42" s="109"/>
      <c r="HYZ42" s="112"/>
      <c r="HZA42" s="109"/>
      <c r="HZB42" s="111"/>
      <c r="HZC42" s="109"/>
      <c r="HZD42" s="111"/>
      <c r="HZE42" s="109"/>
      <c r="HZF42" s="111"/>
      <c r="HZG42" s="109"/>
      <c r="HZH42" s="111"/>
      <c r="HZI42" s="109"/>
      <c r="HZJ42" s="111"/>
      <c r="HZK42" s="109"/>
      <c r="HZL42" s="111"/>
      <c r="HZM42" s="109"/>
      <c r="HZN42" s="111"/>
      <c r="HZO42" s="110"/>
      <c r="HZP42" s="111"/>
      <c r="HZQ42" s="109"/>
      <c r="HZR42" s="111"/>
      <c r="HZS42" s="109"/>
      <c r="HZT42" s="111"/>
      <c r="HZU42" s="109"/>
      <c r="HZV42" s="111"/>
      <c r="HZW42" s="109"/>
      <c r="HZX42" s="111"/>
      <c r="HZY42" s="110"/>
      <c r="HZZ42" s="111"/>
      <c r="IAA42" s="109"/>
      <c r="IAB42" s="111"/>
      <c r="IAC42" s="109"/>
      <c r="IAD42" s="111"/>
      <c r="IAE42" s="109"/>
      <c r="IAF42" s="111"/>
      <c r="IAG42" s="110"/>
      <c r="IAH42" s="107"/>
      <c r="IAI42" s="107"/>
      <c r="IAJ42" s="107"/>
      <c r="IAK42" s="108"/>
      <c r="IAL42" s="111"/>
      <c r="IAM42" s="108"/>
      <c r="IAN42" s="111"/>
      <c r="IAO42" s="64"/>
      <c r="IAP42" s="111"/>
      <c r="IAQ42" s="64"/>
      <c r="IAR42" s="111"/>
      <c r="IAS42" s="64"/>
      <c r="IAT42" s="111"/>
      <c r="IAU42" s="64"/>
      <c r="IAV42" s="111"/>
      <c r="IAW42" s="64"/>
      <c r="IAX42" s="111"/>
      <c r="IAY42" s="64"/>
      <c r="IAZ42" s="111"/>
      <c r="IBA42" s="64"/>
      <c r="IBB42" s="111"/>
      <c r="IBC42" s="109"/>
      <c r="IBD42" s="111"/>
      <c r="IBE42" s="109"/>
      <c r="IBF42" s="111"/>
      <c r="IBG42" s="109"/>
      <c r="IBH42" s="111"/>
      <c r="IBI42" s="109"/>
      <c r="IBJ42" s="111"/>
      <c r="IBK42" s="109"/>
      <c r="IBL42" s="111"/>
      <c r="IBM42" s="109"/>
      <c r="IBN42" s="111"/>
      <c r="IBO42" s="109"/>
      <c r="IBP42" s="111"/>
      <c r="IBQ42" s="109"/>
      <c r="IBR42" s="111"/>
      <c r="IBS42" s="109"/>
      <c r="IBT42" s="111"/>
      <c r="IBU42" s="109"/>
      <c r="IBV42" s="111"/>
      <c r="IBW42" s="109"/>
      <c r="IBX42" s="112"/>
      <c r="IBY42" s="109"/>
      <c r="IBZ42" s="111"/>
      <c r="ICA42" s="109"/>
      <c r="ICB42" s="111"/>
      <c r="ICC42" s="109"/>
      <c r="ICD42" s="111"/>
      <c r="ICE42" s="109"/>
      <c r="ICF42" s="111"/>
      <c r="ICG42" s="109"/>
      <c r="ICH42" s="111"/>
      <c r="ICI42" s="109"/>
      <c r="ICJ42" s="111"/>
      <c r="ICK42" s="109"/>
      <c r="ICL42" s="111"/>
      <c r="ICM42" s="110"/>
      <c r="ICN42" s="111"/>
      <c r="ICO42" s="109"/>
      <c r="ICP42" s="111"/>
      <c r="ICQ42" s="109"/>
      <c r="ICR42" s="111"/>
      <c r="ICS42" s="109"/>
      <c r="ICT42" s="111"/>
      <c r="ICU42" s="109"/>
      <c r="ICV42" s="111"/>
      <c r="ICW42" s="110"/>
      <c r="ICX42" s="111"/>
      <c r="ICY42" s="109"/>
      <c r="ICZ42" s="111"/>
      <c r="IDA42" s="109"/>
      <c r="IDB42" s="111"/>
      <c r="IDC42" s="109"/>
      <c r="IDD42" s="111"/>
      <c r="IDE42" s="110"/>
      <c r="IDF42" s="107"/>
      <c r="IDG42" s="107"/>
      <c r="IDH42" s="107"/>
      <c r="IDI42" s="108"/>
      <c r="IDJ42" s="111"/>
      <c r="IDK42" s="108"/>
      <c r="IDL42" s="111"/>
      <c r="IDM42" s="64"/>
      <c r="IDN42" s="111"/>
      <c r="IDO42" s="64"/>
      <c r="IDP42" s="111"/>
      <c r="IDQ42" s="64"/>
      <c r="IDR42" s="111"/>
      <c r="IDS42" s="64"/>
      <c r="IDT42" s="111"/>
      <c r="IDU42" s="64"/>
      <c r="IDV42" s="111"/>
      <c r="IDW42" s="64"/>
      <c r="IDX42" s="111"/>
      <c r="IDY42" s="64"/>
      <c r="IDZ42" s="111"/>
      <c r="IEA42" s="109"/>
      <c r="IEB42" s="111"/>
      <c r="IEC42" s="109"/>
      <c r="IED42" s="111"/>
      <c r="IEE42" s="109"/>
      <c r="IEF42" s="111"/>
      <c r="IEG42" s="109"/>
      <c r="IEH42" s="111"/>
      <c r="IEI42" s="109"/>
      <c r="IEJ42" s="111"/>
      <c r="IEK42" s="109"/>
      <c r="IEL42" s="111"/>
      <c r="IEM42" s="109"/>
      <c r="IEN42" s="111"/>
      <c r="IEO42" s="109"/>
      <c r="IEP42" s="111"/>
      <c r="IEQ42" s="109"/>
      <c r="IER42" s="111"/>
      <c r="IES42" s="109"/>
      <c r="IET42" s="111"/>
      <c r="IEU42" s="109"/>
      <c r="IEV42" s="112"/>
      <c r="IEW42" s="109"/>
      <c r="IEX42" s="111"/>
      <c r="IEY42" s="109"/>
      <c r="IEZ42" s="111"/>
      <c r="IFA42" s="109"/>
      <c r="IFB42" s="111"/>
      <c r="IFC42" s="109"/>
      <c r="IFD42" s="111"/>
      <c r="IFE42" s="109"/>
      <c r="IFF42" s="111"/>
      <c r="IFG42" s="109"/>
      <c r="IFH42" s="111"/>
      <c r="IFI42" s="109"/>
      <c r="IFJ42" s="111"/>
      <c r="IFK42" s="110"/>
      <c r="IFL42" s="111"/>
      <c r="IFM42" s="109"/>
      <c r="IFN42" s="111"/>
      <c r="IFO42" s="109"/>
      <c r="IFP42" s="111"/>
      <c r="IFQ42" s="109"/>
      <c r="IFR42" s="111"/>
      <c r="IFS42" s="109"/>
      <c r="IFT42" s="111"/>
      <c r="IFU42" s="110"/>
      <c r="IFV42" s="111"/>
      <c r="IFW42" s="109"/>
      <c r="IFX42" s="111"/>
      <c r="IFY42" s="109"/>
      <c r="IFZ42" s="111"/>
      <c r="IGA42" s="109"/>
      <c r="IGB42" s="111"/>
      <c r="IGC42" s="110"/>
      <c r="IGD42" s="107"/>
      <c r="IGE42" s="107"/>
      <c r="IGF42" s="107"/>
      <c r="IGG42" s="108"/>
      <c r="IGH42" s="111"/>
      <c r="IGI42" s="108"/>
      <c r="IGJ42" s="111"/>
      <c r="IGK42" s="64"/>
      <c r="IGL42" s="111"/>
      <c r="IGM42" s="64"/>
      <c r="IGN42" s="111"/>
      <c r="IGO42" s="64"/>
      <c r="IGP42" s="111"/>
      <c r="IGQ42" s="64"/>
      <c r="IGR42" s="111"/>
      <c r="IGS42" s="64"/>
      <c r="IGT42" s="111"/>
      <c r="IGU42" s="64"/>
      <c r="IGV42" s="111"/>
      <c r="IGW42" s="64"/>
      <c r="IGX42" s="111"/>
      <c r="IGY42" s="109"/>
      <c r="IGZ42" s="111"/>
      <c r="IHA42" s="109"/>
      <c r="IHB42" s="111"/>
      <c r="IHC42" s="109"/>
      <c r="IHD42" s="111"/>
      <c r="IHE42" s="109"/>
      <c r="IHF42" s="111"/>
      <c r="IHG42" s="109"/>
      <c r="IHH42" s="111"/>
      <c r="IHI42" s="109"/>
      <c r="IHJ42" s="111"/>
      <c r="IHK42" s="109"/>
      <c r="IHL42" s="111"/>
      <c r="IHM42" s="109"/>
      <c r="IHN42" s="111"/>
      <c r="IHO42" s="109"/>
      <c r="IHP42" s="111"/>
      <c r="IHQ42" s="109"/>
      <c r="IHR42" s="111"/>
      <c r="IHS42" s="109"/>
      <c r="IHT42" s="112"/>
      <c r="IHU42" s="109"/>
      <c r="IHV42" s="111"/>
      <c r="IHW42" s="109"/>
      <c r="IHX42" s="111"/>
      <c r="IHY42" s="109"/>
      <c r="IHZ42" s="111"/>
      <c r="IIA42" s="109"/>
      <c r="IIB42" s="111"/>
      <c r="IIC42" s="109"/>
      <c r="IID42" s="111"/>
      <c r="IIE42" s="109"/>
      <c r="IIF42" s="111"/>
      <c r="IIG42" s="109"/>
      <c r="IIH42" s="111"/>
      <c r="III42" s="110"/>
      <c r="IIJ42" s="111"/>
      <c r="IIK42" s="109"/>
      <c r="IIL42" s="111"/>
      <c r="IIM42" s="109"/>
      <c r="IIN42" s="111"/>
      <c r="IIO42" s="109"/>
      <c r="IIP42" s="111"/>
      <c r="IIQ42" s="109"/>
      <c r="IIR42" s="111"/>
      <c r="IIS42" s="110"/>
      <c r="IIT42" s="111"/>
      <c r="IIU42" s="109"/>
      <c r="IIV42" s="111"/>
      <c r="IIW42" s="109"/>
      <c r="IIX42" s="111"/>
      <c r="IIY42" s="109"/>
      <c r="IIZ42" s="111"/>
      <c r="IJA42" s="110"/>
      <c r="IJB42" s="107"/>
      <c r="IJC42" s="107"/>
      <c r="IJD42" s="107"/>
      <c r="IJE42" s="108"/>
      <c r="IJF42" s="111"/>
      <c r="IJG42" s="108"/>
      <c r="IJH42" s="111"/>
      <c r="IJI42" s="64"/>
      <c r="IJJ42" s="111"/>
      <c r="IJK42" s="64"/>
      <c r="IJL42" s="111"/>
      <c r="IJM42" s="64"/>
      <c r="IJN42" s="111"/>
      <c r="IJO42" s="64"/>
      <c r="IJP42" s="111"/>
      <c r="IJQ42" s="64"/>
      <c r="IJR42" s="111"/>
      <c r="IJS42" s="64"/>
      <c r="IJT42" s="111"/>
      <c r="IJU42" s="64"/>
      <c r="IJV42" s="111"/>
      <c r="IJW42" s="109"/>
      <c r="IJX42" s="111"/>
      <c r="IJY42" s="109"/>
      <c r="IJZ42" s="111"/>
      <c r="IKA42" s="109"/>
      <c r="IKB42" s="111"/>
      <c r="IKC42" s="109"/>
      <c r="IKD42" s="111"/>
      <c r="IKE42" s="109"/>
      <c r="IKF42" s="111"/>
      <c r="IKG42" s="109"/>
      <c r="IKH42" s="111"/>
      <c r="IKI42" s="109"/>
      <c r="IKJ42" s="111"/>
      <c r="IKK42" s="109"/>
      <c r="IKL42" s="111"/>
      <c r="IKM42" s="109"/>
      <c r="IKN42" s="111"/>
      <c r="IKO42" s="109"/>
      <c r="IKP42" s="111"/>
      <c r="IKQ42" s="109"/>
      <c r="IKR42" s="112"/>
      <c r="IKS42" s="109"/>
      <c r="IKT42" s="111"/>
      <c r="IKU42" s="109"/>
      <c r="IKV42" s="111"/>
      <c r="IKW42" s="109"/>
      <c r="IKX42" s="111"/>
      <c r="IKY42" s="109"/>
      <c r="IKZ42" s="111"/>
      <c r="ILA42" s="109"/>
      <c r="ILB42" s="111"/>
      <c r="ILC42" s="109"/>
      <c r="ILD42" s="111"/>
      <c r="ILE42" s="109"/>
      <c r="ILF42" s="111"/>
      <c r="ILG42" s="110"/>
      <c r="ILH42" s="111"/>
      <c r="ILI42" s="109"/>
      <c r="ILJ42" s="111"/>
      <c r="ILK42" s="109"/>
      <c r="ILL42" s="111"/>
      <c r="ILM42" s="109"/>
      <c r="ILN42" s="111"/>
      <c r="ILO42" s="109"/>
      <c r="ILP42" s="111"/>
      <c r="ILQ42" s="110"/>
      <c r="ILR42" s="111"/>
      <c r="ILS42" s="109"/>
      <c r="ILT42" s="111"/>
      <c r="ILU42" s="109"/>
      <c r="ILV42" s="111"/>
      <c r="ILW42" s="109"/>
      <c r="ILX42" s="111"/>
      <c r="ILY42" s="110"/>
      <c r="ILZ42" s="107"/>
      <c r="IMA42" s="107"/>
      <c r="IMB42" s="107"/>
      <c r="IMC42" s="108"/>
      <c r="IMD42" s="111"/>
      <c r="IME42" s="108"/>
      <c r="IMF42" s="111"/>
      <c r="IMG42" s="64"/>
      <c r="IMH42" s="111"/>
      <c r="IMI42" s="64"/>
      <c r="IMJ42" s="111"/>
      <c r="IMK42" s="64"/>
      <c r="IML42" s="111"/>
      <c r="IMM42" s="64"/>
      <c r="IMN42" s="111"/>
      <c r="IMO42" s="64"/>
      <c r="IMP42" s="111"/>
      <c r="IMQ42" s="64"/>
      <c r="IMR42" s="111"/>
      <c r="IMS42" s="64"/>
      <c r="IMT42" s="111"/>
      <c r="IMU42" s="109"/>
      <c r="IMV42" s="111"/>
      <c r="IMW42" s="109"/>
      <c r="IMX42" s="111"/>
      <c r="IMY42" s="109"/>
      <c r="IMZ42" s="111"/>
      <c r="INA42" s="109"/>
      <c r="INB42" s="111"/>
      <c r="INC42" s="109"/>
      <c r="IND42" s="111"/>
      <c r="INE42" s="109"/>
      <c r="INF42" s="111"/>
      <c r="ING42" s="109"/>
      <c r="INH42" s="111"/>
      <c r="INI42" s="109"/>
      <c r="INJ42" s="111"/>
      <c r="INK42" s="109"/>
      <c r="INL42" s="111"/>
      <c r="INM42" s="109"/>
      <c r="INN42" s="111"/>
      <c r="INO42" s="109"/>
      <c r="INP42" s="112"/>
      <c r="INQ42" s="109"/>
      <c r="INR42" s="111"/>
      <c r="INS42" s="109"/>
      <c r="INT42" s="111"/>
      <c r="INU42" s="109"/>
      <c r="INV42" s="111"/>
      <c r="INW42" s="109"/>
      <c r="INX42" s="111"/>
      <c r="INY42" s="109"/>
      <c r="INZ42" s="111"/>
      <c r="IOA42" s="109"/>
      <c r="IOB42" s="111"/>
      <c r="IOC42" s="109"/>
      <c r="IOD42" s="111"/>
      <c r="IOE42" s="110"/>
      <c r="IOF42" s="111"/>
      <c r="IOG42" s="109"/>
      <c r="IOH42" s="111"/>
      <c r="IOI42" s="109"/>
      <c r="IOJ42" s="111"/>
      <c r="IOK42" s="109"/>
      <c r="IOL42" s="111"/>
      <c r="IOM42" s="109"/>
      <c r="ION42" s="111"/>
      <c r="IOO42" s="110"/>
      <c r="IOP42" s="111"/>
      <c r="IOQ42" s="109"/>
      <c r="IOR42" s="111"/>
      <c r="IOS42" s="109"/>
      <c r="IOT42" s="111"/>
      <c r="IOU42" s="109"/>
      <c r="IOV42" s="111"/>
      <c r="IOW42" s="110"/>
      <c r="IOX42" s="107"/>
      <c r="IOY42" s="107"/>
      <c r="IOZ42" s="107"/>
      <c r="IPA42" s="108"/>
      <c r="IPB42" s="111"/>
      <c r="IPC42" s="108"/>
      <c r="IPD42" s="111"/>
      <c r="IPE42" s="64"/>
      <c r="IPF42" s="111"/>
      <c r="IPG42" s="64"/>
      <c r="IPH42" s="111"/>
      <c r="IPI42" s="64"/>
      <c r="IPJ42" s="111"/>
      <c r="IPK42" s="64"/>
      <c r="IPL42" s="111"/>
      <c r="IPM42" s="64"/>
      <c r="IPN42" s="111"/>
      <c r="IPO42" s="64"/>
      <c r="IPP42" s="111"/>
      <c r="IPQ42" s="64"/>
      <c r="IPR42" s="111"/>
      <c r="IPS42" s="109"/>
      <c r="IPT42" s="111"/>
      <c r="IPU42" s="109"/>
      <c r="IPV42" s="111"/>
      <c r="IPW42" s="109"/>
      <c r="IPX42" s="111"/>
      <c r="IPY42" s="109"/>
      <c r="IPZ42" s="111"/>
      <c r="IQA42" s="109"/>
      <c r="IQB42" s="111"/>
      <c r="IQC42" s="109"/>
      <c r="IQD42" s="111"/>
      <c r="IQE42" s="109"/>
      <c r="IQF42" s="111"/>
      <c r="IQG42" s="109"/>
      <c r="IQH42" s="111"/>
      <c r="IQI42" s="109"/>
      <c r="IQJ42" s="111"/>
      <c r="IQK42" s="109"/>
      <c r="IQL42" s="111"/>
      <c r="IQM42" s="109"/>
      <c r="IQN42" s="112"/>
      <c r="IQO42" s="109"/>
      <c r="IQP42" s="111"/>
      <c r="IQQ42" s="109"/>
      <c r="IQR42" s="111"/>
      <c r="IQS42" s="109"/>
      <c r="IQT42" s="111"/>
      <c r="IQU42" s="109"/>
      <c r="IQV42" s="111"/>
      <c r="IQW42" s="109"/>
      <c r="IQX42" s="111"/>
      <c r="IQY42" s="109"/>
      <c r="IQZ42" s="111"/>
      <c r="IRA42" s="109"/>
      <c r="IRB42" s="111"/>
      <c r="IRC42" s="110"/>
      <c r="IRD42" s="111"/>
      <c r="IRE42" s="109"/>
      <c r="IRF42" s="111"/>
      <c r="IRG42" s="109"/>
      <c r="IRH42" s="111"/>
      <c r="IRI42" s="109"/>
      <c r="IRJ42" s="111"/>
      <c r="IRK42" s="109"/>
      <c r="IRL42" s="111"/>
      <c r="IRM42" s="110"/>
      <c r="IRN42" s="111"/>
      <c r="IRO42" s="109"/>
      <c r="IRP42" s="111"/>
      <c r="IRQ42" s="109"/>
      <c r="IRR42" s="111"/>
      <c r="IRS42" s="109"/>
      <c r="IRT42" s="111"/>
      <c r="IRU42" s="110"/>
      <c r="IRV42" s="107"/>
      <c r="IRW42" s="107"/>
      <c r="IRX42" s="107"/>
      <c r="IRY42" s="108"/>
      <c r="IRZ42" s="111"/>
      <c r="ISA42" s="108"/>
      <c r="ISB42" s="111"/>
      <c r="ISC42" s="64"/>
      <c r="ISD42" s="111"/>
      <c r="ISE42" s="64"/>
      <c r="ISF42" s="111"/>
      <c r="ISG42" s="64"/>
      <c r="ISH42" s="111"/>
      <c r="ISI42" s="64"/>
      <c r="ISJ42" s="111"/>
      <c r="ISK42" s="64"/>
      <c r="ISL42" s="111"/>
      <c r="ISM42" s="64"/>
      <c r="ISN42" s="111"/>
      <c r="ISO42" s="64"/>
      <c r="ISP42" s="111"/>
      <c r="ISQ42" s="109"/>
      <c r="ISR42" s="111"/>
      <c r="ISS42" s="109"/>
      <c r="IST42" s="111"/>
      <c r="ISU42" s="109"/>
      <c r="ISV42" s="111"/>
      <c r="ISW42" s="109"/>
      <c r="ISX42" s="111"/>
      <c r="ISY42" s="109"/>
      <c r="ISZ42" s="111"/>
      <c r="ITA42" s="109"/>
      <c r="ITB42" s="111"/>
      <c r="ITC42" s="109"/>
      <c r="ITD42" s="111"/>
      <c r="ITE42" s="109"/>
      <c r="ITF42" s="111"/>
      <c r="ITG42" s="109"/>
      <c r="ITH42" s="111"/>
      <c r="ITI42" s="109"/>
      <c r="ITJ42" s="111"/>
      <c r="ITK42" s="109"/>
      <c r="ITL42" s="112"/>
      <c r="ITM42" s="109"/>
      <c r="ITN42" s="111"/>
      <c r="ITO42" s="109"/>
      <c r="ITP42" s="111"/>
      <c r="ITQ42" s="109"/>
      <c r="ITR42" s="111"/>
      <c r="ITS42" s="109"/>
      <c r="ITT42" s="111"/>
      <c r="ITU42" s="109"/>
      <c r="ITV42" s="111"/>
      <c r="ITW42" s="109"/>
      <c r="ITX42" s="111"/>
      <c r="ITY42" s="109"/>
      <c r="ITZ42" s="111"/>
      <c r="IUA42" s="110"/>
      <c r="IUB42" s="111"/>
      <c r="IUC42" s="109"/>
      <c r="IUD42" s="111"/>
      <c r="IUE42" s="109"/>
      <c r="IUF42" s="111"/>
      <c r="IUG42" s="109"/>
      <c r="IUH42" s="111"/>
      <c r="IUI42" s="109"/>
      <c r="IUJ42" s="111"/>
      <c r="IUK42" s="110"/>
      <c r="IUL42" s="111"/>
      <c r="IUM42" s="109"/>
      <c r="IUN42" s="111"/>
      <c r="IUO42" s="109"/>
      <c r="IUP42" s="111"/>
      <c r="IUQ42" s="109"/>
      <c r="IUR42" s="111"/>
      <c r="IUS42" s="110"/>
      <c r="IUT42" s="107"/>
      <c r="IUU42" s="107"/>
      <c r="IUV42" s="107"/>
      <c r="IUW42" s="108"/>
      <c r="IUX42" s="111"/>
      <c r="IUY42" s="108"/>
      <c r="IUZ42" s="111"/>
      <c r="IVA42" s="64"/>
      <c r="IVB42" s="111"/>
      <c r="IVC42" s="64"/>
      <c r="IVD42" s="111"/>
      <c r="IVE42" s="64"/>
      <c r="IVF42" s="111"/>
      <c r="IVG42" s="64"/>
      <c r="IVH42" s="111"/>
      <c r="IVI42" s="64"/>
      <c r="IVJ42" s="111"/>
      <c r="IVK42" s="64"/>
      <c r="IVL42" s="111"/>
      <c r="IVM42" s="64"/>
      <c r="IVN42" s="111"/>
      <c r="IVO42" s="109"/>
      <c r="IVP42" s="111"/>
      <c r="IVQ42" s="109"/>
      <c r="IVR42" s="111"/>
      <c r="IVS42" s="109"/>
      <c r="IVT42" s="111"/>
      <c r="IVU42" s="109"/>
      <c r="IVV42" s="111"/>
      <c r="IVW42" s="109"/>
      <c r="IVX42" s="111"/>
      <c r="IVY42" s="109"/>
      <c r="IVZ42" s="111"/>
      <c r="IWA42" s="109"/>
      <c r="IWB42" s="111"/>
      <c r="IWC42" s="109"/>
      <c r="IWD42" s="111"/>
      <c r="IWE42" s="109"/>
      <c r="IWF42" s="111"/>
      <c r="IWG42" s="109"/>
      <c r="IWH42" s="111"/>
      <c r="IWI42" s="109"/>
      <c r="IWJ42" s="112"/>
      <c r="IWK42" s="109"/>
      <c r="IWL42" s="111"/>
      <c r="IWM42" s="109"/>
      <c r="IWN42" s="111"/>
      <c r="IWO42" s="109"/>
      <c r="IWP42" s="111"/>
      <c r="IWQ42" s="109"/>
      <c r="IWR42" s="111"/>
      <c r="IWS42" s="109"/>
      <c r="IWT42" s="111"/>
      <c r="IWU42" s="109"/>
      <c r="IWV42" s="111"/>
      <c r="IWW42" s="109"/>
      <c r="IWX42" s="111"/>
      <c r="IWY42" s="110"/>
      <c r="IWZ42" s="111"/>
      <c r="IXA42" s="109"/>
      <c r="IXB42" s="111"/>
      <c r="IXC42" s="109"/>
      <c r="IXD42" s="111"/>
      <c r="IXE42" s="109"/>
      <c r="IXF42" s="111"/>
      <c r="IXG42" s="109"/>
      <c r="IXH42" s="111"/>
      <c r="IXI42" s="110"/>
      <c r="IXJ42" s="111"/>
      <c r="IXK42" s="109"/>
      <c r="IXL42" s="111"/>
      <c r="IXM42" s="109"/>
      <c r="IXN42" s="111"/>
      <c r="IXO42" s="109"/>
      <c r="IXP42" s="111"/>
      <c r="IXQ42" s="110"/>
      <c r="IXR42" s="107"/>
      <c r="IXS42" s="107"/>
      <c r="IXT42" s="107"/>
      <c r="IXU42" s="108"/>
      <c r="IXV42" s="111"/>
      <c r="IXW42" s="108"/>
      <c r="IXX42" s="111"/>
      <c r="IXY42" s="64"/>
      <c r="IXZ42" s="111"/>
      <c r="IYA42" s="64"/>
      <c r="IYB42" s="111"/>
      <c r="IYC42" s="64"/>
      <c r="IYD42" s="111"/>
      <c r="IYE42" s="64"/>
      <c r="IYF42" s="111"/>
      <c r="IYG42" s="64"/>
      <c r="IYH42" s="111"/>
      <c r="IYI42" s="64"/>
      <c r="IYJ42" s="111"/>
      <c r="IYK42" s="64"/>
      <c r="IYL42" s="111"/>
      <c r="IYM42" s="109"/>
      <c r="IYN42" s="111"/>
      <c r="IYO42" s="109"/>
      <c r="IYP42" s="111"/>
      <c r="IYQ42" s="109"/>
      <c r="IYR42" s="111"/>
      <c r="IYS42" s="109"/>
      <c r="IYT42" s="111"/>
      <c r="IYU42" s="109"/>
      <c r="IYV42" s="111"/>
      <c r="IYW42" s="109"/>
      <c r="IYX42" s="111"/>
      <c r="IYY42" s="109"/>
      <c r="IYZ42" s="111"/>
      <c r="IZA42" s="109"/>
      <c r="IZB42" s="111"/>
      <c r="IZC42" s="109"/>
      <c r="IZD42" s="111"/>
      <c r="IZE42" s="109"/>
      <c r="IZF42" s="111"/>
      <c r="IZG42" s="109"/>
      <c r="IZH42" s="112"/>
      <c r="IZI42" s="109"/>
      <c r="IZJ42" s="111"/>
      <c r="IZK42" s="109"/>
      <c r="IZL42" s="111"/>
      <c r="IZM42" s="109"/>
      <c r="IZN42" s="111"/>
      <c r="IZO42" s="109"/>
      <c r="IZP42" s="111"/>
      <c r="IZQ42" s="109"/>
      <c r="IZR42" s="111"/>
      <c r="IZS42" s="109"/>
      <c r="IZT42" s="111"/>
      <c r="IZU42" s="109"/>
      <c r="IZV42" s="111"/>
      <c r="IZW42" s="110"/>
      <c r="IZX42" s="111"/>
      <c r="IZY42" s="109"/>
      <c r="IZZ42" s="111"/>
      <c r="JAA42" s="109"/>
      <c r="JAB42" s="111"/>
      <c r="JAC42" s="109"/>
      <c r="JAD42" s="111"/>
      <c r="JAE42" s="109"/>
      <c r="JAF42" s="111"/>
      <c r="JAG42" s="110"/>
      <c r="JAH42" s="111"/>
      <c r="JAI42" s="109"/>
      <c r="JAJ42" s="111"/>
      <c r="JAK42" s="109"/>
      <c r="JAL42" s="111"/>
      <c r="JAM42" s="109"/>
      <c r="JAN42" s="111"/>
      <c r="JAO42" s="110"/>
      <c r="JAP42" s="107"/>
      <c r="JAQ42" s="107"/>
      <c r="JAR42" s="107"/>
      <c r="JAS42" s="108"/>
      <c r="JAT42" s="111"/>
      <c r="JAU42" s="108"/>
      <c r="JAV42" s="111"/>
      <c r="JAW42" s="64"/>
      <c r="JAX42" s="111"/>
      <c r="JAY42" s="64"/>
      <c r="JAZ42" s="111"/>
      <c r="JBA42" s="64"/>
      <c r="JBB42" s="111"/>
      <c r="JBC42" s="64"/>
      <c r="JBD42" s="111"/>
      <c r="JBE42" s="64"/>
      <c r="JBF42" s="111"/>
      <c r="JBG42" s="64"/>
      <c r="JBH42" s="111"/>
      <c r="JBI42" s="64"/>
      <c r="JBJ42" s="111"/>
      <c r="JBK42" s="109"/>
      <c r="JBL42" s="111"/>
      <c r="JBM42" s="109"/>
      <c r="JBN42" s="111"/>
      <c r="JBO42" s="109"/>
      <c r="JBP42" s="111"/>
      <c r="JBQ42" s="109"/>
      <c r="JBR42" s="111"/>
      <c r="JBS42" s="109"/>
      <c r="JBT42" s="111"/>
      <c r="JBU42" s="109"/>
      <c r="JBV42" s="111"/>
      <c r="JBW42" s="109"/>
      <c r="JBX42" s="111"/>
      <c r="JBY42" s="109"/>
      <c r="JBZ42" s="111"/>
      <c r="JCA42" s="109"/>
      <c r="JCB42" s="111"/>
      <c r="JCC42" s="109"/>
      <c r="JCD42" s="111"/>
      <c r="JCE42" s="109"/>
      <c r="JCF42" s="112"/>
      <c r="JCG42" s="109"/>
      <c r="JCH42" s="111"/>
      <c r="JCI42" s="109"/>
      <c r="JCJ42" s="111"/>
      <c r="JCK42" s="109"/>
      <c r="JCL42" s="111"/>
      <c r="JCM42" s="109"/>
      <c r="JCN42" s="111"/>
      <c r="JCO42" s="109"/>
      <c r="JCP42" s="111"/>
      <c r="JCQ42" s="109"/>
      <c r="JCR42" s="111"/>
      <c r="JCS42" s="109"/>
      <c r="JCT42" s="111"/>
      <c r="JCU42" s="110"/>
      <c r="JCV42" s="111"/>
      <c r="JCW42" s="109"/>
      <c r="JCX42" s="111"/>
      <c r="JCY42" s="109"/>
      <c r="JCZ42" s="111"/>
      <c r="JDA42" s="109"/>
      <c r="JDB42" s="111"/>
      <c r="JDC42" s="109"/>
      <c r="JDD42" s="111"/>
      <c r="JDE42" s="110"/>
      <c r="JDF42" s="111"/>
      <c r="JDG42" s="109"/>
      <c r="JDH42" s="111"/>
      <c r="JDI42" s="109"/>
      <c r="JDJ42" s="111"/>
      <c r="JDK42" s="109"/>
      <c r="JDL42" s="111"/>
      <c r="JDM42" s="110"/>
      <c r="JDN42" s="107"/>
      <c r="JDO42" s="107"/>
      <c r="JDP42" s="107"/>
      <c r="JDQ42" s="108"/>
      <c r="JDR42" s="111"/>
      <c r="JDS42" s="108"/>
      <c r="JDT42" s="111"/>
      <c r="JDU42" s="64"/>
      <c r="JDV42" s="111"/>
      <c r="JDW42" s="64"/>
      <c r="JDX42" s="111"/>
      <c r="JDY42" s="64"/>
      <c r="JDZ42" s="111"/>
      <c r="JEA42" s="64"/>
      <c r="JEB42" s="111"/>
      <c r="JEC42" s="64"/>
      <c r="JED42" s="111"/>
      <c r="JEE42" s="64"/>
      <c r="JEF42" s="111"/>
      <c r="JEG42" s="64"/>
      <c r="JEH42" s="111"/>
      <c r="JEI42" s="109"/>
      <c r="JEJ42" s="111"/>
      <c r="JEK42" s="109"/>
      <c r="JEL42" s="111"/>
      <c r="JEM42" s="109"/>
      <c r="JEN42" s="111"/>
      <c r="JEO42" s="109"/>
      <c r="JEP42" s="111"/>
      <c r="JEQ42" s="109"/>
      <c r="JER42" s="111"/>
      <c r="JES42" s="109"/>
      <c r="JET42" s="111"/>
      <c r="JEU42" s="109"/>
      <c r="JEV42" s="111"/>
      <c r="JEW42" s="109"/>
      <c r="JEX42" s="111"/>
      <c r="JEY42" s="109"/>
      <c r="JEZ42" s="111"/>
      <c r="JFA42" s="109"/>
      <c r="JFB42" s="111"/>
      <c r="JFC42" s="109"/>
      <c r="JFD42" s="112"/>
      <c r="JFE42" s="109"/>
      <c r="JFF42" s="111"/>
      <c r="JFG42" s="109"/>
      <c r="JFH42" s="111"/>
      <c r="JFI42" s="109"/>
      <c r="JFJ42" s="111"/>
      <c r="JFK42" s="109"/>
      <c r="JFL42" s="111"/>
      <c r="JFM42" s="109"/>
      <c r="JFN42" s="111"/>
      <c r="JFO42" s="109"/>
      <c r="JFP42" s="111"/>
      <c r="JFQ42" s="109"/>
      <c r="JFR42" s="111"/>
      <c r="JFS42" s="110"/>
      <c r="JFT42" s="111"/>
      <c r="JFU42" s="109"/>
      <c r="JFV42" s="111"/>
      <c r="JFW42" s="109"/>
      <c r="JFX42" s="111"/>
      <c r="JFY42" s="109"/>
      <c r="JFZ42" s="111"/>
      <c r="JGA42" s="109"/>
      <c r="JGB42" s="111"/>
      <c r="JGC42" s="110"/>
      <c r="JGD42" s="111"/>
      <c r="JGE42" s="109"/>
      <c r="JGF42" s="111"/>
      <c r="JGG42" s="109"/>
      <c r="JGH42" s="111"/>
      <c r="JGI42" s="109"/>
      <c r="JGJ42" s="111"/>
      <c r="JGK42" s="110"/>
      <c r="JGL42" s="107"/>
      <c r="JGM42" s="107"/>
      <c r="JGN42" s="107"/>
      <c r="JGO42" s="108"/>
      <c r="JGP42" s="111"/>
      <c r="JGQ42" s="108"/>
      <c r="JGR42" s="111"/>
      <c r="JGS42" s="64"/>
      <c r="JGT42" s="111"/>
      <c r="JGU42" s="64"/>
      <c r="JGV42" s="111"/>
      <c r="JGW42" s="64"/>
      <c r="JGX42" s="111"/>
      <c r="JGY42" s="64"/>
      <c r="JGZ42" s="111"/>
      <c r="JHA42" s="64"/>
      <c r="JHB42" s="111"/>
      <c r="JHC42" s="64"/>
      <c r="JHD42" s="111"/>
      <c r="JHE42" s="64"/>
      <c r="JHF42" s="111"/>
      <c r="JHG42" s="109"/>
      <c r="JHH42" s="111"/>
      <c r="JHI42" s="109"/>
      <c r="JHJ42" s="111"/>
      <c r="JHK42" s="109"/>
      <c r="JHL42" s="111"/>
      <c r="JHM42" s="109"/>
      <c r="JHN42" s="111"/>
      <c r="JHO42" s="109"/>
      <c r="JHP42" s="111"/>
      <c r="JHQ42" s="109"/>
      <c r="JHR42" s="111"/>
      <c r="JHS42" s="109"/>
      <c r="JHT42" s="111"/>
      <c r="JHU42" s="109"/>
      <c r="JHV42" s="111"/>
      <c r="JHW42" s="109"/>
      <c r="JHX42" s="111"/>
      <c r="JHY42" s="109"/>
      <c r="JHZ42" s="111"/>
      <c r="JIA42" s="109"/>
      <c r="JIB42" s="112"/>
      <c r="JIC42" s="109"/>
      <c r="JID42" s="111"/>
      <c r="JIE42" s="109"/>
      <c r="JIF42" s="111"/>
      <c r="JIG42" s="109"/>
      <c r="JIH42" s="111"/>
      <c r="JII42" s="109"/>
      <c r="JIJ42" s="111"/>
      <c r="JIK42" s="109"/>
      <c r="JIL42" s="111"/>
      <c r="JIM42" s="109"/>
      <c r="JIN42" s="111"/>
      <c r="JIO42" s="109"/>
      <c r="JIP42" s="111"/>
      <c r="JIQ42" s="110"/>
      <c r="JIR42" s="111"/>
      <c r="JIS42" s="109"/>
      <c r="JIT42" s="111"/>
      <c r="JIU42" s="109"/>
      <c r="JIV42" s="111"/>
      <c r="JIW42" s="109"/>
      <c r="JIX42" s="111"/>
      <c r="JIY42" s="109"/>
      <c r="JIZ42" s="111"/>
      <c r="JJA42" s="110"/>
      <c r="JJB42" s="111"/>
      <c r="JJC42" s="109"/>
      <c r="JJD42" s="111"/>
      <c r="JJE42" s="109"/>
      <c r="JJF42" s="111"/>
      <c r="JJG42" s="109"/>
      <c r="JJH42" s="111"/>
      <c r="JJI42" s="110"/>
      <c r="JJJ42" s="107"/>
      <c r="JJK42" s="107"/>
      <c r="JJL42" s="107"/>
      <c r="JJM42" s="108"/>
      <c r="JJN42" s="111"/>
      <c r="JJO42" s="108"/>
      <c r="JJP42" s="111"/>
      <c r="JJQ42" s="64"/>
      <c r="JJR42" s="111"/>
      <c r="JJS42" s="64"/>
      <c r="JJT42" s="111"/>
      <c r="JJU42" s="64"/>
      <c r="JJV42" s="111"/>
      <c r="JJW42" s="64"/>
      <c r="JJX42" s="111"/>
      <c r="JJY42" s="64"/>
      <c r="JJZ42" s="111"/>
      <c r="JKA42" s="64"/>
      <c r="JKB42" s="111"/>
      <c r="JKC42" s="64"/>
      <c r="JKD42" s="111"/>
      <c r="JKE42" s="109"/>
      <c r="JKF42" s="111"/>
      <c r="JKG42" s="109"/>
      <c r="JKH42" s="111"/>
      <c r="JKI42" s="109"/>
      <c r="JKJ42" s="111"/>
      <c r="JKK42" s="109"/>
      <c r="JKL42" s="111"/>
      <c r="JKM42" s="109"/>
      <c r="JKN42" s="111"/>
      <c r="JKO42" s="109"/>
      <c r="JKP42" s="111"/>
      <c r="JKQ42" s="109"/>
      <c r="JKR42" s="111"/>
      <c r="JKS42" s="109"/>
      <c r="JKT42" s="111"/>
      <c r="JKU42" s="109"/>
      <c r="JKV42" s="111"/>
      <c r="JKW42" s="109"/>
      <c r="JKX42" s="111"/>
      <c r="JKY42" s="109"/>
      <c r="JKZ42" s="112"/>
      <c r="JLA42" s="109"/>
      <c r="JLB42" s="111"/>
      <c r="JLC42" s="109"/>
      <c r="JLD42" s="111"/>
      <c r="JLE42" s="109"/>
      <c r="JLF42" s="111"/>
      <c r="JLG42" s="109"/>
      <c r="JLH42" s="111"/>
      <c r="JLI42" s="109"/>
      <c r="JLJ42" s="111"/>
      <c r="JLK42" s="109"/>
      <c r="JLL42" s="111"/>
      <c r="JLM42" s="109"/>
      <c r="JLN42" s="111"/>
      <c r="JLO42" s="110"/>
      <c r="JLP42" s="111"/>
      <c r="JLQ42" s="109"/>
      <c r="JLR42" s="111"/>
      <c r="JLS42" s="109"/>
      <c r="JLT42" s="111"/>
      <c r="JLU42" s="109"/>
      <c r="JLV42" s="111"/>
      <c r="JLW42" s="109"/>
      <c r="JLX42" s="111"/>
      <c r="JLY42" s="110"/>
      <c r="JLZ42" s="111"/>
      <c r="JMA42" s="109"/>
      <c r="JMB42" s="111"/>
      <c r="JMC42" s="109"/>
      <c r="JMD42" s="111"/>
      <c r="JME42" s="109"/>
      <c r="JMF42" s="111"/>
      <c r="JMG42" s="110"/>
      <c r="JMH42" s="107"/>
      <c r="JMI42" s="107"/>
      <c r="JMJ42" s="107"/>
      <c r="JMK42" s="108"/>
      <c r="JML42" s="111"/>
      <c r="JMM42" s="108"/>
      <c r="JMN42" s="111"/>
      <c r="JMO42" s="64"/>
      <c r="JMP42" s="111"/>
      <c r="JMQ42" s="64"/>
      <c r="JMR42" s="111"/>
      <c r="JMS42" s="64"/>
      <c r="JMT42" s="111"/>
      <c r="JMU42" s="64"/>
      <c r="JMV42" s="111"/>
      <c r="JMW42" s="64"/>
      <c r="JMX42" s="111"/>
      <c r="JMY42" s="64"/>
      <c r="JMZ42" s="111"/>
      <c r="JNA42" s="64"/>
      <c r="JNB42" s="111"/>
      <c r="JNC42" s="109"/>
      <c r="JND42" s="111"/>
      <c r="JNE42" s="109"/>
      <c r="JNF42" s="111"/>
      <c r="JNG42" s="109"/>
      <c r="JNH42" s="111"/>
      <c r="JNI42" s="109"/>
      <c r="JNJ42" s="111"/>
      <c r="JNK42" s="109"/>
      <c r="JNL42" s="111"/>
      <c r="JNM42" s="109"/>
      <c r="JNN42" s="111"/>
      <c r="JNO42" s="109"/>
      <c r="JNP42" s="111"/>
      <c r="JNQ42" s="109"/>
      <c r="JNR42" s="111"/>
      <c r="JNS42" s="109"/>
      <c r="JNT42" s="111"/>
      <c r="JNU42" s="109"/>
      <c r="JNV42" s="111"/>
      <c r="JNW42" s="109"/>
      <c r="JNX42" s="112"/>
      <c r="JNY42" s="109"/>
      <c r="JNZ42" s="111"/>
      <c r="JOA42" s="109"/>
      <c r="JOB42" s="111"/>
      <c r="JOC42" s="109"/>
      <c r="JOD42" s="111"/>
      <c r="JOE42" s="109"/>
      <c r="JOF42" s="111"/>
      <c r="JOG42" s="109"/>
      <c r="JOH42" s="111"/>
      <c r="JOI42" s="109"/>
      <c r="JOJ42" s="111"/>
      <c r="JOK42" s="109"/>
      <c r="JOL42" s="111"/>
      <c r="JOM42" s="110"/>
      <c r="JON42" s="111"/>
      <c r="JOO42" s="109"/>
      <c r="JOP42" s="111"/>
      <c r="JOQ42" s="109"/>
      <c r="JOR42" s="111"/>
      <c r="JOS42" s="109"/>
      <c r="JOT42" s="111"/>
      <c r="JOU42" s="109"/>
      <c r="JOV42" s="111"/>
      <c r="JOW42" s="110"/>
      <c r="JOX42" s="111"/>
      <c r="JOY42" s="109"/>
      <c r="JOZ42" s="111"/>
      <c r="JPA42" s="109"/>
      <c r="JPB42" s="111"/>
      <c r="JPC42" s="109"/>
      <c r="JPD42" s="111"/>
      <c r="JPE42" s="110"/>
      <c r="JPF42" s="107"/>
      <c r="JPG42" s="107"/>
      <c r="JPH42" s="107"/>
      <c r="JPI42" s="108"/>
      <c r="JPJ42" s="111"/>
      <c r="JPK42" s="108"/>
      <c r="JPL42" s="111"/>
      <c r="JPM42" s="64"/>
      <c r="JPN42" s="111"/>
      <c r="JPO42" s="64"/>
      <c r="JPP42" s="111"/>
      <c r="JPQ42" s="64"/>
      <c r="JPR42" s="111"/>
      <c r="JPS42" s="64"/>
      <c r="JPT42" s="111"/>
      <c r="JPU42" s="64"/>
      <c r="JPV42" s="111"/>
      <c r="JPW42" s="64"/>
      <c r="JPX42" s="111"/>
      <c r="JPY42" s="64"/>
      <c r="JPZ42" s="111"/>
      <c r="JQA42" s="109"/>
      <c r="JQB42" s="111"/>
      <c r="JQC42" s="109"/>
      <c r="JQD42" s="111"/>
      <c r="JQE42" s="109"/>
      <c r="JQF42" s="111"/>
      <c r="JQG42" s="109"/>
      <c r="JQH42" s="111"/>
      <c r="JQI42" s="109"/>
      <c r="JQJ42" s="111"/>
      <c r="JQK42" s="109"/>
      <c r="JQL42" s="111"/>
      <c r="JQM42" s="109"/>
      <c r="JQN42" s="111"/>
      <c r="JQO42" s="109"/>
      <c r="JQP42" s="111"/>
      <c r="JQQ42" s="109"/>
      <c r="JQR42" s="111"/>
      <c r="JQS42" s="109"/>
      <c r="JQT42" s="111"/>
      <c r="JQU42" s="109"/>
      <c r="JQV42" s="112"/>
      <c r="JQW42" s="109"/>
      <c r="JQX42" s="111"/>
      <c r="JQY42" s="109"/>
      <c r="JQZ42" s="111"/>
      <c r="JRA42" s="109"/>
      <c r="JRB42" s="111"/>
      <c r="JRC42" s="109"/>
      <c r="JRD42" s="111"/>
      <c r="JRE42" s="109"/>
      <c r="JRF42" s="111"/>
      <c r="JRG42" s="109"/>
      <c r="JRH42" s="111"/>
      <c r="JRI42" s="109"/>
      <c r="JRJ42" s="111"/>
      <c r="JRK42" s="110"/>
      <c r="JRL42" s="111"/>
      <c r="JRM42" s="109"/>
      <c r="JRN42" s="111"/>
      <c r="JRO42" s="109"/>
      <c r="JRP42" s="111"/>
      <c r="JRQ42" s="109"/>
      <c r="JRR42" s="111"/>
      <c r="JRS42" s="109"/>
      <c r="JRT42" s="111"/>
      <c r="JRU42" s="110"/>
      <c r="JRV42" s="111"/>
      <c r="JRW42" s="109"/>
      <c r="JRX42" s="111"/>
      <c r="JRY42" s="109"/>
      <c r="JRZ42" s="111"/>
      <c r="JSA42" s="109"/>
      <c r="JSB42" s="111"/>
      <c r="JSC42" s="110"/>
      <c r="JSD42" s="107"/>
      <c r="JSE42" s="107"/>
      <c r="JSF42" s="107"/>
      <c r="JSG42" s="108"/>
      <c r="JSH42" s="111"/>
      <c r="JSI42" s="108"/>
      <c r="JSJ42" s="111"/>
      <c r="JSK42" s="64"/>
      <c r="JSL42" s="111"/>
      <c r="JSM42" s="64"/>
      <c r="JSN42" s="111"/>
      <c r="JSO42" s="64"/>
      <c r="JSP42" s="111"/>
      <c r="JSQ42" s="64"/>
      <c r="JSR42" s="111"/>
      <c r="JSS42" s="64"/>
      <c r="JST42" s="111"/>
      <c r="JSU42" s="64"/>
      <c r="JSV42" s="111"/>
      <c r="JSW42" s="64"/>
      <c r="JSX42" s="111"/>
      <c r="JSY42" s="109"/>
      <c r="JSZ42" s="111"/>
      <c r="JTA42" s="109"/>
      <c r="JTB42" s="111"/>
      <c r="JTC42" s="109"/>
      <c r="JTD42" s="111"/>
      <c r="JTE42" s="109"/>
      <c r="JTF42" s="111"/>
      <c r="JTG42" s="109"/>
      <c r="JTH42" s="111"/>
      <c r="JTI42" s="109"/>
      <c r="JTJ42" s="111"/>
      <c r="JTK42" s="109"/>
      <c r="JTL42" s="111"/>
      <c r="JTM42" s="109"/>
      <c r="JTN42" s="111"/>
      <c r="JTO42" s="109"/>
      <c r="JTP42" s="111"/>
      <c r="JTQ42" s="109"/>
      <c r="JTR42" s="111"/>
      <c r="JTS42" s="109"/>
      <c r="JTT42" s="112"/>
      <c r="JTU42" s="109"/>
      <c r="JTV42" s="111"/>
      <c r="JTW42" s="109"/>
      <c r="JTX42" s="111"/>
      <c r="JTY42" s="109"/>
      <c r="JTZ42" s="111"/>
      <c r="JUA42" s="109"/>
      <c r="JUB42" s="111"/>
      <c r="JUC42" s="109"/>
      <c r="JUD42" s="111"/>
      <c r="JUE42" s="109"/>
      <c r="JUF42" s="111"/>
      <c r="JUG42" s="109"/>
      <c r="JUH42" s="111"/>
      <c r="JUI42" s="110"/>
      <c r="JUJ42" s="111"/>
      <c r="JUK42" s="109"/>
      <c r="JUL42" s="111"/>
      <c r="JUM42" s="109"/>
      <c r="JUN42" s="111"/>
      <c r="JUO42" s="109"/>
      <c r="JUP42" s="111"/>
      <c r="JUQ42" s="109"/>
      <c r="JUR42" s="111"/>
      <c r="JUS42" s="110"/>
      <c r="JUT42" s="111"/>
      <c r="JUU42" s="109"/>
      <c r="JUV42" s="111"/>
      <c r="JUW42" s="109"/>
      <c r="JUX42" s="111"/>
      <c r="JUY42" s="109"/>
      <c r="JUZ42" s="111"/>
      <c r="JVA42" s="110"/>
      <c r="JVB42" s="107"/>
      <c r="JVC42" s="107"/>
      <c r="JVD42" s="107"/>
      <c r="JVE42" s="108"/>
      <c r="JVF42" s="111"/>
      <c r="JVG42" s="108"/>
      <c r="JVH42" s="111"/>
      <c r="JVI42" s="64"/>
      <c r="JVJ42" s="111"/>
      <c r="JVK42" s="64"/>
      <c r="JVL42" s="111"/>
      <c r="JVM42" s="64"/>
      <c r="JVN42" s="111"/>
      <c r="JVO42" s="64"/>
      <c r="JVP42" s="111"/>
      <c r="JVQ42" s="64"/>
      <c r="JVR42" s="111"/>
      <c r="JVS42" s="64"/>
      <c r="JVT42" s="111"/>
      <c r="JVU42" s="64"/>
      <c r="JVV42" s="111"/>
      <c r="JVW42" s="109"/>
      <c r="JVX42" s="111"/>
      <c r="JVY42" s="109"/>
      <c r="JVZ42" s="111"/>
      <c r="JWA42" s="109"/>
      <c r="JWB42" s="111"/>
      <c r="JWC42" s="109"/>
      <c r="JWD42" s="111"/>
      <c r="JWE42" s="109"/>
      <c r="JWF42" s="111"/>
      <c r="JWG42" s="109"/>
      <c r="JWH42" s="111"/>
      <c r="JWI42" s="109"/>
      <c r="JWJ42" s="111"/>
      <c r="JWK42" s="109"/>
      <c r="JWL42" s="111"/>
      <c r="JWM42" s="109"/>
      <c r="JWN42" s="111"/>
      <c r="JWO42" s="109"/>
      <c r="JWP42" s="111"/>
      <c r="JWQ42" s="109"/>
      <c r="JWR42" s="112"/>
      <c r="JWS42" s="109"/>
      <c r="JWT42" s="111"/>
      <c r="JWU42" s="109"/>
      <c r="JWV42" s="111"/>
      <c r="JWW42" s="109"/>
      <c r="JWX42" s="111"/>
      <c r="JWY42" s="109"/>
      <c r="JWZ42" s="111"/>
      <c r="JXA42" s="109"/>
      <c r="JXB42" s="111"/>
      <c r="JXC42" s="109"/>
      <c r="JXD42" s="111"/>
      <c r="JXE42" s="109"/>
      <c r="JXF42" s="111"/>
      <c r="JXG42" s="110"/>
      <c r="JXH42" s="111"/>
      <c r="JXI42" s="109"/>
      <c r="JXJ42" s="111"/>
      <c r="JXK42" s="109"/>
      <c r="JXL42" s="111"/>
      <c r="JXM42" s="109"/>
      <c r="JXN42" s="111"/>
      <c r="JXO42" s="109"/>
      <c r="JXP42" s="111"/>
      <c r="JXQ42" s="110"/>
      <c r="JXR42" s="111"/>
      <c r="JXS42" s="109"/>
      <c r="JXT42" s="111"/>
      <c r="JXU42" s="109"/>
      <c r="JXV42" s="111"/>
      <c r="JXW42" s="109"/>
      <c r="JXX42" s="111"/>
      <c r="JXY42" s="110"/>
      <c r="JXZ42" s="107"/>
      <c r="JYA42" s="107"/>
      <c r="JYB42" s="107"/>
      <c r="JYC42" s="108"/>
      <c r="JYD42" s="111"/>
      <c r="JYE42" s="108"/>
      <c r="JYF42" s="111"/>
      <c r="JYG42" s="64"/>
      <c r="JYH42" s="111"/>
      <c r="JYI42" s="64"/>
      <c r="JYJ42" s="111"/>
      <c r="JYK42" s="64"/>
      <c r="JYL42" s="111"/>
      <c r="JYM42" s="64"/>
      <c r="JYN42" s="111"/>
      <c r="JYO42" s="64"/>
      <c r="JYP42" s="111"/>
      <c r="JYQ42" s="64"/>
      <c r="JYR42" s="111"/>
      <c r="JYS42" s="64"/>
      <c r="JYT42" s="111"/>
      <c r="JYU42" s="109"/>
      <c r="JYV42" s="111"/>
      <c r="JYW42" s="109"/>
      <c r="JYX42" s="111"/>
      <c r="JYY42" s="109"/>
      <c r="JYZ42" s="111"/>
      <c r="JZA42" s="109"/>
      <c r="JZB42" s="111"/>
      <c r="JZC42" s="109"/>
      <c r="JZD42" s="111"/>
      <c r="JZE42" s="109"/>
      <c r="JZF42" s="111"/>
      <c r="JZG42" s="109"/>
      <c r="JZH42" s="111"/>
      <c r="JZI42" s="109"/>
      <c r="JZJ42" s="111"/>
      <c r="JZK42" s="109"/>
      <c r="JZL42" s="111"/>
      <c r="JZM42" s="109"/>
      <c r="JZN42" s="111"/>
      <c r="JZO42" s="109"/>
      <c r="JZP42" s="112"/>
      <c r="JZQ42" s="109"/>
      <c r="JZR42" s="111"/>
      <c r="JZS42" s="109"/>
      <c r="JZT42" s="111"/>
      <c r="JZU42" s="109"/>
      <c r="JZV42" s="111"/>
      <c r="JZW42" s="109"/>
      <c r="JZX42" s="111"/>
      <c r="JZY42" s="109"/>
      <c r="JZZ42" s="111"/>
      <c r="KAA42" s="109"/>
      <c r="KAB42" s="111"/>
      <c r="KAC42" s="109"/>
      <c r="KAD42" s="111"/>
      <c r="KAE42" s="110"/>
      <c r="KAF42" s="111"/>
      <c r="KAG42" s="109"/>
      <c r="KAH42" s="111"/>
      <c r="KAI42" s="109"/>
      <c r="KAJ42" s="111"/>
      <c r="KAK42" s="109"/>
      <c r="KAL42" s="111"/>
      <c r="KAM42" s="109"/>
      <c r="KAN42" s="111"/>
      <c r="KAO42" s="110"/>
      <c r="KAP42" s="111"/>
      <c r="KAQ42" s="109"/>
      <c r="KAR42" s="111"/>
      <c r="KAS42" s="109"/>
      <c r="KAT42" s="111"/>
      <c r="KAU42" s="109"/>
      <c r="KAV42" s="111"/>
      <c r="KAW42" s="110"/>
      <c r="KAX42" s="107"/>
      <c r="KAY42" s="107"/>
      <c r="KAZ42" s="107"/>
      <c r="KBA42" s="108"/>
      <c r="KBB42" s="111"/>
      <c r="KBC42" s="108"/>
      <c r="KBD42" s="111"/>
      <c r="KBE42" s="64"/>
      <c r="KBF42" s="111"/>
      <c r="KBG42" s="64"/>
      <c r="KBH42" s="111"/>
      <c r="KBI42" s="64"/>
      <c r="KBJ42" s="111"/>
      <c r="KBK42" s="64"/>
      <c r="KBL42" s="111"/>
      <c r="KBM42" s="64"/>
      <c r="KBN42" s="111"/>
      <c r="KBO42" s="64"/>
      <c r="KBP42" s="111"/>
      <c r="KBQ42" s="64"/>
      <c r="KBR42" s="111"/>
      <c r="KBS42" s="109"/>
      <c r="KBT42" s="111"/>
      <c r="KBU42" s="109"/>
      <c r="KBV42" s="111"/>
      <c r="KBW42" s="109"/>
      <c r="KBX42" s="111"/>
      <c r="KBY42" s="109"/>
      <c r="KBZ42" s="111"/>
      <c r="KCA42" s="109"/>
      <c r="KCB42" s="111"/>
      <c r="KCC42" s="109"/>
      <c r="KCD42" s="111"/>
      <c r="KCE42" s="109"/>
      <c r="KCF42" s="111"/>
      <c r="KCG42" s="109"/>
      <c r="KCH42" s="111"/>
      <c r="KCI42" s="109"/>
      <c r="KCJ42" s="111"/>
      <c r="KCK42" s="109"/>
      <c r="KCL42" s="111"/>
      <c r="KCM42" s="109"/>
      <c r="KCN42" s="112"/>
      <c r="KCO42" s="109"/>
      <c r="KCP42" s="111"/>
      <c r="KCQ42" s="109"/>
      <c r="KCR42" s="111"/>
      <c r="KCS42" s="109"/>
      <c r="KCT42" s="111"/>
      <c r="KCU42" s="109"/>
      <c r="KCV42" s="111"/>
      <c r="KCW42" s="109"/>
      <c r="KCX42" s="111"/>
      <c r="KCY42" s="109"/>
      <c r="KCZ42" s="111"/>
      <c r="KDA42" s="109"/>
      <c r="KDB42" s="111"/>
      <c r="KDC42" s="110"/>
      <c r="KDD42" s="111"/>
      <c r="KDE42" s="109"/>
      <c r="KDF42" s="111"/>
      <c r="KDG42" s="109"/>
      <c r="KDH42" s="111"/>
      <c r="KDI42" s="109"/>
      <c r="KDJ42" s="111"/>
      <c r="KDK42" s="109"/>
      <c r="KDL42" s="111"/>
      <c r="KDM42" s="110"/>
      <c r="KDN42" s="111"/>
      <c r="KDO42" s="109"/>
      <c r="KDP42" s="111"/>
      <c r="KDQ42" s="109"/>
      <c r="KDR42" s="111"/>
      <c r="KDS42" s="109"/>
      <c r="KDT42" s="111"/>
      <c r="KDU42" s="110"/>
      <c r="KDV42" s="107"/>
      <c r="KDW42" s="107"/>
      <c r="KDX42" s="107"/>
      <c r="KDY42" s="108"/>
      <c r="KDZ42" s="111"/>
      <c r="KEA42" s="108"/>
      <c r="KEB42" s="111"/>
      <c r="KEC42" s="64"/>
      <c r="KED42" s="111"/>
      <c r="KEE42" s="64"/>
      <c r="KEF42" s="111"/>
      <c r="KEG42" s="64"/>
      <c r="KEH42" s="111"/>
      <c r="KEI42" s="64"/>
      <c r="KEJ42" s="111"/>
      <c r="KEK42" s="64"/>
      <c r="KEL42" s="111"/>
      <c r="KEM42" s="64"/>
      <c r="KEN42" s="111"/>
      <c r="KEO42" s="64"/>
      <c r="KEP42" s="111"/>
      <c r="KEQ42" s="109"/>
      <c r="KER42" s="111"/>
      <c r="KES42" s="109"/>
      <c r="KET42" s="111"/>
      <c r="KEU42" s="109"/>
      <c r="KEV42" s="111"/>
      <c r="KEW42" s="109"/>
      <c r="KEX42" s="111"/>
      <c r="KEY42" s="109"/>
      <c r="KEZ42" s="111"/>
      <c r="KFA42" s="109"/>
      <c r="KFB42" s="111"/>
      <c r="KFC42" s="109"/>
      <c r="KFD42" s="111"/>
      <c r="KFE42" s="109"/>
      <c r="KFF42" s="111"/>
      <c r="KFG42" s="109"/>
      <c r="KFH42" s="111"/>
      <c r="KFI42" s="109"/>
      <c r="KFJ42" s="111"/>
      <c r="KFK42" s="109"/>
      <c r="KFL42" s="112"/>
      <c r="KFM42" s="109"/>
      <c r="KFN42" s="111"/>
      <c r="KFO42" s="109"/>
      <c r="KFP42" s="111"/>
      <c r="KFQ42" s="109"/>
      <c r="KFR42" s="111"/>
      <c r="KFS42" s="109"/>
      <c r="KFT42" s="111"/>
      <c r="KFU42" s="109"/>
      <c r="KFV42" s="111"/>
      <c r="KFW42" s="109"/>
      <c r="KFX42" s="111"/>
      <c r="KFY42" s="109"/>
      <c r="KFZ42" s="111"/>
      <c r="KGA42" s="110"/>
      <c r="KGB42" s="111"/>
      <c r="KGC42" s="109"/>
      <c r="KGD42" s="111"/>
      <c r="KGE42" s="109"/>
      <c r="KGF42" s="111"/>
      <c r="KGG42" s="109"/>
      <c r="KGH42" s="111"/>
      <c r="KGI42" s="109"/>
      <c r="KGJ42" s="111"/>
      <c r="KGK42" s="110"/>
      <c r="KGL42" s="111"/>
      <c r="KGM42" s="109"/>
      <c r="KGN42" s="111"/>
      <c r="KGO42" s="109"/>
      <c r="KGP42" s="111"/>
      <c r="KGQ42" s="109"/>
      <c r="KGR42" s="111"/>
      <c r="KGS42" s="110"/>
      <c r="KGT42" s="107"/>
      <c r="KGU42" s="107"/>
      <c r="KGV42" s="107"/>
      <c r="KGW42" s="108"/>
      <c r="KGX42" s="111"/>
      <c r="KGY42" s="108"/>
      <c r="KGZ42" s="111"/>
      <c r="KHA42" s="64"/>
      <c r="KHB42" s="111"/>
      <c r="KHC42" s="64"/>
      <c r="KHD42" s="111"/>
      <c r="KHE42" s="64"/>
      <c r="KHF42" s="111"/>
      <c r="KHG42" s="64"/>
      <c r="KHH42" s="111"/>
      <c r="KHI42" s="64"/>
      <c r="KHJ42" s="111"/>
      <c r="KHK42" s="64"/>
      <c r="KHL42" s="111"/>
      <c r="KHM42" s="64"/>
      <c r="KHN42" s="111"/>
      <c r="KHO42" s="109"/>
      <c r="KHP42" s="111"/>
      <c r="KHQ42" s="109"/>
      <c r="KHR42" s="111"/>
      <c r="KHS42" s="109"/>
      <c r="KHT42" s="111"/>
      <c r="KHU42" s="109"/>
      <c r="KHV42" s="111"/>
      <c r="KHW42" s="109"/>
      <c r="KHX42" s="111"/>
      <c r="KHY42" s="109"/>
      <c r="KHZ42" s="111"/>
      <c r="KIA42" s="109"/>
      <c r="KIB42" s="111"/>
      <c r="KIC42" s="109"/>
      <c r="KID42" s="111"/>
      <c r="KIE42" s="109"/>
      <c r="KIF42" s="111"/>
      <c r="KIG42" s="109"/>
      <c r="KIH42" s="111"/>
      <c r="KII42" s="109"/>
      <c r="KIJ42" s="112"/>
      <c r="KIK42" s="109"/>
      <c r="KIL42" s="111"/>
      <c r="KIM42" s="109"/>
      <c r="KIN42" s="111"/>
      <c r="KIO42" s="109"/>
      <c r="KIP42" s="111"/>
      <c r="KIQ42" s="109"/>
      <c r="KIR42" s="111"/>
      <c r="KIS42" s="109"/>
      <c r="KIT42" s="111"/>
      <c r="KIU42" s="109"/>
      <c r="KIV42" s="111"/>
      <c r="KIW42" s="109"/>
      <c r="KIX42" s="111"/>
      <c r="KIY42" s="110"/>
      <c r="KIZ42" s="111"/>
      <c r="KJA42" s="109"/>
      <c r="KJB42" s="111"/>
      <c r="KJC42" s="109"/>
      <c r="KJD42" s="111"/>
      <c r="KJE42" s="109"/>
      <c r="KJF42" s="111"/>
      <c r="KJG42" s="109"/>
      <c r="KJH42" s="111"/>
      <c r="KJI42" s="110"/>
      <c r="KJJ42" s="111"/>
      <c r="KJK42" s="109"/>
      <c r="KJL42" s="111"/>
      <c r="KJM42" s="109"/>
      <c r="KJN42" s="111"/>
      <c r="KJO42" s="109"/>
      <c r="KJP42" s="111"/>
      <c r="KJQ42" s="110"/>
      <c r="KJR42" s="107"/>
      <c r="KJS42" s="107"/>
      <c r="KJT42" s="107"/>
      <c r="KJU42" s="108"/>
      <c r="KJV42" s="111"/>
      <c r="KJW42" s="108"/>
      <c r="KJX42" s="111"/>
      <c r="KJY42" s="64"/>
      <c r="KJZ42" s="111"/>
      <c r="KKA42" s="64"/>
      <c r="KKB42" s="111"/>
      <c r="KKC42" s="64"/>
      <c r="KKD42" s="111"/>
      <c r="KKE42" s="64"/>
      <c r="KKF42" s="111"/>
      <c r="KKG42" s="64"/>
      <c r="KKH42" s="111"/>
      <c r="KKI42" s="64"/>
      <c r="KKJ42" s="111"/>
      <c r="KKK42" s="64"/>
      <c r="KKL42" s="111"/>
      <c r="KKM42" s="109"/>
      <c r="KKN42" s="111"/>
      <c r="KKO42" s="109"/>
      <c r="KKP42" s="111"/>
      <c r="KKQ42" s="109"/>
      <c r="KKR42" s="111"/>
      <c r="KKS42" s="109"/>
      <c r="KKT42" s="111"/>
      <c r="KKU42" s="109"/>
      <c r="KKV42" s="111"/>
      <c r="KKW42" s="109"/>
      <c r="KKX42" s="111"/>
      <c r="KKY42" s="109"/>
      <c r="KKZ42" s="111"/>
      <c r="KLA42" s="109"/>
      <c r="KLB42" s="111"/>
      <c r="KLC42" s="109"/>
      <c r="KLD42" s="111"/>
      <c r="KLE42" s="109"/>
      <c r="KLF42" s="111"/>
      <c r="KLG42" s="109"/>
      <c r="KLH42" s="112"/>
      <c r="KLI42" s="109"/>
      <c r="KLJ42" s="111"/>
      <c r="KLK42" s="109"/>
      <c r="KLL42" s="111"/>
      <c r="KLM42" s="109"/>
      <c r="KLN42" s="111"/>
      <c r="KLO42" s="109"/>
      <c r="KLP42" s="111"/>
      <c r="KLQ42" s="109"/>
      <c r="KLR42" s="111"/>
      <c r="KLS42" s="109"/>
      <c r="KLT42" s="111"/>
      <c r="KLU42" s="109"/>
      <c r="KLV42" s="111"/>
      <c r="KLW42" s="110"/>
      <c r="KLX42" s="111"/>
      <c r="KLY42" s="109"/>
      <c r="KLZ42" s="111"/>
      <c r="KMA42" s="109"/>
      <c r="KMB42" s="111"/>
      <c r="KMC42" s="109"/>
      <c r="KMD42" s="111"/>
      <c r="KME42" s="109"/>
      <c r="KMF42" s="111"/>
      <c r="KMG42" s="110"/>
      <c r="KMH42" s="111"/>
      <c r="KMI42" s="109"/>
      <c r="KMJ42" s="111"/>
      <c r="KMK42" s="109"/>
      <c r="KML42" s="111"/>
      <c r="KMM42" s="109"/>
      <c r="KMN42" s="111"/>
      <c r="KMO42" s="110"/>
      <c r="KMP42" s="107"/>
      <c r="KMQ42" s="107"/>
      <c r="KMR42" s="107"/>
      <c r="KMS42" s="108"/>
      <c r="KMT42" s="111"/>
      <c r="KMU42" s="108"/>
      <c r="KMV42" s="111"/>
      <c r="KMW42" s="64"/>
      <c r="KMX42" s="111"/>
      <c r="KMY42" s="64"/>
      <c r="KMZ42" s="111"/>
      <c r="KNA42" s="64"/>
      <c r="KNB42" s="111"/>
      <c r="KNC42" s="64"/>
      <c r="KND42" s="111"/>
      <c r="KNE42" s="64"/>
      <c r="KNF42" s="111"/>
      <c r="KNG42" s="64"/>
      <c r="KNH42" s="111"/>
      <c r="KNI42" s="64"/>
      <c r="KNJ42" s="111"/>
      <c r="KNK42" s="109"/>
      <c r="KNL42" s="111"/>
      <c r="KNM42" s="109"/>
      <c r="KNN42" s="111"/>
      <c r="KNO42" s="109"/>
      <c r="KNP42" s="111"/>
      <c r="KNQ42" s="109"/>
      <c r="KNR42" s="111"/>
      <c r="KNS42" s="109"/>
      <c r="KNT42" s="111"/>
      <c r="KNU42" s="109"/>
      <c r="KNV42" s="111"/>
      <c r="KNW42" s="109"/>
      <c r="KNX42" s="111"/>
      <c r="KNY42" s="109"/>
      <c r="KNZ42" s="111"/>
      <c r="KOA42" s="109"/>
      <c r="KOB42" s="111"/>
      <c r="KOC42" s="109"/>
      <c r="KOD42" s="111"/>
      <c r="KOE42" s="109"/>
      <c r="KOF42" s="112"/>
      <c r="KOG42" s="109"/>
      <c r="KOH42" s="111"/>
      <c r="KOI42" s="109"/>
      <c r="KOJ42" s="111"/>
      <c r="KOK42" s="109"/>
      <c r="KOL42" s="111"/>
      <c r="KOM42" s="109"/>
      <c r="KON42" s="111"/>
      <c r="KOO42" s="109"/>
      <c r="KOP42" s="111"/>
      <c r="KOQ42" s="109"/>
      <c r="KOR42" s="111"/>
      <c r="KOS42" s="109"/>
      <c r="KOT42" s="111"/>
      <c r="KOU42" s="110"/>
      <c r="KOV42" s="111"/>
      <c r="KOW42" s="109"/>
      <c r="KOX42" s="111"/>
      <c r="KOY42" s="109"/>
      <c r="KOZ42" s="111"/>
      <c r="KPA42" s="109"/>
      <c r="KPB42" s="111"/>
      <c r="KPC42" s="109"/>
      <c r="KPD42" s="111"/>
      <c r="KPE42" s="110"/>
      <c r="KPF42" s="111"/>
      <c r="KPG42" s="109"/>
      <c r="KPH42" s="111"/>
      <c r="KPI42" s="109"/>
      <c r="KPJ42" s="111"/>
      <c r="KPK42" s="109"/>
      <c r="KPL42" s="111"/>
      <c r="KPM42" s="110"/>
      <c r="KPN42" s="107"/>
      <c r="KPO42" s="107"/>
      <c r="KPP42" s="107"/>
      <c r="KPQ42" s="108"/>
      <c r="KPR42" s="111"/>
      <c r="KPS42" s="108"/>
      <c r="KPT42" s="111"/>
      <c r="KPU42" s="64"/>
      <c r="KPV42" s="111"/>
      <c r="KPW42" s="64"/>
      <c r="KPX42" s="111"/>
      <c r="KPY42" s="64"/>
      <c r="KPZ42" s="111"/>
      <c r="KQA42" s="64"/>
      <c r="KQB42" s="111"/>
      <c r="KQC42" s="64"/>
      <c r="KQD42" s="111"/>
      <c r="KQE42" s="64"/>
      <c r="KQF42" s="111"/>
      <c r="KQG42" s="64"/>
      <c r="KQH42" s="111"/>
      <c r="KQI42" s="109"/>
      <c r="KQJ42" s="111"/>
      <c r="KQK42" s="109"/>
      <c r="KQL42" s="111"/>
      <c r="KQM42" s="109"/>
      <c r="KQN42" s="111"/>
      <c r="KQO42" s="109"/>
      <c r="KQP42" s="111"/>
      <c r="KQQ42" s="109"/>
      <c r="KQR42" s="111"/>
      <c r="KQS42" s="109"/>
      <c r="KQT42" s="111"/>
      <c r="KQU42" s="109"/>
      <c r="KQV42" s="111"/>
      <c r="KQW42" s="109"/>
      <c r="KQX42" s="111"/>
      <c r="KQY42" s="109"/>
      <c r="KQZ42" s="111"/>
      <c r="KRA42" s="109"/>
      <c r="KRB42" s="111"/>
      <c r="KRC42" s="109"/>
      <c r="KRD42" s="112"/>
      <c r="KRE42" s="109"/>
      <c r="KRF42" s="111"/>
      <c r="KRG42" s="109"/>
      <c r="KRH42" s="111"/>
      <c r="KRI42" s="109"/>
      <c r="KRJ42" s="111"/>
      <c r="KRK42" s="109"/>
      <c r="KRL42" s="111"/>
      <c r="KRM42" s="109"/>
      <c r="KRN42" s="111"/>
      <c r="KRO42" s="109"/>
      <c r="KRP42" s="111"/>
      <c r="KRQ42" s="109"/>
      <c r="KRR42" s="111"/>
      <c r="KRS42" s="110"/>
      <c r="KRT42" s="111"/>
      <c r="KRU42" s="109"/>
      <c r="KRV42" s="111"/>
      <c r="KRW42" s="109"/>
      <c r="KRX42" s="111"/>
      <c r="KRY42" s="109"/>
      <c r="KRZ42" s="111"/>
      <c r="KSA42" s="109"/>
      <c r="KSB42" s="111"/>
      <c r="KSC42" s="110"/>
      <c r="KSD42" s="111"/>
      <c r="KSE42" s="109"/>
      <c r="KSF42" s="111"/>
      <c r="KSG42" s="109"/>
      <c r="KSH42" s="111"/>
      <c r="KSI42" s="109"/>
      <c r="KSJ42" s="111"/>
      <c r="KSK42" s="110"/>
      <c r="KSL42" s="107"/>
      <c r="KSM42" s="107"/>
      <c r="KSN42" s="107"/>
      <c r="KSO42" s="108"/>
      <c r="KSP42" s="111"/>
      <c r="KSQ42" s="108"/>
      <c r="KSR42" s="111"/>
      <c r="KSS42" s="64"/>
      <c r="KST42" s="111"/>
      <c r="KSU42" s="64"/>
      <c r="KSV42" s="111"/>
      <c r="KSW42" s="64"/>
      <c r="KSX42" s="111"/>
      <c r="KSY42" s="64"/>
      <c r="KSZ42" s="111"/>
      <c r="KTA42" s="64"/>
      <c r="KTB42" s="111"/>
      <c r="KTC42" s="64"/>
      <c r="KTD42" s="111"/>
      <c r="KTE42" s="64"/>
      <c r="KTF42" s="111"/>
      <c r="KTG42" s="109"/>
      <c r="KTH42" s="111"/>
      <c r="KTI42" s="109"/>
      <c r="KTJ42" s="111"/>
      <c r="KTK42" s="109"/>
      <c r="KTL42" s="111"/>
      <c r="KTM42" s="109"/>
      <c r="KTN42" s="111"/>
      <c r="KTO42" s="109"/>
      <c r="KTP42" s="111"/>
      <c r="KTQ42" s="109"/>
      <c r="KTR42" s="111"/>
      <c r="KTS42" s="109"/>
      <c r="KTT42" s="111"/>
      <c r="KTU42" s="109"/>
      <c r="KTV42" s="111"/>
      <c r="KTW42" s="109"/>
      <c r="KTX42" s="111"/>
      <c r="KTY42" s="109"/>
      <c r="KTZ42" s="111"/>
      <c r="KUA42" s="109"/>
      <c r="KUB42" s="112"/>
      <c r="KUC42" s="109"/>
      <c r="KUD42" s="111"/>
      <c r="KUE42" s="109"/>
      <c r="KUF42" s="111"/>
      <c r="KUG42" s="109"/>
      <c r="KUH42" s="111"/>
      <c r="KUI42" s="109"/>
      <c r="KUJ42" s="111"/>
      <c r="KUK42" s="109"/>
      <c r="KUL42" s="111"/>
      <c r="KUM42" s="109"/>
      <c r="KUN42" s="111"/>
      <c r="KUO42" s="109"/>
      <c r="KUP42" s="111"/>
      <c r="KUQ42" s="110"/>
      <c r="KUR42" s="111"/>
      <c r="KUS42" s="109"/>
      <c r="KUT42" s="111"/>
      <c r="KUU42" s="109"/>
      <c r="KUV42" s="111"/>
      <c r="KUW42" s="109"/>
      <c r="KUX42" s="111"/>
      <c r="KUY42" s="109"/>
      <c r="KUZ42" s="111"/>
      <c r="KVA42" s="110"/>
      <c r="KVB42" s="111"/>
      <c r="KVC42" s="109"/>
      <c r="KVD42" s="111"/>
      <c r="KVE42" s="109"/>
      <c r="KVF42" s="111"/>
      <c r="KVG42" s="109"/>
      <c r="KVH42" s="111"/>
      <c r="KVI42" s="110"/>
      <c r="KVJ42" s="107"/>
      <c r="KVK42" s="107"/>
      <c r="KVL42" s="107"/>
      <c r="KVM42" s="108"/>
      <c r="KVN42" s="111"/>
      <c r="KVO42" s="108"/>
      <c r="KVP42" s="111"/>
      <c r="KVQ42" s="64"/>
      <c r="KVR42" s="111"/>
      <c r="KVS42" s="64"/>
      <c r="KVT42" s="111"/>
      <c r="KVU42" s="64"/>
      <c r="KVV42" s="111"/>
      <c r="KVW42" s="64"/>
      <c r="KVX42" s="111"/>
      <c r="KVY42" s="64"/>
      <c r="KVZ42" s="111"/>
      <c r="KWA42" s="64"/>
      <c r="KWB42" s="111"/>
      <c r="KWC42" s="64"/>
      <c r="KWD42" s="111"/>
      <c r="KWE42" s="109"/>
      <c r="KWF42" s="111"/>
      <c r="KWG42" s="109"/>
      <c r="KWH42" s="111"/>
      <c r="KWI42" s="109"/>
      <c r="KWJ42" s="111"/>
      <c r="KWK42" s="109"/>
      <c r="KWL42" s="111"/>
      <c r="KWM42" s="109"/>
      <c r="KWN42" s="111"/>
      <c r="KWO42" s="109"/>
      <c r="KWP42" s="111"/>
      <c r="KWQ42" s="109"/>
      <c r="KWR42" s="111"/>
      <c r="KWS42" s="109"/>
      <c r="KWT42" s="111"/>
      <c r="KWU42" s="109"/>
      <c r="KWV42" s="111"/>
      <c r="KWW42" s="109"/>
      <c r="KWX42" s="111"/>
      <c r="KWY42" s="109"/>
      <c r="KWZ42" s="112"/>
      <c r="KXA42" s="109"/>
      <c r="KXB42" s="111"/>
      <c r="KXC42" s="109"/>
      <c r="KXD42" s="111"/>
      <c r="KXE42" s="109"/>
      <c r="KXF42" s="111"/>
      <c r="KXG42" s="109"/>
      <c r="KXH42" s="111"/>
      <c r="KXI42" s="109"/>
      <c r="KXJ42" s="111"/>
      <c r="KXK42" s="109"/>
      <c r="KXL42" s="111"/>
      <c r="KXM42" s="109"/>
      <c r="KXN42" s="111"/>
      <c r="KXO42" s="110"/>
      <c r="KXP42" s="111"/>
      <c r="KXQ42" s="109"/>
      <c r="KXR42" s="111"/>
      <c r="KXS42" s="109"/>
      <c r="KXT42" s="111"/>
      <c r="KXU42" s="109"/>
      <c r="KXV42" s="111"/>
      <c r="KXW42" s="109"/>
      <c r="KXX42" s="111"/>
      <c r="KXY42" s="110"/>
      <c r="KXZ42" s="111"/>
      <c r="KYA42" s="109"/>
      <c r="KYB42" s="111"/>
      <c r="KYC42" s="109"/>
      <c r="KYD42" s="111"/>
      <c r="KYE42" s="109"/>
      <c r="KYF42" s="111"/>
      <c r="KYG42" s="110"/>
      <c r="KYH42" s="107"/>
      <c r="KYI42" s="107"/>
      <c r="KYJ42" s="107"/>
      <c r="KYK42" s="108"/>
      <c r="KYL42" s="111"/>
      <c r="KYM42" s="108"/>
      <c r="KYN42" s="111"/>
      <c r="KYO42" s="64"/>
      <c r="KYP42" s="111"/>
      <c r="KYQ42" s="64"/>
      <c r="KYR42" s="111"/>
      <c r="KYS42" s="64"/>
      <c r="KYT42" s="111"/>
      <c r="KYU42" s="64"/>
      <c r="KYV42" s="111"/>
      <c r="KYW42" s="64"/>
      <c r="KYX42" s="111"/>
      <c r="KYY42" s="64"/>
      <c r="KYZ42" s="111"/>
      <c r="KZA42" s="64"/>
      <c r="KZB42" s="111"/>
      <c r="KZC42" s="109"/>
      <c r="KZD42" s="111"/>
      <c r="KZE42" s="109"/>
      <c r="KZF42" s="111"/>
      <c r="KZG42" s="109"/>
      <c r="KZH42" s="111"/>
      <c r="KZI42" s="109"/>
      <c r="KZJ42" s="111"/>
      <c r="KZK42" s="109"/>
      <c r="KZL42" s="111"/>
      <c r="KZM42" s="109"/>
      <c r="KZN42" s="111"/>
      <c r="KZO42" s="109"/>
      <c r="KZP42" s="111"/>
      <c r="KZQ42" s="109"/>
      <c r="KZR42" s="111"/>
      <c r="KZS42" s="109"/>
      <c r="KZT42" s="111"/>
      <c r="KZU42" s="109"/>
      <c r="KZV42" s="111"/>
      <c r="KZW42" s="109"/>
      <c r="KZX42" s="112"/>
      <c r="KZY42" s="109"/>
      <c r="KZZ42" s="111"/>
      <c r="LAA42" s="109"/>
      <c r="LAB42" s="111"/>
      <c r="LAC42" s="109"/>
      <c r="LAD42" s="111"/>
      <c r="LAE42" s="109"/>
      <c r="LAF42" s="111"/>
      <c r="LAG42" s="109"/>
      <c r="LAH42" s="111"/>
      <c r="LAI42" s="109"/>
      <c r="LAJ42" s="111"/>
      <c r="LAK42" s="109"/>
      <c r="LAL42" s="111"/>
      <c r="LAM42" s="110"/>
      <c r="LAN42" s="111"/>
      <c r="LAO42" s="109"/>
      <c r="LAP42" s="111"/>
      <c r="LAQ42" s="109"/>
      <c r="LAR42" s="111"/>
      <c r="LAS42" s="109"/>
      <c r="LAT42" s="111"/>
      <c r="LAU42" s="109"/>
      <c r="LAV42" s="111"/>
      <c r="LAW42" s="110"/>
      <c r="LAX42" s="111"/>
      <c r="LAY42" s="109"/>
      <c r="LAZ42" s="111"/>
      <c r="LBA42" s="109"/>
      <c r="LBB42" s="111"/>
      <c r="LBC42" s="109"/>
      <c r="LBD42" s="111"/>
      <c r="LBE42" s="110"/>
      <c r="LBF42" s="107"/>
      <c r="LBG42" s="107"/>
      <c r="LBH42" s="107"/>
      <c r="LBI42" s="108"/>
      <c r="LBJ42" s="111"/>
      <c r="LBK42" s="108"/>
      <c r="LBL42" s="111"/>
      <c r="LBM42" s="64"/>
      <c r="LBN42" s="111"/>
      <c r="LBO42" s="64"/>
      <c r="LBP42" s="111"/>
      <c r="LBQ42" s="64"/>
      <c r="LBR42" s="111"/>
      <c r="LBS42" s="64"/>
      <c r="LBT42" s="111"/>
      <c r="LBU42" s="64"/>
      <c r="LBV42" s="111"/>
      <c r="LBW42" s="64"/>
      <c r="LBX42" s="111"/>
      <c r="LBY42" s="64"/>
      <c r="LBZ42" s="111"/>
      <c r="LCA42" s="109"/>
      <c r="LCB42" s="111"/>
      <c r="LCC42" s="109"/>
      <c r="LCD42" s="111"/>
      <c r="LCE42" s="109"/>
      <c r="LCF42" s="111"/>
      <c r="LCG42" s="109"/>
      <c r="LCH42" s="111"/>
      <c r="LCI42" s="109"/>
      <c r="LCJ42" s="111"/>
      <c r="LCK42" s="109"/>
      <c r="LCL42" s="111"/>
      <c r="LCM42" s="109"/>
      <c r="LCN42" s="111"/>
      <c r="LCO42" s="109"/>
      <c r="LCP42" s="111"/>
      <c r="LCQ42" s="109"/>
      <c r="LCR42" s="111"/>
      <c r="LCS42" s="109"/>
      <c r="LCT42" s="111"/>
      <c r="LCU42" s="109"/>
      <c r="LCV42" s="112"/>
      <c r="LCW42" s="109"/>
      <c r="LCX42" s="111"/>
      <c r="LCY42" s="109"/>
      <c r="LCZ42" s="111"/>
      <c r="LDA42" s="109"/>
      <c r="LDB42" s="111"/>
      <c r="LDC42" s="109"/>
      <c r="LDD42" s="111"/>
      <c r="LDE42" s="109"/>
      <c r="LDF42" s="111"/>
      <c r="LDG42" s="109"/>
      <c r="LDH42" s="111"/>
      <c r="LDI42" s="109"/>
      <c r="LDJ42" s="111"/>
      <c r="LDK42" s="110"/>
      <c r="LDL42" s="111"/>
      <c r="LDM42" s="109"/>
      <c r="LDN42" s="111"/>
      <c r="LDO42" s="109"/>
      <c r="LDP42" s="111"/>
      <c r="LDQ42" s="109"/>
      <c r="LDR42" s="111"/>
      <c r="LDS42" s="109"/>
      <c r="LDT42" s="111"/>
      <c r="LDU42" s="110"/>
      <c r="LDV42" s="111"/>
      <c r="LDW42" s="109"/>
      <c r="LDX42" s="111"/>
      <c r="LDY42" s="109"/>
      <c r="LDZ42" s="111"/>
      <c r="LEA42" s="109"/>
      <c r="LEB42" s="111"/>
      <c r="LEC42" s="110"/>
      <c r="LED42" s="107"/>
      <c r="LEE42" s="107"/>
      <c r="LEF42" s="107"/>
      <c r="LEG42" s="108"/>
      <c r="LEH42" s="111"/>
      <c r="LEI42" s="108"/>
      <c r="LEJ42" s="111"/>
      <c r="LEK42" s="64"/>
      <c r="LEL42" s="111"/>
      <c r="LEM42" s="64"/>
      <c r="LEN42" s="111"/>
      <c r="LEO42" s="64"/>
      <c r="LEP42" s="111"/>
      <c r="LEQ42" s="64"/>
      <c r="LER42" s="111"/>
      <c r="LES42" s="64"/>
      <c r="LET42" s="111"/>
      <c r="LEU42" s="64"/>
      <c r="LEV42" s="111"/>
      <c r="LEW42" s="64"/>
      <c r="LEX42" s="111"/>
      <c r="LEY42" s="109"/>
      <c r="LEZ42" s="111"/>
      <c r="LFA42" s="109"/>
      <c r="LFB42" s="111"/>
      <c r="LFC42" s="109"/>
      <c r="LFD42" s="111"/>
      <c r="LFE42" s="109"/>
      <c r="LFF42" s="111"/>
      <c r="LFG42" s="109"/>
      <c r="LFH42" s="111"/>
      <c r="LFI42" s="109"/>
      <c r="LFJ42" s="111"/>
      <c r="LFK42" s="109"/>
      <c r="LFL42" s="111"/>
      <c r="LFM42" s="109"/>
      <c r="LFN42" s="111"/>
      <c r="LFO42" s="109"/>
      <c r="LFP42" s="111"/>
      <c r="LFQ42" s="109"/>
      <c r="LFR42" s="111"/>
      <c r="LFS42" s="109"/>
      <c r="LFT42" s="112"/>
      <c r="LFU42" s="109"/>
      <c r="LFV42" s="111"/>
      <c r="LFW42" s="109"/>
      <c r="LFX42" s="111"/>
      <c r="LFY42" s="109"/>
      <c r="LFZ42" s="111"/>
      <c r="LGA42" s="109"/>
      <c r="LGB42" s="111"/>
      <c r="LGC42" s="109"/>
      <c r="LGD42" s="111"/>
      <c r="LGE42" s="109"/>
      <c r="LGF42" s="111"/>
      <c r="LGG42" s="109"/>
      <c r="LGH42" s="111"/>
      <c r="LGI42" s="110"/>
      <c r="LGJ42" s="111"/>
      <c r="LGK42" s="109"/>
      <c r="LGL42" s="111"/>
      <c r="LGM42" s="109"/>
      <c r="LGN42" s="111"/>
      <c r="LGO42" s="109"/>
      <c r="LGP42" s="111"/>
      <c r="LGQ42" s="109"/>
      <c r="LGR42" s="111"/>
      <c r="LGS42" s="110"/>
      <c r="LGT42" s="111"/>
      <c r="LGU42" s="109"/>
      <c r="LGV42" s="111"/>
      <c r="LGW42" s="109"/>
      <c r="LGX42" s="111"/>
      <c r="LGY42" s="109"/>
      <c r="LGZ42" s="111"/>
      <c r="LHA42" s="110"/>
      <c r="LHB42" s="107"/>
      <c r="LHC42" s="107"/>
      <c r="LHD42" s="107"/>
      <c r="LHE42" s="108"/>
      <c r="LHF42" s="111"/>
      <c r="LHG42" s="108"/>
      <c r="LHH42" s="111"/>
      <c r="LHI42" s="64"/>
      <c r="LHJ42" s="111"/>
      <c r="LHK42" s="64"/>
      <c r="LHL42" s="111"/>
      <c r="LHM42" s="64"/>
      <c r="LHN42" s="111"/>
      <c r="LHO42" s="64"/>
      <c r="LHP42" s="111"/>
      <c r="LHQ42" s="64"/>
      <c r="LHR42" s="111"/>
      <c r="LHS42" s="64"/>
      <c r="LHT42" s="111"/>
      <c r="LHU42" s="64"/>
      <c r="LHV42" s="111"/>
      <c r="LHW42" s="109"/>
      <c r="LHX42" s="111"/>
      <c r="LHY42" s="109"/>
      <c r="LHZ42" s="111"/>
      <c r="LIA42" s="109"/>
      <c r="LIB42" s="111"/>
      <c r="LIC42" s="109"/>
      <c r="LID42" s="111"/>
      <c r="LIE42" s="109"/>
      <c r="LIF42" s="111"/>
      <c r="LIG42" s="109"/>
      <c r="LIH42" s="111"/>
      <c r="LII42" s="109"/>
      <c r="LIJ42" s="111"/>
      <c r="LIK42" s="109"/>
      <c r="LIL42" s="111"/>
      <c r="LIM42" s="109"/>
      <c r="LIN42" s="111"/>
      <c r="LIO42" s="109"/>
      <c r="LIP42" s="111"/>
      <c r="LIQ42" s="109"/>
      <c r="LIR42" s="112"/>
      <c r="LIS42" s="109"/>
      <c r="LIT42" s="111"/>
      <c r="LIU42" s="109"/>
      <c r="LIV42" s="111"/>
      <c r="LIW42" s="109"/>
      <c r="LIX42" s="111"/>
      <c r="LIY42" s="109"/>
      <c r="LIZ42" s="111"/>
      <c r="LJA42" s="109"/>
      <c r="LJB42" s="111"/>
      <c r="LJC42" s="109"/>
      <c r="LJD42" s="111"/>
      <c r="LJE42" s="109"/>
      <c r="LJF42" s="111"/>
      <c r="LJG42" s="110"/>
      <c r="LJH42" s="111"/>
      <c r="LJI42" s="109"/>
      <c r="LJJ42" s="111"/>
      <c r="LJK42" s="109"/>
      <c r="LJL42" s="111"/>
      <c r="LJM42" s="109"/>
      <c r="LJN42" s="111"/>
      <c r="LJO42" s="109"/>
      <c r="LJP42" s="111"/>
      <c r="LJQ42" s="110"/>
      <c r="LJR42" s="111"/>
      <c r="LJS42" s="109"/>
      <c r="LJT42" s="111"/>
      <c r="LJU42" s="109"/>
      <c r="LJV42" s="111"/>
      <c r="LJW42" s="109"/>
      <c r="LJX42" s="111"/>
      <c r="LJY42" s="110"/>
      <c r="LJZ42" s="107"/>
      <c r="LKA42" s="107"/>
      <c r="LKB42" s="107"/>
      <c r="LKC42" s="108"/>
      <c r="LKD42" s="111"/>
      <c r="LKE42" s="108"/>
      <c r="LKF42" s="111"/>
      <c r="LKG42" s="64"/>
      <c r="LKH42" s="111"/>
      <c r="LKI42" s="64"/>
      <c r="LKJ42" s="111"/>
      <c r="LKK42" s="64"/>
      <c r="LKL42" s="111"/>
      <c r="LKM42" s="64"/>
      <c r="LKN42" s="111"/>
      <c r="LKO42" s="64"/>
      <c r="LKP42" s="111"/>
      <c r="LKQ42" s="64"/>
      <c r="LKR42" s="111"/>
      <c r="LKS42" s="64"/>
      <c r="LKT42" s="111"/>
      <c r="LKU42" s="109"/>
      <c r="LKV42" s="111"/>
      <c r="LKW42" s="109"/>
      <c r="LKX42" s="111"/>
      <c r="LKY42" s="109"/>
      <c r="LKZ42" s="111"/>
      <c r="LLA42" s="109"/>
      <c r="LLB42" s="111"/>
      <c r="LLC42" s="109"/>
      <c r="LLD42" s="111"/>
      <c r="LLE42" s="109"/>
      <c r="LLF42" s="111"/>
      <c r="LLG42" s="109"/>
      <c r="LLH42" s="111"/>
      <c r="LLI42" s="109"/>
      <c r="LLJ42" s="111"/>
      <c r="LLK42" s="109"/>
      <c r="LLL42" s="111"/>
      <c r="LLM42" s="109"/>
      <c r="LLN42" s="111"/>
      <c r="LLO42" s="109"/>
      <c r="LLP42" s="112"/>
      <c r="LLQ42" s="109"/>
      <c r="LLR42" s="111"/>
      <c r="LLS42" s="109"/>
      <c r="LLT42" s="111"/>
      <c r="LLU42" s="109"/>
      <c r="LLV42" s="111"/>
      <c r="LLW42" s="109"/>
      <c r="LLX42" s="111"/>
      <c r="LLY42" s="109"/>
      <c r="LLZ42" s="111"/>
      <c r="LMA42" s="109"/>
      <c r="LMB42" s="111"/>
      <c r="LMC42" s="109"/>
      <c r="LMD42" s="111"/>
      <c r="LME42" s="110"/>
      <c r="LMF42" s="111"/>
      <c r="LMG42" s="109"/>
      <c r="LMH42" s="111"/>
      <c r="LMI42" s="109"/>
      <c r="LMJ42" s="111"/>
      <c r="LMK42" s="109"/>
      <c r="LML42" s="111"/>
      <c r="LMM42" s="109"/>
      <c r="LMN42" s="111"/>
      <c r="LMO42" s="110"/>
      <c r="LMP42" s="111"/>
      <c r="LMQ42" s="109"/>
      <c r="LMR42" s="111"/>
      <c r="LMS42" s="109"/>
      <c r="LMT42" s="111"/>
      <c r="LMU42" s="109"/>
      <c r="LMV42" s="111"/>
      <c r="LMW42" s="110"/>
      <c r="LMX42" s="107"/>
      <c r="LMY42" s="107"/>
      <c r="LMZ42" s="107"/>
      <c r="LNA42" s="108"/>
      <c r="LNB42" s="111"/>
      <c r="LNC42" s="108"/>
      <c r="LND42" s="111"/>
      <c r="LNE42" s="64"/>
      <c r="LNF42" s="111"/>
      <c r="LNG42" s="64"/>
      <c r="LNH42" s="111"/>
      <c r="LNI42" s="64"/>
      <c r="LNJ42" s="111"/>
      <c r="LNK42" s="64"/>
      <c r="LNL42" s="111"/>
      <c r="LNM42" s="64"/>
      <c r="LNN42" s="111"/>
      <c r="LNO42" s="64"/>
      <c r="LNP42" s="111"/>
      <c r="LNQ42" s="64"/>
      <c r="LNR42" s="111"/>
      <c r="LNS42" s="109"/>
      <c r="LNT42" s="111"/>
      <c r="LNU42" s="109"/>
      <c r="LNV42" s="111"/>
      <c r="LNW42" s="109"/>
      <c r="LNX42" s="111"/>
      <c r="LNY42" s="109"/>
      <c r="LNZ42" s="111"/>
      <c r="LOA42" s="109"/>
      <c r="LOB42" s="111"/>
      <c r="LOC42" s="109"/>
      <c r="LOD42" s="111"/>
      <c r="LOE42" s="109"/>
      <c r="LOF42" s="111"/>
      <c r="LOG42" s="109"/>
      <c r="LOH42" s="111"/>
      <c r="LOI42" s="109"/>
      <c r="LOJ42" s="111"/>
      <c r="LOK42" s="109"/>
      <c r="LOL42" s="111"/>
      <c r="LOM42" s="109"/>
      <c r="LON42" s="112"/>
      <c r="LOO42" s="109"/>
      <c r="LOP42" s="111"/>
      <c r="LOQ42" s="109"/>
      <c r="LOR42" s="111"/>
      <c r="LOS42" s="109"/>
      <c r="LOT42" s="111"/>
      <c r="LOU42" s="109"/>
      <c r="LOV42" s="111"/>
      <c r="LOW42" s="109"/>
      <c r="LOX42" s="111"/>
      <c r="LOY42" s="109"/>
      <c r="LOZ42" s="111"/>
      <c r="LPA42" s="109"/>
      <c r="LPB42" s="111"/>
      <c r="LPC42" s="110"/>
      <c r="LPD42" s="111"/>
      <c r="LPE42" s="109"/>
      <c r="LPF42" s="111"/>
      <c r="LPG42" s="109"/>
      <c r="LPH42" s="111"/>
      <c r="LPI42" s="109"/>
      <c r="LPJ42" s="111"/>
      <c r="LPK42" s="109"/>
      <c r="LPL42" s="111"/>
      <c r="LPM42" s="110"/>
      <c r="LPN42" s="111"/>
      <c r="LPO42" s="109"/>
      <c r="LPP42" s="111"/>
      <c r="LPQ42" s="109"/>
      <c r="LPR42" s="111"/>
      <c r="LPS42" s="109"/>
      <c r="LPT42" s="111"/>
      <c r="LPU42" s="110"/>
      <c r="LPV42" s="107"/>
      <c r="LPW42" s="107"/>
      <c r="LPX42" s="107"/>
      <c r="LPY42" s="108"/>
      <c r="LPZ42" s="111"/>
      <c r="LQA42" s="108"/>
      <c r="LQB42" s="111"/>
      <c r="LQC42" s="64"/>
      <c r="LQD42" s="111"/>
      <c r="LQE42" s="64"/>
      <c r="LQF42" s="111"/>
      <c r="LQG42" s="64"/>
      <c r="LQH42" s="111"/>
      <c r="LQI42" s="64"/>
      <c r="LQJ42" s="111"/>
      <c r="LQK42" s="64"/>
      <c r="LQL42" s="111"/>
      <c r="LQM42" s="64"/>
      <c r="LQN42" s="111"/>
      <c r="LQO42" s="64"/>
      <c r="LQP42" s="111"/>
      <c r="LQQ42" s="109"/>
      <c r="LQR42" s="111"/>
      <c r="LQS42" s="109"/>
      <c r="LQT42" s="111"/>
      <c r="LQU42" s="109"/>
      <c r="LQV42" s="111"/>
      <c r="LQW42" s="109"/>
      <c r="LQX42" s="111"/>
      <c r="LQY42" s="109"/>
      <c r="LQZ42" s="111"/>
      <c r="LRA42" s="109"/>
      <c r="LRB42" s="111"/>
      <c r="LRC42" s="109"/>
      <c r="LRD42" s="111"/>
      <c r="LRE42" s="109"/>
      <c r="LRF42" s="111"/>
      <c r="LRG42" s="109"/>
      <c r="LRH42" s="111"/>
      <c r="LRI42" s="109"/>
      <c r="LRJ42" s="111"/>
      <c r="LRK42" s="109"/>
      <c r="LRL42" s="112"/>
      <c r="LRM42" s="109"/>
      <c r="LRN42" s="111"/>
      <c r="LRO42" s="109"/>
      <c r="LRP42" s="111"/>
      <c r="LRQ42" s="109"/>
      <c r="LRR42" s="111"/>
      <c r="LRS42" s="109"/>
      <c r="LRT42" s="111"/>
      <c r="LRU42" s="109"/>
      <c r="LRV42" s="111"/>
      <c r="LRW42" s="109"/>
      <c r="LRX42" s="111"/>
      <c r="LRY42" s="109"/>
      <c r="LRZ42" s="111"/>
      <c r="LSA42" s="110"/>
      <c r="LSB42" s="111"/>
      <c r="LSC42" s="109"/>
      <c r="LSD42" s="111"/>
      <c r="LSE42" s="109"/>
      <c r="LSF42" s="111"/>
      <c r="LSG42" s="109"/>
      <c r="LSH42" s="111"/>
      <c r="LSI42" s="109"/>
      <c r="LSJ42" s="111"/>
      <c r="LSK42" s="110"/>
      <c r="LSL42" s="111"/>
      <c r="LSM42" s="109"/>
      <c r="LSN42" s="111"/>
      <c r="LSO42" s="109"/>
      <c r="LSP42" s="111"/>
      <c r="LSQ42" s="109"/>
      <c r="LSR42" s="111"/>
      <c r="LSS42" s="110"/>
      <c r="LST42" s="107"/>
      <c r="LSU42" s="107"/>
      <c r="LSV42" s="107"/>
      <c r="LSW42" s="108"/>
      <c r="LSX42" s="111"/>
      <c r="LSY42" s="108"/>
      <c r="LSZ42" s="111"/>
      <c r="LTA42" s="64"/>
      <c r="LTB42" s="111"/>
      <c r="LTC42" s="64"/>
      <c r="LTD42" s="111"/>
      <c r="LTE42" s="64"/>
      <c r="LTF42" s="111"/>
      <c r="LTG42" s="64"/>
      <c r="LTH42" s="111"/>
      <c r="LTI42" s="64"/>
      <c r="LTJ42" s="111"/>
      <c r="LTK42" s="64"/>
      <c r="LTL42" s="111"/>
      <c r="LTM42" s="64"/>
      <c r="LTN42" s="111"/>
      <c r="LTO42" s="109"/>
      <c r="LTP42" s="111"/>
      <c r="LTQ42" s="109"/>
      <c r="LTR42" s="111"/>
      <c r="LTS42" s="109"/>
      <c r="LTT42" s="111"/>
      <c r="LTU42" s="109"/>
      <c r="LTV42" s="111"/>
      <c r="LTW42" s="109"/>
      <c r="LTX42" s="111"/>
      <c r="LTY42" s="109"/>
      <c r="LTZ42" s="111"/>
      <c r="LUA42" s="109"/>
      <c r="LUB42" s="111"/>
      <c r="LUC42" s="109"/>
      <c r="LUD42" s="111"/>
      <c r="LUE42" s="109"/>
      <c r="LUF42" s="111"/>
      <c r="LUG42" s="109"/>
      <c r="LUH42" s="111"/>
      <c r="LUI42" s="109"/>
      <c r="LUJ42" s="112"/>
      <c r="LUK42" s="109"/>
      <c r="LUL42" s="111"/>
      <c r="LUM42" s="109"/>
      <c r="LUN42" s="111"/>
      <c r="LUO42" s="109"/>
      <c r="LUP42" s="111"/>
      <c r="LUQ42" s="109"/>
      <c r="LUR42" s="111"/>
      <c r="LUS42" s="109"/>
      <c r="LUT42" s="111"/>
      <c r="LUU42" s="109"/>
      <c r="LUV42" s="111"/>
      <c r="LUW42" s="109"/>
      <c r="LUX42" s="111"/>
      <c r="LUY42" s="110"/>
      <c r="LUZ42" s="111"/>
      <c r="LVA42" s="109"/>
      <c r="LVB42" s="111"/>
      <c r="LVC42" s="109"/>
      <c r="LVD42" s="111"/>
      <c r="LVE42" s="109"/>
      <c r="LVF42" s="111"/>
      <c r="LVG42" s="109"/>
      <c r="LVH42" s="111"/>
      <c r="LVI42" s="110"/>
      <c r="LVJ42" s="111"/>
      <c r="LVK42" s="109"/>
      <c r="LVL42" s="111"/>
      <c r="LVM42" s="109"/>
      <c r="LVN42" s="111"/>
      <c r="LVO42" s="109"/>
      <c r="LVP42" s="111"/>
      <c r="LVQ42" s="110"/>
      <c r="LVR42" s="107"/>
      <c r="LVS42" s="107"/>
      <c r="LVT42" s="107"/>
      <c r="LVU42" s="108"/>
      <c r="LVV42" s="111"/>
      <c r="LVW42" s="108"/>
      <c r="LVX42" s="111"/>
      <c r="LVY42" s="64"/>
      <c r="LVZ42" s="111"/>
      <c r="LWA42" s="64"/>
      <c r="LWB42" s="111"/>
      <c r="LWC42" s="64"/>
      <c r="LWD42" s="111"/>
      <c r="LWE42" s="64"/>
      <c r="LWF42" s="111"/>
      <c r="LWG42" s="64"/>
      <c r="LWH42" s="111"/>
      <c r="LWI42" s="64"/>
      <c r="LWJ42" s="111"/>
      <c r="LWK42" s="64"/>
      <c r="LWL42" s="111"/>
      <c r="LWM42" s="109"/>
      <c r="LWN42" s="111"/>
      <c r="LWO42" s="109"/>
      <c r="LWP42" s="111"/>
      <c r="LWQ42" s="109"/>
      <c r="LWR42" s="111"/>
      <c r="LWS42" s="109"/>
      <c r="LWT42" s="111"/>
      <c r="LWU42" s="109"/>
      <c r="LWV42" s="111"/>
      <c r="LWW42" s="109"/>
      <c r="LWX42" s="111"/>
      <c r="LWY42" s="109"/>
      <c r="LWZ42" s="111"/>
      <c r="LXA42" s="109"/>
      <c r="LXB42" s="111"/>
      <c r="LXC42" s="109"/>
      <c r="LXD42" s="111"/>
      <c r="LXE42" s="109"/>
      <c r="LXF42" s="111"/>
      <c r="LXG42" s="109"/>
      <c r="LXH42" s="112"/>
      <c r="LXI42" s="109"/>
      <c r="LXJ42" s="111"/>
      <c r="LXK42" s="109"/>
      <c r="LXL42" s="111"/>
      <c r="LXM42" s="109"/>
      <c r="LXN42" s="111"/>
      <c r="LXO42" s="109"/>
      <c r="LXP42" s="111"/>
      <c r="LXQ42" s="109"/>
      <c r="LXR42" s="111"/>
      <c r="LXS42" s="109"/>
      <c r="LXT42" s="111"/>
      <c r="LXU42" s="109"/>
      <c r="LXV42" s="111"/>
      <c r="LXW42" s="110"/>
      <c r="LXX42" s="111"/>
      <c r="LXY42" s="109"/>
      <c r="LXZ42" s="111"/>
      <c r="LYA42" s="109"/>
      <c r="LYB42" s="111"/>
      <c r="LYC42" s="109"/>
      <c r="LYD42" s="111"/>
      <c r="LYE42" s="109"/>
      <c r="LYF42" s="111"/>
      <c r="LYG42" s="110"/>
      <c r="LYH42" s="111"/>
      <c r="LYI42" s="109"/>
      <c r="LYJ42" s="111"/>
      <c r="LYK42" s="109"/>
      <c r="LYL42" s="111"/>
      <c r="LYM42" s="109"/>
      <c r="LYN42" s="111"/>
      <c r="LYO42" s="110"/>
      <c r="LYP42" s="107"/>
      <c r="LYQ42" s="107"/>
      <c r="LYR42" s="107"/>
      <c r="LYS42" s="108"/>
      <c r="LYT42" s="111"/>
      <c r="LYU42" s="108"/>
      <c r="LYV42" s="111"/>
      <c r="LYW42" s="64"/>
      <c r="LYX42" s="111"/>
      <c r="LYY42" s="64"/>
      <c r="LYZ42" s="111"/>
      <c r="LZA42" s="64"/>
      <c r="LZB42" s="111"/>
      <c r="LZC42" s="64"/>
      <c r="LZD42" s="111"/>
      <c r="LZE42" s="64"/>
      <c r="LZF42" s="111"/>
      <c r="LZG42" s="64"/>
      <c r="LZH42" s="111"/>
      <c r="LZI42" s="64"/>
      <c r="LZJ42" s="111"/>
      <c r="LZK42" s="109"/>
      <c r="LZL42" s="111"/>
      <c r="LZM42" s="109"/>
      <c r="LZN42" s="111"/>
      <c r="LZO42" s="109"/>
      <c r="LZP42" s="111"/>
      <c r="LZQ42" s="109"/>
      <c r="LZR42" s="111"/>
      <c r="LZS42" s="109"/>
      <c r="LZT42" s="111"/>
      <c r="LZU42" s="109"/>
      <c r="LZV42" s="111"/>
      <c r="LZW42" s="109"/>
      <c r="LZX42" s="111"/>
      <c r="LZY42" s="109"/>
      <c r="LZZ42" s="111"/>
      <c r="MAA42" s="109"/>
      <c r="MAB42" s="111"/>
      <c r="MAC42" s="109"/>
      <c r="MAD42" s="111"/>
      <c r="MAE42" s="109"/>
      <c r="MAF42" s="112"/>
      <c r="MAG42" s="109"/>
      <c r="MAH42" s="111"/>
      <c r="MAI42" s="109"/>
      <c r="MAJ42" s="111"/>
      <c r="MAK42" s="109"/>
      <c r="MAL42" s="111"/>
      <c r="MAM42" s="109"/>
      <c r="MAN42" s="111"/>
      <c r="MAO42" s="109"/>
      <c r="MAP42" s="111"/>
      <c r="MAQ42" s="109"/>
      <c r="MAR42" s="111"/>
      <c r="MAS42" s="109"/>
      <c r="MAT42" s="111"/>
      <c r="MAU42" s="110"/>
      <c r="MAV42" s="111"/>
      <c r="MAW42" s="109"/>
      <c r="MAX42" s="111"/>
      <c r="MAY42" s="109"/>
      <c r="MAZ42" s="111"/>
      <c r="MBA42" s="109"/>
      <c r="MBB42" s="111"/>
      <c r="MBC42" s="109"/>
      <c r="MBD42" s="111"/>
      <c r="MBE42" s="110"/>
      <c r="MBF42" s="111"/>
      <c r="MBG42" s="109"/>
      <c r="MBH42" s="111"/>
      <c r="MBI42" s="109"/>
      <c r="MBJ42" s="111"/>
      <c r="MBK42" s="109"/>
      <c r="MBL42" s="111"/>
      <c r="MBM42" s="110"/>
      <c r="MBN42" s="107"/>
      <c r="MBO42" s="107"/>
      <c r="MBP42" s="107"/>
      <c r="MBQ42" s="108"/>
      <c r="MBR42" s="111"/>
      <c r="MBS42" s="108"/>
      <c r="MBT42" s="111"/>
      <c r="MBU42" s="64"/>
      <c r="MBV42" s="111"/>
      <c r="MBW42" s="64"/>
      <c r="MBX42" s="111"/>
      <c r="MBY42" s="64"/>
      <c r="MBZ42" s="111"/>
      <c r="MCA42" s="64"/>
      <c r="MCB42" s="111"/>
      <c r="MCC42" s="64"/>
      <c r="MCD42" s="111"/>
      <c r="MCE42" s="64"/>
      <c r="MCF42" s="111"/>
      <c r="MCG42" s="64"/>
      <c r="MCH42" s="111"/>
      <c r="MCI42" s="109"/>
      <c r="MCJ42" s="111"/>
      <c r="MCK42" s="109"/>
      <c r="MCL42" s="111"/>
      <c r="MCM42" s="109"/>
      <c r="MCN42" s="111"/>
      <c r="MCO42" s="109"/>
      <c r="MCP42" s="111"/>
      <c r="MCQ42" s="109"/>
      <c r="MCR42" s="111"/>
      <c r="MCS42" s="109"/>
      <c r="MCT42" s="111"/>
      <c r="MCU42" s="109"/>
      <c r="MCV42" s="111"/>
      <c r="MCW42" s="109"/>
      <c r="MCX42" s="111"/>
      <c r="MCY42" s="109"/>
      <c r="MCZ42" s="111"/>
      <c r="MDA42" s="109"/>
      <c r="MDB42" s="111"/>
      <c r="MDC42" s="109"/>
      <c r="MDD42" s="112"/>
      <c r="MDE42" s="109"/>
      <c r="MDF42" s="111"/>
      <c r="MDG42" s="109"/>
      <c r="MDH42" s="111"/>
      <c r="MDI42" s="109"/>
      <c r="MDJ42" s="111"/>
      <c r="MDK42" s="109"/>
      <c r="MDL42" s="111"/>
      <c r="MDM42" s="109"/>
      <c r="MDN42" s="111"/>
      <c r="MDO42" s="109"/>
      <c r="MDP42" s="111"/>
      <c r="MDQ42" s="109"/>
      <c r="MDR42" s="111"/>
      <c r="MDS42" s="110"/>
      <c r="MDT42" s="111"/>
      <c r="MDU42" s="109"/>
      <c r="MDV42" s="111"/>
      <c r="MDW42" s="109"/>
      <c r="MDX42" s="111"/>
      <c r="MDY42" s="109"/>
      <c r="MDZ42" s="111"/>
      <c r="MEA42" s="109"/>
      <c r="MEB42" s="111"/>
      <c r="MEC42" s="110"/>
      <c r="MED42" s="111"/>
      <c r="MEE42" s="109"/>
      <c r="MEF42" s="111"/>
      <c r="MEG42" s="109"/>
      <c r="MEH42" s="111"/>
      <c r="MEI42" s="109"/>
      <c r="MEJ42" s="111"/>
      <c r="MEK42" s="110"/>
      <c r="MEL42" s="107"/>
      <c r="MEM42" s="107"/>
      <c r="MEN42" s="107"/>
      <c r="MEO42" s="108"/>
      <c r="MEP42" s="111"/>
      <c r="MEQ42" s="108"/>
      <c r="MER42" s="111"/>
      <c r="MES42" s="64"/>
      <c r="MET42" s="111"/>
      <c r="MEU42" s="64"/>
      <c r="MEV42" s="111"/>
      <c r="MEW42" s="64"/>
      <c r="MEX42" s="111"/>
      <c r="MEY42" s="64"/>
      <c r="MEZ42" s="111"/>
      <c r="MFA42" s="64"/>
      <c r="MFB42" s="111"/>
      <c r="MFC42" s="64"/>
      <c r="MFD42" s="111"/>
      <c r="MFE42" s="64"/>
      <c r="MFF42" s="111"/>
      <c r="MFG42" s="109"/>
      <c r="MFH42" s="111"/>
      <c r="MFI42" s="109"/>
      <c r="MFJ42" s="111"/>
      <c r="MFK42" s="109"/>
      <c r="MFL42" s="111"/>
      <c r="MFM42" s="109"/>
      <c r="MFN42" s="111"/>
      <c r="MFO42" s="109"/>
      <c r="MFP42" s="111"/>
      <c r="MFQ42" s="109"/>
      <c r="MFR42" s="111"/>
      <c r="MFS42" s="109"/>
      <c r="MFT42" s="111"/>
      <c r="MFU42" s="109"/>
      <c r="MFV42" s="111"/>
      <c r="MFW42" s="109"/>
      <c r="MFX42" s="111"/>
      <c r="MFY42" s="109"/>
      <c r="MFZ42" s="111"/>
      <c r="MGA42" s="109"/>
      <c r="MGB42" s="112"/>
      <c r="MGC42" s="109"/>
      <c r="MGD42" s="111"/>
      <c r="MGE42" s="109"/>
      <c r="MGF42" s="111"/>
      <c r="MGG42" s="109"/>
      <c r="MGH42" s="111"/>
      <c r="MGI42" s="109"/>
      <c r="MGJ42" s="111"/>
      <c r="MGK42" s="109"/>
      <c r="MGL42" s="111"/>
      <c r="MGM42" s="109"/>
      <c r="MGN42" s="111"/>
      <c r="MGO42" s="109"/>
      <c r="MGP42" s="111"/>
      <c r="MGQ42" s="110"/>
      <c r="MGR42" s="111"/>
      <c r="MGS42" s="109"/>
      <c r="MGT42" s="111"/>
      <c r="MGU42" s="109"/>
      <c r="MGV42" s="111"/>
      <c r="MGW42" s="109"/>
      <c r="MGX42" s="111"/>
      <c r="MGY42" s="109"/>
      <c r="MGZ42" s="111"/>
      <c r="MHA42" s="110"/>
      <c r="MHB42" s="111"/>
      <c r="MHC42" s="109"/>
      <c r="MHD42" s="111"/>
      <c r="MHE42" s="109"/>
      <c r="MHF42" s="111"/>
      <c r="MHG42" s="109"/>
      <c r="MHH42" s="111"/>
      <c r="MHI42" s="110"/>
      <c r="MHJ42" s="107"/>
      <c r="MHK42" s="107"/>
      <c r="MHL42" s="107"/>
      <c r="MHM42" s="108"/>
      <c r="MHN42" s="111"/>
      <c r="MHO42" s="108"/>
      <c r="MHP42" s="111"/>
      <c r="MHQ42" s="64"/>
      <c r="MHR42" s="111"/>
      <c r="MHS42" s="64"/>
      <c r="MHT42" s="111"/>
      <c r="MHU42" s="64"/>
      <c r="MHV42" s="111"/>
      <c r="MHW42" s="64"/>
      <c r="MHX42" s="111"/>
      <c r="MHY42" s="64"/>
      <c r="MHZ42" s="111"/>
      <c r="MIA42" s="64"/>
      <c r="MIB42" s="111"/>
      <c r="MIC42" s="64"/>
      <c r="MID42" s="111"/>
      <c r="MIE42" s="109"/>
      <c r="MIF42" s="111"/>
      <c r="MIG42" s="109"/>
      <c r="MIH42" s="111"/>
      <c r="MII42" s="109"/>
      <c r="MIJ42" s="111"/>
      <c r="MIK42" s="109"/>
      <c r="MIL42" s="111"/>
      <c r="MIM42" s="109"/>
      <c r="MIN42" s="111"/>
      <c r="MIO42" s="109"/>
      <c r="MIP42" s="111"/>
      <c r="MIQ42" s="109"/>
      <c r="MIR42" s="111"/>
      <c r="MIS42" s="109"/>
      <c r="MIT42" s="111"/>
      <c r="MIU42" s="109"/>
      <c r="MIV42" s="111"/>
      <c r="MIW42" s="109"/>
      <c r="MIX42" s="111"/>
      <c r="MIY42" s="109"/>
      <c r="MIZ42" s="112"/>
      <c r="MJA42" s="109"/>
      <c r="MJB42" s="111"/>
      <c r="MJC42" s="109"/>
      <c r="MJD42" s="111"/>
      <c r="MJE42" s="109"/>
      <c r="MJF42" s="111"/>
      <c r="MJG42" s="109"/>
      <c r="MJH42" s="111"/>
      <c r="MJI42" s="109"/>
      <c r="MJJ42" s="111"/>
      <c r="MJK42" s="109"/>
      <c r="MJL42" s="111"/>
      <c r="MJM42" s="109"/>
      <c r="MJN42" s="111"/>
      <c r="MJO42" s="110"/>
      <c r="MJP42" s="111"/>
      <c r="MJQ42" s="109"/>
      <c r="MJR42" s="111"/>
      <c r="MJS42" s="109"/>
      <c r="MJT42" s="111"/>
      <c r="MJU42" s="109"/>
      <c r="MJV42" s="111"/>
      <c r="MJW42" s="109"/>
      <c r="MJX42" s="111"/>
      <c r="MJY42" s="110"/>
      <c r="MJZ42" s="111"/>
      <c r="MKA42" s="109"/>
      <c r="MKB42" s="111"/>
      <c r="MKC42" s="109"/>
      <c r="MKD42" s="111"/>
      <c r="MKE42" s="109"/>
      <c r="MKF42" s="111"/>
      <c r="MKG42" s="110"/>
      <c r="MKH42" s="107"/>
      <c r="MKI42" s="107"/>
      <c r="MKJ42" s="107"/>
      <c r="MKK42" s="108"/>
      <c r="MKL42" s="111"/>
      <c r="MKM42" s="108"/>
      <c r="MKN42" s="111"/>
      <c r="MKO42" s="64"/>
      <c r="MKP42" s="111"/>
      <c r="MKQ42" s="64"/>
      <c r="MKR42" s="111"/>
      <c r="MKS42" s="64"/>
      <c r="MKT42" s="111"/>
      <c r="MKU42" s="64"/>
      <c r="MKV42" s="111"/>
      <c r="MKW42" s="64"/>
      <c r="MKX42" s="111"/>
      <c r="MKY42" s="64"/>
      <c r="MKZ42" s="111"/>
      <c r="MLA42" s="64"/>
      <c r="MLB42" s="111"/>
      <c r="MLC42" s="109"/>
      <c r="MLD42" s="111"/>
      <c r="MLE42" s="109"/>
      <c r="MLF42" s="111"/>
      <c r="MLG42" s="109"/>
      <c r="MLH42" s="111"/>
      <c r="MLI42" s="109"/>
      <c r="MLJ42" s="111"/>
      <c r="MLK42" s="109"/>
      <c r="MLL42" s="111"/>
      <c r="MLM42" s="109"/>
      <c r="MLN42" s="111"/>
      <c r="MLO42" s="109"/>
      <c r="MLP42" s="111"/>
      <c r="MLQ42" s="109"/>
      <c r="MLR42" s="111"/>
      <c r="MLS42" s="109"/>
      <c r="MLT42" s="111"/>
      <c r="MLU42" s="109"/>
      <c r="MLV42" s="111"/>
      <c r="MLW42" s="109"/>
      <c r="MLX42" s="112"/>
      <c r="MLY42" s="109"/>
      <c r="MLZ42" s="111"/>
      <c r="MMA42" s="109"/>
      <c r="MMB42" s="111"/>
      <c r="MMC42" s="109"/>
      <c r="MMD42" s="111"/>
      <c r="MME42" s="109"/>
      <c r="MMF42" s="111"/>
      <c r="MMG42" s="109"/>
      <c r="MMH42" s="111"/>
      <c r="MMI42" s="109"/>
      <c r="MMJ42" s="111"/>
      <c r="MMK42" s="109"/>
      <c r="MML42" s="111"/>
      <c r="MMM42" s="110"/>
      <c r="MMN42" s="111"/>
      <c r="MMO42" s="109"/>
      <c r="MMP42" s="111"/>
      <c r="MMQ42" s="109"/>
      <c r="MMR42" s="111"/>
      <c r="MMS42" s="109"/>
      <c r="MMT42" s="111"/>
      <c r="MMU42" s="109"/>
      <c r="MMV42" s="111"/>
      <c r="MMW42" s="110"/>
      <c r="MMX42" s="111"/>
      <c r="MMY42" s="109"/>
      <c r="MMZ42" s="111"/>
      <c r="MNA42" s="109"/>
      <c r="MNB42" s="111"/>
      <c r="MNC42" s="109"/>
      <c r="MND42" s="111"/>
      <c r="MNE42" s="110"/>
      <c r="MNF42" s="107"/>
      <c r="MNG42" s="107"/>
      <c r="MNH42" s="107"/>
      <c r="MNI42" s="108"/>
      <c r="MNJ42" s="111"/>
      <c r="MNK42" s="108"/>
      <c r="MNL42" s="111"/>
      <c r="MNM42" s="64"/>
      <c r="MNN42" s="111"/>
      <c r="MNO42" s="64"/>
      <c r="MNP42" s="111"/>
      <c r="MNQ42" s="64"/>
      <c r="MNR42" s="111"/>
      <c r="MNS42" s="64"/>
      <c r="MNT42" s="111"/>
      <c r="MNU42" s="64"/>
      <c r="MNV42" s="111"/>
      <c r="MNW42" s="64"/>
      <c r="MNX42" s="111"/>
      <c r="MNY42" s="64"/>
      <c r="MNZ42" s="111"/>
      <c r="MOA42" s="109"/>
      <c r="MOB42" s="111"/>
      <c r="MOC42" s="109"/>
      <c r="MOD42" s="111"/>
      <c r="MOE42" s="109"/>
      <c r="MOF42" s="111"/>
      <c r="MOG42" s="109"/>
      <c r="MOH42" s="111"/>
      <c r="MOI42" s="109"/>
      <c r="MOJ42" s="111"/>
      <c r="MOK42" s="109"/>
      <c r="MOL42" s="111"/>
      <c r="MOM42" s="109"/>
      <c r="MON42" s="111"/>
      <c r="MOO42" s="109"/>
      <c r="MOP42" s="111"/>
      <c r="MOQ42" s="109"/>
      <c r="MOR42" s="111"/>
      <c r="MOS42" s="109"/>
      <c r="MOT42" s="111"/>
      <c r="MOU42" s="109"/>
      <c r="MOV42" s="112"/>
      <c r="MOW42" s="109"/>
      <c r="MOX42" s="111"/>
      <c r="MOY42" s="109"/>
      <c r="MOZ42" s="111"/>
      <c r="MPA42" s="109"/>
      <c r="MPB42" s="111"/>
      <c r="MPC42" s="109"/>
      <c r="MPD42" s="111"/>
      <c r="MPE42" s="109"/>
      <c r="MPF42" s="111"/>
      <c r="MPG42" s="109"/>
      <c r="MPH42" s="111"/>
      <c r="MPI42" s="109"/>
      <c r="MPJ42" s="111"/>
      <c r="MPK42" s="110"/>
      <c r="MPL42" s="111"/>
      <c r="MPM42" s="109"/>
      <c r="MPN42" s="111"/>
      <c r="MPO42" s="109"/>
      <c r="MPP42" s="111"/>
      <c r="MPQ42" s="109"/>
      <c r="MPR42" s="111"/>
      <c r="MPS42" s="109"/>
      <c r="MPT42" s="111"/>
      <c r="MPU42" s="110"/>
      <c r="MPV42" s="111"/>
      <c r="MPW42" s="109"/>
      <c r="MPX42" s="111"/>
      <c r="MPY42" s="109"/>
      <c r="MPZ42" s="111"/>
      <c r="MQA42" s="109"/>
      <c r="MQB42" s="111"/>
      <c r="MQC42" s="110"/>
      <c r="MQD42" s="107"/>
      <c r="MQE42" s="107"/>
      <c r="MQF42" s="107"/>
      <c r="MQG42" s="108"/>
      <c r="MQH42" s="111"/>
      <c r="MQI42" s="108"/>
      <c r="MQJ42" s="111"/>
      <c r="MQK42" s="64"/>
      <c r="MQL42" s="111"/>
      <c r="MQM42" s="64"/>
      <c r="MQN42" s="111"/>
      <c r="MQO42" s="64"/>
      <c r="MQP42" s="111"/>
      <c r="MQQ42" s="64"/>
      <c r="MQR42" s="111"/>
      <c r="MQS42" s="64"/>
      <c r="MQT42" s="111"/>
      <c r="MQU42" s="64"/>
      <c r="MQV42" s="111"/>
      <c r="MQW42" s="64"/>
      <c r="MQX42" s="111"/>
      <c r="MQY42" s="109"/>
      <c r="MQZ42" s="111"/>
      <c r="MRA42" s="109"/>
      <c r="MRB42" s="111"/>
      <c r="MRC42" s="109"/>
      <c r="MRD42" s="111"/>
      <c r="MRE42" s="109"/>
      <c r="MRF42" s="111"/>
      <c r="MRG42" s="109"/>
      <c r="MRH42" s="111"/>
      <c r="MRI42" s="109"/>
      <c r="MRJ42" s="111"/>
      <c r="MRK42" s="109"/>
      <c r="MRL42" s="111"/>
      <c r="MRM42" s="109"/>
      <c r="MRN42" s="111"/>
      <c r="MRO42" s="109"/>
      <c r="MRP42" s="111"/>
      <c r="MRQ42" s="109"/>
      <c r="MRR42" s="111"/>
      <c r="MRS42" s="109"/>
      <c r="MRT42" s="112"/>
      <c r="MRU42" s="109"/>
      <c r="MRV42" s="111"/>
      <c r="MRW42" s="109"/>
      <c r="MRX42" s="111"/>
      <c r="MRY42" s="109"/>
      <c r="MRZ42" s="111"/>
      <c r="MSA42" s="109"/>
      <c r="MSB42" s="111"/>
      <c r="MSC42" s="109"/>
      <c r="MSD42" s="111"/>
      <c r="MSE42" s="109"/>
      <c r="MSF42" s="111"/>
      <c r="MSG42" s="109"/>
      <c r="MSH42" s="111"/>
      <c r="MSI42" s="110"/>
      <c r="MSJ42" s="111"/>
      <c r="MSK42" s="109"/>
      <c r="MSL42" s="111"/>
      <c r="MSM42" s="109"/>
      <c r="MSN42" s="111"/>
      <c r="MSO42" s="109"/>
      <c r="MSP42" s="111"/>
      <c r="MSQ42" s="109"/>
      <c r="MSR42" s="111"/>
      <c r="MSS42" s="110"/>
      <c r="MST42" s="111"/>
      <c r="MSU42" s="109"/>
      <c r="MSV42" s="111"/>
      <c r="MSW42" s="109"/>
      <c r="MSX42" s="111"/>
      <c r="MSY42" s="109"/>
      <c r="MSZ42" s="111"/>
      <c r="MTA42" s="110"/>
      <c r="MTB42" s="107"/>
      <c r="MTC42" s="107"/>
      <c r="MTD42" s="107"/>
      <c r="MTE42" s="108"/>
      <c r="MTF42" s="111"/>
      <c r="MTG42" s="108"/>
      <c r="MTH42" s="111"/>
      <c r="MTI42" s="64"/>
      <c r="MTJ42" s="111"/>
      <c r="MTK42" s="64"/>
      <c r="MTL42" s="111"/>
      <c r="MTM42" s="64"/>
      <c r="MTN42" s="111"/>
      <c r="MTO42" s="64"/>
      <c r="MTP42" s="111"/>
      <c r="MTQ42" s="64"/>
      <c r="MTR42" s="111"/>
      <c r="MTS42" s="64"/>
      <c r="MTT42" s="111"/>
      <c r="MTU42" s="64"/>
      <c r="MTV42" s="111"/>
      <c r="MTW42" s="109"/>
      <c r="MTX42" s="111"/>
      <c r="MTY42" s="109"/>
      <c r="MTZ42" s="111"/>
      <c r="MUA42" s="109"/>
      <c r="MUB42" s="111"/>
      <c r="MUC42" s="109"/>
      <c r="MUD42" s="111"/>
      <c r="MUE42" s="109"/>
      <c r="MUF42" s="111"/>
      <c r="MUG42" s="109"/>
      <c r="MUH42" s="111"/>
      <c r="MUI42" s="109"/>
      <c r="MUJ42" s="111"/>
      <c r="MUK42" s="109"/>
      <c r="MUL42" s="111"/>
      <c r="MUM42" s="109"/>
      <c r="MUN42" s="111"/>
      <c r="MUO42" s="109"/>
      <c r="MUP42" s="111"/>
      <c r="MUQ42" s="109"/>
      <c r="MUR42" s="112"/>
      <c r="MUS42" s="109"/>
      <c r="MUT42" s="111"/>
      <c r="MUU42" s="109"/>
      <c r="MUV42" s="111"/>
      <c r="MUW42" s="109"/>
      <c r="MUX42" s="111"/>
      <c r="MUY42" s="109"/>
      <c r="MUZ42" s="111"/>
      <c r="MVA42" s="109"/>
      <c r="MVB42" s="111"/>
      <c r="MVC42" s="109"/>
      <c r="MVD42" s="111"/>
      <c r="MVE42" s="109"/>
      <c r="MVF42" s="111"/>
      <c r="MVG42" s="110"/>
      <c r="MVH42" s="111"/>
      <c r="MVI42" s="109"/>
      <c r="MVJ42" s="111"/>
      <c r="MVK42" s="109"/>
      <c r="MVL42" s="111"/>
      <c r="MVM42" s="109"/>
      <c r="MVN42" s="111"/>
      <c r="MVO42" s="109"/>
      <c r="MVP42" s="111"/>
      <c r="MVQ42" s="110"/>
      <c r="MVR42" s="111"/>
      <c r="MVS42" s="109"/>
      <c r="MVT42" s="111"/>
      <c r="MVU42" s="109"/>
      <c r="MVV42" s="111"/>
      <c r="MVW42" s="109"/>
      <c r="MVX42" s="111"/>
      <c r="MVY42" s="110"/>
      <c r="MVZ42" s="107"/>
      <c r="MWA42" s="107"/>
      <c r="MWB42" s="107"/>
      <c r="MWC42" s="108"/>
      <c r="MWD42" s="111"/>
      <c r="MWE42" s="108"/>
      <c r="MWF42" s="111"/>
      <c r="MWG42" s="64"/>
      <c r="MWH42" s="111"/>
      <c r="MWI42" s="64"/>
      <c r="MWJ42" s="111"/>
      <c r="MWK42" s="64"/>
      <c r="MWL42" s="111"/>
      <c r="MWM42" s="64"/>
      <c r="MWN42" s="111"/>
      <c r="MWO42" s="64"/>
      <c r="MWP42" s="111"/>
      <c r="MWQ42" s="64"/>
      <c r="MWR42" s="111"/>
      <c r="MWS42" s="64"/>
      <c r="MWT42" s="111"/>
      <c r="MWU42" s="109"/>
      <c r="MWV42" s="111"/>
      <c r="MWW42" s="109"/>
      <c r="MWX42" s="111"/>
      <c r="MWY42" s="109"/>
      <c r="MWZ42" s="111"/>
      <c r="MXA42" s="109"/>
      <c r="MXB42" s="111"/>
      <c r="MXC42" s="109"/>
      <c r="MXD42" s="111"/>
      <c r="MXE42" s="109"/>
      <c r="MXF42" s="111"/>
      <c r="MXG42" s="109"/>
      <c r="MXH42" s="111"/>
      <c r="MXI42" s="109"/>
      <c r="MXJ42" s="111"/>
      <c r="MXK42" s="109"/>
      <c r="MXL42" s="111"/>
      <c r="MXM42" s="109"/>
      <c r="MXN42" s="111"/>
      <c r="MXO42" s="109"/>
      <c r="MXP42" s="112"/>
      <c r="MXQ42" s="109"/>
      <c r="MXR42" s="111"/>
      <c r="MXS42" s="109"/>
      <c r="MXT42" s="111"/>
      <c r="MXU42" s="109"/>
      <c r="MXV42" s="111"/>
      <c r="MXW42" s="109"/>
      <c r="MXX42" s="111"/>
      <c r="MXY42" s="109"/>
      <c r="MXZ42" s="111"/>
      <c r="MYA42" s="109"/>
      <c r="MYB42" s="111"/>
      <c r="MYC42" s="109"/>
      <c r="MYD42" s="111"/>
      <c r="MYE42" s="110"/>
      <c r="MYF42" s="111"/>
      <c r="MYG42" s="109"/>
      <c r="MYH42" s="111"/>
      <c r="MYI42" s="109"/>
      <c r="MYJ42" s="111"/>
      <c r="MYK42" s="109"/>
      <c r="MYL42" s="111"/>
      <c r="MYM42" s="109"/>
      <c r="MYN42" s="111"/>
      <c r="MYO42" s="110"/>
      <c r="MYP42" s="111"/>
      <c r="MYQ42" s="109"/>
      <c r="MYR42" s="111"/>
      <c r="MYS42" s="109"/>
      <c r="MYT42" s="111"/>
      <c r="MYU42" s="109"/>
      <c r="MYV42" s="111"/>
      <c r="MYW42" s="110"/>
      <c r="MYX42" s="107"/>
      <c r="MYY42" s="107"/>
      <c r="MYZ42" s="107"/>
      <c r="MZA42" s="108"/>
      <c r="MZB42" s="111"/>
      <c r="MZC42" s="108"/>
      <c r="MZD42" s="111"/>
      <c r="MZE42" s="64"/>
      <c r="MZF42" s="111"/>
      <c r="MZG42" s="64"/>
      <c r="MZH42" s="111"/>
      <c r="MZI42" s="64"/>
      <c r="MZJ42" s="111"/>
      <c r="MZK42" s="64"/>
      <c r="MZL42" s="111"/>
      <c r="MZM42" s="64"/>
      <c r="MZN42" s="111"/>
      <c r="MZO42" s="64"/>
      <c r="MZP42" s="111"/>
      <c r="MZQ42" s="64"/>
      <c r="MZR42" s="111"/>
      <c r="MZS42" s="109"/>
      <c r="MZT42" s="111"/>
      <c r="MZU42" s="109"/>
      <c r="MZV42" s="111"/>
      <c r="MZW42" s="109"/>
      <c r="MZX42" s="111"/>
      <c r="MZY42" s="109"/>
      <c r="MZZ42" s="111"/>
      <c r="NAA42" s="109"/>
      <c r="NAB42" s="111"/>
      <c r="NAC42" s="109"/>
      <c r="NAD42" s="111"/>
      <c r="NAE42" s="109"/>
      <c r="NAF42" s="111"/>
      <c r="NAG42" s="109"/>
      <c r="NAH42" s="111"/>
      <c r="NAI42" s="109"/>
      <c r="NAJ42" s="111"/>
      <c r="NAK42" s="109"/>
      <c r="NAL42" s="111"/>
      <c r="NAM42" s="109"/>
      <c r="NAN42" s="112"/>
      <c r="NAO42" s="109"/>
      <c r="NAP42" s="111"/>
      <c r="NAQ42" s="109"/>
      <c r="NAR42" s="111"/>
      <c r="NAS42" s="109"/>
      <c r="NAT42" s="111"/>
      <c r="NAU42" s="109"/>
      <c r="NAV42" s="111"/>
      <c r="NAW42" s="109"/>
      <c r="NAX42" s="111"/>
      <c r="NAY42" s="109"/>
      <c r="NAZ42" s="111"/>
      <c r="NBA42" s="109"/>
      <c r="NBB42" s="111"/>
      <c r="NBC42" s="110"/>
      <c r="NBD42" s="111"/>
      <c r="NBE42" s="109"/>
      <c r="NBF42" s="111"/>
      <c r="NBG42" s="109"/>
      <c r="NBH42" s="111"/>
      <c r="NBI42" s="109"/>
      <c r="NBJ42" s="111"/>
      <c r="NBK42" s="109"/>
      <c r="NBL42" s="111"/>
      <c r="NBM42" s="110"/>
      <c r="NBN42" s="111"/>
      <c r="NBO42" s="109"/>
      <c r="NBP42" s="111"/>
      <c r="NBQ42" s="109"/>
      <c r="NBR42" s="111"/>
      <c r="NBS42" s="109"/>
      <c r="NBT42" s="111"/>
      <c r="NBU42" s="110"/>
      <c r="NBV42" s="107"/>
      <c r="NBW42" s="107"/>
      <c r="NBX42" s="107"/>
      <c r="NBY42" s="108"/>
      <c r="NBZ42" s="111"/>
      <c r="NCA42" s="108"/>
      <c r="NCB42" s="111"/>
      <c r="NCC42" s="64"/>
      <c r="NCD42" s="111"/>
      <c r="NCE42" s="64"/>
      <c r="NCF42" s="111"/>
      <c r="NCG42" s="64"/>
      <c r="NCH42" s="111"/>
      <c r="NCI42" s="64"/>
      <c r="NCJ42" s="111"/>
      <c r="NCK42" s="64"/>
      <c r="NCL42" s="111"/>
      <c r="NCM42" s="64"/>
      <c r="NCN42" s="111"/>
      <c r="NCO42" s="64"/>
      <c r="NCP42" s="111"/>
      <c r="NCQ42" s="109"/>
      <c r="NCR42" s="111"/>
      <c r="NCS42" s="109"/>
      <c r="NCT42" s="111"/>
      <c r="NCU42" s="109"/>
      <c r="NCV42" s="111"/>
      <c r="NCW42" s="109"/>
      <c r="NCX42" s="111"/>
      <c r="NCY42" s="109"/>
      <c r="NCZ42" s="111"/>
      <c r="NDA42" s="109"/>
      <c r="NDB42" s="111"/>
      <c r="NDC42" s="109"/>
      <c r="NDD42" s="111"/>
      <c r="NDE42" s="109"/>
      <c r="NDF42" s="111"/>
      <c r="NDG42" s="109"/>
      <c r="NDH42" s="111"/>
      <c r="NDI42" s="109"/>
      <c r="NDJ42" s="111"/>
      <c r="NDK42" s="109"/>
      <c r="NDL42" s="112"/>
      <c r="NDM42" s="109"/>
      <c r="NDN42" s="111"/>
      <c r="NDO42" s="109"/>
      <c r="NDP42" s="111"/>
      <c r="NDQ42" s="109"/>
      <c r="NDR42" s="111"/>
      <c r="NDS42" s="109"/>
      <c r="NDT42" s="111"/>
      <c r="NDU42" s="109"/>
      <c r="NDV42" s="111"/>
      <c r="NDW42" s="109"/>
      <c r="NDX42" s="111"/>
      <c r="NDY42" s="109"/>
      <c r="NDZ42" s="111"/>
      <c r="NEA42" s="110"/>
      <c r="NEB42" s="111"/>
      <c r="NEC42" s="109"/>
      <c r="NED42" s="111"/>
      <c r="NEE42" s="109"/>
      <c r="NEF42" s="111"/>
      <c r="NEG42" s="109"/>
      <c r="NEH42" s="111"/>
      <c r="NEI42" s="109"/>
      <c r="NEJ42" s="111"/>
      <c r="NEK42" s="110"/>
      <c r="NEL42" s="111"/>
      <c r="NEM42" s="109"/>
      <c r="NEN42" s="111"/>
      <c r="NEO42" s="109"/>
      <c r="NEP42" s="111"/>
      <c r="NEQ42" s="109"/>
      <c r="NER42" s="111"/>
      <c r="NES42" s="110"/>
      <c r="NET42" s="107"/>
      <c r="NEU42" s="107"/>
      <c r="NEV42" s="107"/>
      <c r="NEW42" s="108"/>
      <c r="NEX42" s="111"/>
      <c r="NEY42" s="108"/>
      <c r="NEZ42" s="111"/>
      <c r="NFA42" s="64"/>
      <c r="NFB42" s="111"/>
      <c r="NFC42" s="64"/>
      <c r="NFD42" s="111"/>
      <c r="NFE42" s="64"/>
      <c r="NFF42" s="111"/>
      <c r="NFG42" s="64"/>
      <c r="NFH42" s="111"/>
      <c r="NFI42" s="64"/>
      <c r="NFJ42" s="111"/>
      <c r="NFK42" s="64"/>
      <c r="NFL42" s="111"/>
      <c r="NFM42" s="64"/>
      <c r="NFN42" s="111"/>
      <c r="NFO42" s="109"/>
      <c r="NFP42" s="111"/>
      <c r="NFQ42" s="109"/>
      <c r="NFR42" s="111"/>
      <c r="NFS42" s="109"/>
      <c r="NFT42" s="111"/>
      <c r="NFU42" s="109"/>
      <c r="NFV42" s="111"/>
      <c r="NFW42" s="109"/>
      <c r="NFX42" s="111"/>
      <c r="NFY42" s="109"/>
      <c r="NFZ42" s="111"/>
      <c r="NGA42" s="109"/>
      <c r="NGB42" s="111"/>
      <c r="NGC42" s="109"/>
      <c r="NGD42" s="111"/>
      <c r="NGE42" s="109"/>
      <c r="NGF42" s="111"/>
      <c r="NGG42" s="109"/>
      <c r="NGH42" s="111"/>
      <c r="NGI42" s="109"/>
      <c r="NGJ42" s="112"/>
      <c r="NGK42" s="109"/>
      <c r="NGL42" s="111"/>
      <c r="NGM42" s="109"/>
      <c r="NGN42" s="111"/>
      <c r="NGO42" s="109"/>
      <c r="NGP42" s="111"/>
      <c r="NGQ42" s="109"/>
      <c r="NGR42" s="111"/>
      <c r="NGS42" s="109"/>
      <c r="NGT42" s="111"/>
      <c r="NGU42" s="109"/>
      <c r="NGV42" s="111"/>
      <c r="NGW42" s="109"/>
      <c r="NGX42" s="111"/>
      <c r="NGY42" s="110"/>
      <c r="NGZ42" s="111"/>
      <c r="NHA42" s="109"/>
      <c r="NHB42" s="111"/>
      <c r="NHC42" s="109"/>
      <c r="NHD42" s="111"/>
      <c r="NHE42" s="109"/>
      <c r="NHF42" s="111"/>
      <c r="NHG42" s="109"/>
      <c r="NHH42" s="111"/>
      <c r="NHI42" s="110"/>
      <c r="NHJ42" s="111"/>
      <c r="NHK42" s="109"/>
      <c r="NHL42" s="111"/>
      <c r="NHM42" s="109"/>
      <c r="NHN42" s="111"/>
      <c r="NHO42" s="109"/>
      <c r="NHP42" s="111"/>
      <c r="NHQ42" s="110"/>
      <c r="NHR42" s="107"/>
      <c r="NHS42" s="107"/>
      <c r="NHT42" s="107"/>
      <c r="NHU42" s="108"/>
      <c r="NHV42" s="111"/>
      <c r="NHW42" s="108"/>
      <c r="NHX42" s="111"/>
      <c r="NHY42" s="64"/>
      <c r="NHZ42" s="111"/>
      <c r="NIA42" s="64"/>
      <c r="NIB42" s="111"/>
      <c r="NIC42" s="64"/>
      <c r="NID42" s="111"/>
      <c r="NIE42" s="64"/>
      <c r="NIF42" s="111"/>
      <c r="NIG42" s="64"/>
      <c r="NIH42" s="111"/>
      <c r="NII42" s="64"/>
      <c r="NIJ42" s="111"/>
      <c r="NIK42" s="64"/>
      <c r="NIL42" s="111"/>
      <c r="NIM42" s="109"/>
      <c r="NIN42" s="111"/>
      <c r="NIO42" s="109"/>
      <c r="NIP42" s="111"/>
      <c r="NIQ42" s="109"/>
      <c r="NIR42" s="111"/>
      <c r="NIS42" s="109"/>
      <c r="NIT42" s="111"/>
      <c r="NIU42" s="109"/>
      <c r="NIV42" s="111"/>
      <c r="NIW42" s="109"/>
      <c r="NIX42" s="111"/>
      <c r="NIY42" s="109"/>
      <c r="NIZ42" s="111"/>
      <c r="NJA42" s="109"/>
      <c r="NJB42" s="111"/>
      <c r="NJC42" s="109"/>
      <c r="NJD42" s="111"/>
      <c r="NJE42" s="109"/>
      <c r="NJF42" s="111"/>
      <c r="NJG42" s="109"/>
      <c r="NJH42" s="112"/>
      <c r="NJI42" s="109"/>
      <c r="NJJ42" s="111"/>
      <c r="NJK42" s="109"/>
      <c r="NJL42" s="111"/>
      <c r="NJM42" s="109"/>
      <c r="NJN42" s="111"/>
      <c r="NJO42" s="109"/>
      <c r="NJP42" s="111"/>
      <c r="NJQ42" s="109"/>
      <c r="NJR42" s="111"/>
      <c r="NJS42" s="109"/>
      <c r="NJT42" s="111"/>
      <c r="NJU42" s="109"/>
      <c r="NJV42" s="111"/>
      <c r="NJW42" s="110"/>
      <c r="NJX42" s="111"/>
      <c r="NJY42" s="109"/>
      <c r="NJZ42" s="111"/>
      <c r="NKA42" s="109"/>
      <c r="NKB42" s="111"/>
      <c r="NKC42" s="109"/>
      <c r="NKD42" s="111"/>
      <c r="NKE42" s="109"/>
      <c r="NKF42" s="111"/>
      <c r="NKG42" s="110"/>
      <c r="NKH42" s="111"/>
      <c r="NKI42" s="109"/>
      <c r="NKJ42" s="111"/>
      <c r="NKK42" s="109"/>
      <c r="NKL42" s="111"/>
      <c r="NKM42" s="109"/>
      <c r="NKN42" s="111"/>
      <c r="NKO42" s="110"/>
      <c r="NKP42" s="107"/>
      <c r="NKQ42" s="107"/>
      <c r="NKR42" s="107"/>
      <c r="NKS42" s="108"/>
      <c r="NKT42" s="111"/>
      <c r="NKU42" s="108"/>
      <c r="NKV42" s="111"/>
      <c r="NKW42" s="64"/>
      <c r="NKX42" s="111"/>
      <c r="NKY42" s="64"/>
      <c r="NKZ42" s="111"/>
      <c r="NLA42" s="64"/>
      <c r="NLB42" s="111"/>
      <c r="NLC42" s="64"/>
      <c r="NLD42" s="111"/>
      <c r="NLE42" s="64"/>
      <c r="NLF42" s="111"/>
      <c r="NLG42" s="64"/>
      <c r="NLH42" s="111"/>
      <c r="NLI42" s="64"/>
      <c r="NLJ42" s="111"/>
      <c r="NLK42" s="109"/>
      <c r="NLL42" s="111"/>
      <c r="NLM42" s="109"/>
      <c r="NLN42" s="111"/>
      <c r="NLO42" s="109"/>
      <c r="NLP42" s="111"/>
      <c r="NLQ42" s="109"/>
      <c r="NLR42" s="111"/>
      <c r="NLS42" s="109"/>
      <c r="NLT42" s="111"/>
      <c r="NLU42" s="109"/>
      <c r="NLV42" s="111"/>
      <c r="NLW42" s="109"/>
      <c r="NLX42" s="111"/>
      <c r="NLY42" s="109"/>
      <c r="NLZ42" s="111"/>
      <c r="NMA42" s="109"/>
      <c r="NMB42" s="111"/>
      <c r="NMC42" s="109"/>
      <c r="NMD42" s="111"/>
      <c r="NME42" s="109"/>
      <c r="NMF42" s="112"/>
      <c r="NMG42" s="109"/>
      <c r="NMH42" s="111"/>
      <c r="NMI42" s="109"/>
      <c r="NMJ42" s="111"/>
      <c r="NMK42" s="109"/>
      <c r="NML42" s="111"/>
      <c r="NMM42" s="109"/>
      <c r="NMN42" s="111"/>
      <c r="NMO42" s="109"/>
      <c r="NMP42" s="111"/>
      <c r="NMQ42" s="109"/>
      <c r="NMR42" s="111"/>
      <c r="NMS42" s="109"/>
      <c r="NMT42" s="111"/>
      <c r="NMU42" s="110"/>
      <c r="NMV42" s="111"/>
      <c r="NMW42" s="109"/>
      <c r="NMX42" s="111"/>
      <c r="NMY42" s="109"/>
      <c r="NMZ42" s="111"/>
      <c r="NNA42" s="109"/>
      <c r="NNB42" s="111"/>
      <c r="NNC42" s="109"/>
      <c r="NND42" s="111"/>
      <c r="NNE42" s="110"/>
      <c r="NNF42" s="111"/>
      <c r="NNG42" s="109"/>
      <c r="NNH42" s="111"/>
      <c r="NNI42" s="109"/>
      <c r="NNJ42" s="111"/>
      <c r="NNK42" s="109"/>
      <c r="NNL42" s="111"/>
      <c r="NNM42" s="110"/>
      <c r="NNN42" s="107"/>
      <c r="NNO42" s="107"/>
      <c r="NNP42" s="107"/>
      <c r="NNQ42" s="108"/>
      <c r="NNR42" s="111"/>
      <c r="NNS42" s="108"/>
      <c r="NNT42" s="111"/>
      <c r="NNU42" s="64"/>
      <c r="NNV42" s="111"/>
      <c r="NNW42" s="64"/>
      <c r="NNX42" s="111"/>
      <c r="NNY42" s="64"/>
      <c r="NNZ42" s="111"/>
      <c r="NOA42" s="64"/>
      <c r="NOB42" s="111"/>
      <c r="NOC42" s="64"/>
      <c r="NOD42" s="111"/>
      <c r="NOE42" s="64"/>
      <c r="NOF42" s="111"/>
      <c r="NOG42" s="64"/>
      <c r="NOH42" s="111"/>
      <c r="NOI42" s="109"/>
      <c r="NOJ42" s="111"/>
      <c r="NOK42" s="109"/>
      <c r="NOL42" s="111"/>
      <c r="NOM42" s="109"/>
      <c r="NON42" s="111"/>
      <c r="NOO42" s="109"/>
      <c r="NOP42" s="111"/>
      <c r="NOQ42" s="109"/>
      <c r="NOR42" s="111"/>
      <c r="NOS42" s="109"/>
      <c r="NOT42" s="111"/>
      <c r="NOU42" s="109"/>
      <c r="NOV42" s="111"/>
      <c r="NOW42" s="109"/>
      <c r="NOX42" s="111"/>
      <c r="NOY42" s="109"/>
      <c r="NOZ42" s="111"/>
      <c r="NPA42" s="109"/>
      <c r="NPB42" s="111"/>
      <c r="NPC42" s="109"/>
      <c r="NPD42" s="112"/>
      <c r="NPE42" s="109"/>
      <c r="NPF42" s="111"/>
      <c r="NPG42" s="109"/>
      <c r="NPH42" s="111"/>
      <c r="NPI42" s="109"/>
      <c r="NPJ42" s="111"/>
      <c r="NPK42" s="109"/>
      <c r="NPL42" s="111"/>
      <c r="NPM42" s="109"/>
      <c r="NPN42" s="111"/>
      <c r="NPO42" s="109"/>
      <c r="NPP42" s="111"/>
      <c r="NPQ42" s="109"/>
      <c r="NPR42" s="111"/>
      <c r="NPS42" s="110"/>
      <c r="NPT42" s="111"/>
      <c r="NPU42" s="109"/>
      <c r="NPV42" s="111"/>
      <c r="NPW42" s="109"/>
      <c r="NPX42" s="111"/>
      <c r="NPY42" s="109"/>
      <c r="NPZ42" s="111"/>
      <c r="NQA42" s="109"/>
      <c r="NQB42" s="111"/>
      <c r="NQC42" s="110"/>
      <c r="NQD42" s="111"/>
      <c r="NQE42" s="109"/>
      <c r="NQF42" s="111"/>
      <c r="NQG42" s="109"/>
      <c r="NQH42" s="111"/>
      <c r="NQI42" s="109"/>
      <c r="NQJ42" s="111"/>
      <c r="NQK42" s="110"/>
      <c r="NQL42" s="107"/>
      <c r="NQM42" s="107"/>
      <c r="NQN42" s="107"/>
      <c r="NQO42" s="108"/>
      <c r="NQP42" s="111"/>
      <c r="NQQ42" s="108"/>
      <c r="NQR42" s="111"/>
      <c r="NQS42" s="64"/>
      <c r="NQT42" s="111"/>
      <c r="NQU42" s="64"/>
      <c r="NQV42" s="111"/>
      <c r="NQW42" s="64"/>
      <c r="NQX42" s="111"/>
      <c r="NQY42" s="64"/>
      <c r="NQZ42" s="111"/>
      <c r="NRA42" s="64"/>
      <c r="NRB42" s="111"/>
      <c r="NRC42" s="64"/>
      <c r="NRD42" s="111"/>
      <c r="NRE42" s="64"/>
      <c r="NRF42" s="111"/>
      <c r="NRG42" s="109"/>
      <c r="NRH42" s="111"/>
      <c r="NRI42" s="109"/>
      <c r="NRJ42" s="111"/>
      <c r="NRK42" s="109"/>
      <c r="NRL42" s="111"/>
      <c r="NRM42" s="109"/>
      <c r="NRN42" s="111"/>
      <c r="NRO42" s="109"/>
      <c r="NRP42" s="111"/>
      <c r="NRQ42" s="109"/>
      <c r="NRR42" s="111"/>
      <c r="NRS42" s="109"/>
      <c r="NRT42" s="111"/>
      <c r="NRU42" s="109"/>
      <c r="NRV42" s="111"/>
      <c r="NRW42" s="109"/>
      <c r="NRX42" s="111"/>
      <c r="NRY42" s="109"/>
      <c r="NRZ42" s="111"/>
      <c r="NSA42" s="109"/>
      <c r="NSB42" s="112"/>
      <c r="NSC42" s="109"/>
      <c r="NSD42" s="111"/>
      <c r="NSE42" s="109"/>
      <c r="NSF42" s="111"/>
      <c r="NSG42" s="109"/>
      <c r="NSH42" s="111"/>
      <c r="NSI42" s="109"/>
      <c r="NSJ42" s="111"/>
      <c r="NSK42" s="109"/>
      <c r="NSL42" s="111"/>
      <c r="NSM42" s="109"/>
      <c r="NSN42" s="111"/>
      <c r="NSO42" s="109"/>
      <c r="NSP42" s="111"/>
      <c r="NSQ42" s="110"/>
      <c r="NSR42" s="111"/>
      <c r="NSS42" s="109"/>
      <c r="NST42" s="111"/>
      <c r="NSU42" s="109"/>
      <c r="NSV42" s="111"/>
      <c r="NSW42" s="109"/>
      <c r="NSX42" s="111"/>
      <c r="NSY42" s="109"/>
      <c r="NSZ42" s="111"/>
      <c r="NTA42" s="110"/>
      <c r="NTB42" s="111"/>
      <c r="NTC42" s="109"/>
      <c r="NTD42" s="111"/>
      <c r="NTE42" s="109"/>
      <c r="NTF42" s="111"/>
      <c r="NTG42" s="109"/>
      <c r="NTH42" s="111"/>
      <c r="NTI42" s="110"/>
      <c r="NTJ42" s="107"/>
      <c r="NTK42" s="107"/>
      <c r="NTL42" s="107"/>
      <c r="NTM42" s="108"/>
      <c r="NTN42" s="111"/>
      <c r="NTO42" s="108"/>
      <c r="NTP42" s="111"/>
      <c r="NTQ42" s="64"/>
      <c r="NTR42" s="111"/>
      <c r="NTS42" s="64"/>
      <c r="NTT42" s="111"/>
      <c r="NTU42" s="64"/>
      <c r="NTV42" s="111"/>
      <c r="NTW42" s="64"/>
      <c r="NTX42" s="111"/>
      <c r="NTY42" s="64"/>
      <c r="NTZ42" s="111"/>
      <c r="NUA42" s="64"/>
      <c r="NUB42" s="111"/>
      <c r="NUC42" s="64"/>
      <c r="NUD42" s="111"/>
      <c r="NUE42" s="109"/>
      <c r="NUF42" s="111"/>
      <c r="NUG42" s="109"/>
      <c r="NUH42" s="111"/>
      <c r="NUI42" s="109"/>
      <c r="NUJ42" s="111"/>
      <c r="NUK42" s="109"/>
      <c r="NUL42" s="111"/>
      <c r="NUM42" s="109"/>
      <c r="NUN42" s="111"/>
      <c r="NUO42" s="109"/>
      <c r="NUP42" s="111"/>
      <c r="NUQ42" s="109"/>
      <c r="NUR42" s="111"/>
      <c r="NUS42" s="109"/>
      <c r="NUT42" s="111"/>
      <c r="NUU42" s="109"/>
      <c r="NUV42" s="111"/>
      <c r="NUW42" s="109"/>
      <c r="NUX42" s="111"/>
      <c r="NUY42" s="109"/>
      <c r="NUZ42" s="112"/>
      <c r="NVA42" s="109"/>
      <c r="NVB42" s="111"/>
      <c r="NVC42" s="109"/>
      <c r="NVD42" s="111"/>
      <c r="NVE42" s="109"/>
      <c r="NVF42" s="111"/>
      <c r="NVG42" s="109"/>
      <c r="NVH42" s="111"/>
      <c r="NVI42" s="109"/>
      <c r="NVJ42" s="111"/>
      <c r="NVK42" s="109"/>
      <c r="NVL42" s="111"/>
      <c r="NVM42" s="109"/>
      <c r="NVN42" s="111"/>
      <c r="NVO42" s="110"/>
      <c r="NVP42" s="111"/>
      <c r="NVQ42" s="109"/>
      <c r="NVR42" s="111"/>
      <c r="NVS42" s="109"/>
      <c r="NVT42" s="111"/>
      <c r="NVU42" s="109"/>
      <c r="NVV42" s="111"/>
      <c r="NVW42" s="109"/>
      <c r="NVX42" s="111"/>
      <c r="NVY42" s="110"/>
      <c r="NVZ42" s="111"/>
      <c r="NWA42" s="109"/>
      <c r="NWB42" s="111"/>
      <c r="NWC42" s="109"/>
      <c r="NWD42" s="111"/>
      <c r="NWE42" s="109"/>
      <c r="NWF42" s="111"/>
      <c r="NWG42" s="110"/>
      <c r="NWH42" s="107"/>
      <c r="NWI42" s="107"/>
      <c r="NWJ42" s="107"/>
      <c r="NWK42" s="108"/>
      <c r="NWL42" s="111"/>
      <c r="NWM42" s="108"/>
      <c r="NWN42" s="111"/>
      <c r="NWO42" s="64"/>
      <c r="NWP42" s="111"/>
      <c r="NWQ42" s="64"/>
      <c r="NWR42" s="111"/>
      <c r="NWS42" s="64"/>
      <c r="NWT42" s="111"/>
      <c r="NWU42" s="64"/>
      <c r="NWV42" s="111"/>
      <c r="NWW42" s="64"/>
      <c r="NWX42" s="111"/>
      <c r="NWY42" s="64"/>
      <c r="NWZ42" s="111"/>
      <c r="NXA42" s="64"/>
      <c r="NXB42" s="111"/>
      <c r="NXC42" s="109"/>
      <c r="NXD42" s="111"/>
      <c r="NXE42" s="109"/>
      <c r="NXF42" s="111"/>
      <c r="NXG42" s="109"/>
      <c r="NXH42" s="111"/>
      <c r="NXI42" s="109"/>
      <c r="NXJ42" s="111"/>
      <c r="NXK42" s="109"/>
      <c r="NXL42" s="111"/>
      <c r="NXM42" s="109"/>
      <c r="NXN42" s="111"/>
      <c r="NXO42" s="109"/>
      <c r="NXP42" s="111"/>
      <c r="NXQ42" s="109"/>
      <c r="NXR42" s="111"/>
      <c r="NXS42" s="109"/>
      <c r="NXT42" s="111"/>
      <c r="NXU42" s="109"/>
      <c r="NXV42" s="111"/>
      <c r="NXW42" s="109"/>
      <c r="NXX42" s="112"/>
      <c r="NXY42" s="109"/>
      <c r="NXZ42" s="111"/>
      <c r="NYA42" s="109"/>
      <c r="NYB42" s="111"/>
      <c r="NYC42" s="109"/>
      <c r="NYD42" s="111"/>
      <c r="NYE42" s="109"/>
      <c r="NYF42" s="111"/>
      <c r="NYG42" s="109"/>
      <c r="NYH42" s="111"/>
      <c r="NYI42" s="109"/>
      <c r="NYJ42" s="111"/>
      <c r="NYK42" s="109"/>
      <c r="NYL42" s="111"/>
      <c r="NYM42" s="110"/>
      <c r="NYN42" s="111"/>
      <c r="NYO42" s="109"/>
      <c r="NYP42" s="111"/>
      <c r="NYQ42" s="109"/>
      <c r="NYR42" s="111"/>
      <c r="NYS42" s="109"/>
      <c r="NYT42" s="111"/>
      <c r="NYU42" s="109"/>
      <c r="NYV42" s="111"/>
      <c r="NYW42" s="110"/>
      <c r="NYX42" s="111"/>
      <c r="NYY42" s="109"/>
      <c r="NYZ42" s="111"/>
      <c r="NZA42" s="109"/>
      <c r="NZB42" s="111"/>
      <c r="NZC42" s="109"/>
      <c r="NZD42" s="111"/>
      <c r="NZE42" s="110"/>
      <c r="NZF42" s="107"/>
      <c r="NZG42" s="107"/>
      <c r="NZH42" s="107"/>
      <c r="NZI42" s="108"/>
      <c r="NZJ42" s="111"/>
      <c r="NZK42" s="108"/>
      <c r="NZL42" s="111"/>
      <c r="NZM42" s="64"/>
      <c r="NZN42" s="111"/>
      <c r="NZO42" s="64"/>
      <c r="NZP42" s="111"/>
      <c r="NZQ42" s="64"/>
      <c r="NZR42" s="111"/>
      <c r="NZS42" s="64"/>
      <c r="NZT42" s="111"/>
      <c r="NZU42" s="64"/>
      <c r="NZV42" s="111"/>
      <c r="NZW42" s="64"/>
      <c r="NZX42" s="111"/>
      <c r="NZY42" s="64"/>
      <c r="NZZ42" s="111"/>
      <c r="OAA42" s="109"/>
      <c r="OAB42" s="111"/>
      <c r="OAC42" s="109"/>
      <c r="OAD42" s="111"/>
      <c r="OAE42" s="109"/>
      <c r="OAF42" s="111"/>
      <c r="OAG42" s="109"/>
      <c r="OAH42" s="111"/>
      <c r="OAI42" s="109"/>
      <c r="OAJ42" s="111"/>
      <c r="OAK42" s="109"/>
      <c r="OAL42" s="111"/>
      <c r="OAM42" s="109"/>
      <c r="OAN42" s="111"/>
      <c r="OAO42" s="109"/>
      <c r="OAP42" s="111"/>
      <c r="OAQ42" s="109"/>
      <c r="OAR42" s="111"/>
      <c r="OAS42" s="109"/>
      <c r="OAT42" s="111"/>
      <c r="OAU42" s="109"/>
      <c r="OAV42" s="112"/>
      <c r="OAW42" s="109"/>
      <c r="OAX42" s="111"/>
      <c r="OAY42" s="109"/>
      <c r="OAZ42" s="111"/>
      <c r="OBA42" s="109"/>
      <c r="OBB42" s="111"/>
      <c r="OBC42" s="109"/>
      <c r="OBD42" s="111"/>
      <c r="OBE42" s="109"/>
      <c r="OBF42" s="111"/>
      <c r="OBG42" s="109"/>
      <c r="OBH42" s="111"/>
      <c r="OBI42" s="109"/>
      <c r="OBJ42" s="111"/>
      <c r="OBK42" s="110"/>
      <c r="OBL42" s="111"/>
      <c r="OBM42" s="109"/>
      <c r="OBN42" s="111"/>
      <c r="OBO42" s="109"/>
      <c r="OBP42" s="111"/>
      <c r="OBQ42" s="109"/>
      <c r="OBR42" s="111"/>
      <c r="OBS42" s="109"/>
      <c r="OBT42" s="111"/>
      <c r="OBU42" s="110"/>
      <c r="OBV42" s="111"/>
      <c r="OBW42" s="109"/>
      <c r="OBX42" s="111"/>
      <c r="OBY42" s="109"/>
      <c r="OBZ42" s="111"/>
      <c r="OCA42" s="109"/>
      <c r="OCB42" s="111"/>
      <c r="OCC42" s="110"/>
      <c r="OCD42" s="107"/>
      <c r="OCE42" s="107"/>
      <c r="OCF42" s="107"/>
      <c r="OCG42" s="108"/>
      <c r="OCH42" s="111"/>
      <c r="OCI42" s="108"/>
      <c r="OCJ42" s="111"/>
      <c r="OCK42" s="64"/>
      <c r="OCL42" s="111"/>
      <c r="OCM42" s="64"/>
      <c r="OCN42" s="111"/>
      <c r="OCO42" s="64"/>
      <c r="OCP42" s="111"/>
      <c r="OCQ42" s="64"/>
      <c r="OCR42" s="111"/>
      <c r="OCS42" s="64"/>
      <c r="OCT42" s="111"/>
      <c r="OCU42" s="64"/>
      <c r="OCV42" s="111"/>
      <c r="OCW42" s="64"/>
      <c r="OCX42" s="111"/>
      <c r="OCY42" s="109"/>
      <c r="OCZ42" s="111"/>
      <c r="ODA42" s="109"/>
      <c r="ODB42" s="111"/>
      <c r="ODC42" s="109"/>
      <c r="ODD42" s="111"/>
      <c r="ODE42" s="109"/>
      <c r="ODF42" s="111"/>
      <c r="ODG42" s="109"/>
      <c r="ODH42" s="111"/>
      <c r="ODI42" s="109"/>
      <c r="ODJ42" s="111"/>
      <c r="ODK42" s="109"/>
      <c r="ODL42" s="111"/>
      <c r="ODM42" s="109"/>
      <c r="ODN42" s="111"/>
      <c r="ODO42" s="109"/>
      <c r="ODP42" s="111"/>
      <c r="ODQ42" s="109"/>
      <c r="ODR42" s="111"/>
      <c r="ODS42" s="109"/>
      <c r="ODT42" s="112"/>
      <c r="ODU42" s="109"/>
      <c r="ODV42" s="111"/>
      <c r="ODW42" s="109"/>
      <c r="ODX42" s="111"/>
      <c r="ODY42" s="109"/>
      <c r="ODZ42" s="111"/>
      <c r="OEA42" s="109"/>
      <c r="OEB42" s="111"/>
      <c r="OEC42" s="109"/>
      <c r="OED42" s="111"/>
      <c r="OEE42" s="109"/>
      <c r="OEF42" s="111"/>
      <c r="OEG42" s="109"/>
      <c r="OEH42" s="111"/>
      <c r="OEI42" s="110"/>
      <c r="OEJ42" s="111"/>
      <c r="OEK42" s="109"/>
      <c r="OEL42" s="111"/>
      <c r="OEM42" s="109"/>
      <c r="OEN42" s="111"/>
      <c r="OEO42" s="109"/>
      <c r="OEP42" s="111"/>
      <c r="OEQ42" s="109"/>
      <c r="OER42" s="111"/>
      <c r="OES42" s="110"/>
      <c r="OET42" s="111"/>
      <c r="OEU42" s="109"/>
      <c r="OEV42" s="111"/>
      <c r="OEW42" s="109"/>
      <c r="OEX42" s="111"/>
      <c r="OEY42" s="109"/>
      <c r="OEZ42" s="111"/>
      <c r="OFA42" s="110"/>
      <c r="OFB42" s="107"/>
      <c r="OFC42" s="107"/>
      <c r="OFD42" s="107"/>
      <c r="OFE42" s="108"/>
      <c r="OFF42" s="111"/>
      <c r="OFG42" s="108"/>
      <c r="OFH42" s="111"/>
      <c r="OFI42" s="64"/>
      <c r="OFJ42" s="111"/>
      <c r="OFK42" s="64"/>
      <c r="OFL42" s="111"/>
      <c r="OFM42" s="64"/>
      <c r="OFN42" s="111"/>
      <c r="OFO42" s="64"/>
      <c r="OFP42" s="111"/>
      <c r="OFQ42" s="64"/>
      <c r="OFR42" s="111"/>
      <c r="OFS42" s="64"/>
      <c r="OFT42" s="111"/>
      <c r="OFU42" s="64"/>
      <c r="OFV42" s="111"/>
      <c r="OFW42" s="109"/>
      <c r="OFX42" s="111"/>
      <c r="OFY42" s="109"/>
      <c r="OFZ42" s="111"/>
      <c r="OGA42" s="109"/>
      <c r="OGB42" s="111"/>
      <c r="OGC42" s="109"/>
      <c r="OGD42" s="111"/>
      <c r="OGE42" s="109"/>
      <c r="OGF42" s="111"/>
      <c r="OGG42" s="109"/>
      <c r="OGH42" s="111"/>
      <c r="OGI42" s="109"/>
      <c r="OGJ42" s="111"/>
      <c r="OGK42" s="109"/>
      <c r="OGL42" s="111"/>
      <c r="OGM42" s="109"/>
      <c r="OGN42" s="111"/>
      <c r="OGO42" s="109"/>
      <c r="OGP42" s="111"/>
      <c r="OGQ42" s="109"/>
      <c r="OGR42" s="112"/>
      <c r="OGS42" s="109"/>
      <c r="OGT42" s="111"/>
      <c r="OGU42" s="109"/>
      <c r="OGV42" s="111"/>
      <c r="OGW42" s="109"/>
      <c r="OGX42" s="111"/>
      <c r="OGY42" s="109"/>
      <c r="OGZ42" s="111"/>
      <c r="OHA42" s="109"/>
      <c r="OHB42" s="111"/>
      <c r="OHC42" s="109"/>
      <c r="OHD42" s="111"/>
      <c r="OHE42" s="109"/>
      <c r="OHF42" s="111"/>
      <c r="OHG42" s="110"/>
      <c r="OHH42" s="111"/>
      <c r="OHI42" s="109"/>
      <c r="OHJ42" s="111"/>
      <c r="OHK42" s="109"/>
      <c r="OHL42" s="111"/>
      <c r="OHM42" s="109"/>
      <c r="OHN42" s="111"/>
      <c r="OHO42" s="109"/>
      <c r="OHP42" s="111"/>
      <c r="OHQ42" s="110"/>
      <c r="OHR42" s="111"/>
      <c r="OHS42" s="109"/>
      <c r="OHT42" s="111"/>
      <c r="OHU42" s="109"/>
      <c r="OHV42" s="111"/>
      <c r="OHW42" s="109"/>
      <c r="OHX42" s="111"/>
      <c r="OHY42" s="110"/>
      <c r="OHZ42" s="107"/>
      <c r="OIA42" s="107"/>
      <c r="OIB42" s="107"/>
      <c r="OIC42" s="108"/>
      <c r="OID42" s="111"/>
      <c r="OIE42" s="108"/>
      <c r="OIF42" s="111"/>
      <c r="OIG42" s="64"/>
      <c r="OIH42" s="111"/>
      <c r="OII42" s="64"/>
      <c r="OIJ42" s="111"/>
      <c r="OIK42" s="64"/>
      <c r="OIL42" s="111"/>
      <c r="OIM42" s="64"/>
      <c r="OIN42" s="111"/>
      <c r="OIO42" s="64"/>
      <c r="OIP42" s="111"/>
      <c r="OIQ42" s="64"/>
      <c r="OIR42" s="111"/>
      <c r="OIS42" s="64"/>
      <c r="OIT42" s="111"/>
      <c r="OIU42" s="109"/>
      <c r="OIV42" s="111"/>
      <c r="OIW42" s="109"/>
      <c r="OIX42" s="111"/>
      <c r="OIY42" s="109"/>
      <c r="OIZ42" s="111"/>
      <c r="OJA42" s="109"/>
      <c r="OJB42" s="111"/>
      <c r="OJC42" s="109"/>
      <c r="OJD42" s="111"/>
      <c r="OJE42" s="109"/>
      <c r="OJF42" s="111"/>
      <c r="OJG42" s="109"/>
      <c r="OJH42" s="111"/>
      <c r="OJI42" s="109"/>
      <c r="OJJ42" s="111"/>
      <c r="OJK42" s="109"/>
      <c r="OJL42" s="111"/>
      <c r="OJM42" s="109"/>
      <c r="OJN42" s="111"/>
      <c r="OJO42" s="109"/>
      <c r="OJP42" s="112"/>
      <c r="OJQ42" s="109"/>
      <c r="OJR42" s="111"/>
      <c r="OJS42" s="109"/>
      <c r="OJT42" s="111"/>
      <c r="OJU42" s="109"/>
      <c r="OJV42" s="111"/>
      <c r="OJW42" s="109"/>
      <c r="OJX42" s="111"/>
      <c r="OJY42" s="109"/>
      <c r="OJZ42" s="111"/>
      <c r="OKA42" s="109"/>
      <c r="OKB42" s="111"/>
      <c r="OKC42" s="109"/>
      <c r="OKD42" s="111"/>
      <c r="OKE42" s="110"/>
      <c r="OKF42" s="111"/>
      <c r="OKG42" s="109"/>
      <c r="OKH42" s="111"/>
      <c r="OKI42" s="109"/>
      <c r="OKJ42" s="111"/>
      <c r="OKK42" s="109"/>
      <c r="OKL42" s="111"/>
      <c r="OKM42" s="109"/>
      <c r="OKN42" s="111"/>
      <c r="OKO42" s="110"/>
      <c r="OKP42" s="111"/>
      <c r="OKQ42" s="109"/>
      <c r="OKR42" s="111"/>
      <c r="OKS42" s="109"/>
      <c r="OKT42" s="111"/>
      <c r="OKU42" s="109"/>
      <c r="OKV42" s="111"/>
      <c r="OKW42" s="110"/>
      <c r="OKX42" s="107"/>
      <c r="OKY42" s="107"/>
      <c r="OKZ42" s="107"/>
      <c r="OLA42" s="108"/>
      <c r="OLB42" s="111"/>
      <c r="OLC42" s="108"/>
      <c r="OLD42" s="111"/>
      <c r="OLE42" s="64"/>
      <c r="OLF42" s="111"/>
      <c r="OLG42" s="64"/>
      <c r="OLH42" s="111"/>
      <c r="OLI42" s="64"/>
      <c r="OLJ42" s="111"/>
      <c r="OLK42" s="64"/>
      <c r="OLL42" s="111"/>
      <c r="OLM42" s="64"/>
      <c r="OLN42" s="111"/>
      <c r="OLO42" s="64"/>
      <c r="OLP42" s="111"/>
      <c r="OLQ42" s="64"/>
      <c r="OLR42" s="111"/>
      <c r="OLS42" s="109"/>
      <c r="OLT42" s="111"/>
      <c r="OLU42" s="109"/>
      <c r="OLV42" s="111"/>
      <c r="OLW42" s="109"/>
      <c r="OLX42" s="111"/>
      <c r="OLY42" s="109"/>
      <c r="OLZ42" s="111"/>
      <c r="OMA42" s="109"/>
      <c r="OMB42" s="111"/>
      <c r="OMC42" s="109"/>
      <c r="OMD42" s="111"/>
      <c r="OME42" s="109"/>
      <c r="OMF42" s="111"/>
      <c r="OMG42" s="109"/>
      <c r="OMH42" s="111"/>
      <c r="OMI42" s="109"/>
      <c r="OMJ42" s="111"/>
      <c r="OMK42" s="109"/>
      <c r="OML42" s="111"/>
      <c r="OMM42" s="109"/>
      <c r="OMN42" s="112"/>
    </row>
    <row r="43" spans="1:10492" s="83" customFormat="1" ht="14.1" customHeight="1" x14ac:dyDescent="0.2">
      <c r="A43" s="82"/>
      <c r="C43" s="82"/>
      <c r="E43" s="82"/>
      <c r="G43" s="82"/>
      <c r="I43" s="82"/>
      <c r="K43" s="82"/>
      <c r="M43" s="82"/>
      <c r="O43" s="82"/>
      <c r="Q43" s="82"/>
      <c r="S43" s="82"/>
      <c r="U43" s="82"/>
      <c r="W43" s="82"/>
      <c r="Y43" s="82"/>
      <c r="AA43" s="82"/>
      <c r="AC43" s="82"/>
      <c r="AE43" s="82"/>
      <c r="AG43" s="82"/>
      <c r="AI43" s="82"/>
      <c r="AK43" s="82"/>
      <c r="AM43" s="82"/>
      <c r="AO43" s="85"/>
      <c r="AQ43" s="82"/>
      <c r="AS43" s="82"/>
      <c r="AU43" s="82"/>
      <c r="AW43" s="85"/>
      <c r="AY43" s="82"/>
      <c r="BA43" s="82"/>
      <c r="BC43" s="82"/>
      <c r="BE43" s="85"/>
      <c r="BG43" s="82"/>
      <c r="BI43" s="82"/>
      <c r="BK43" s="82"/>
      <c r="BM43" s="85"/>
    </row>
    <row r="44" spans="1:10492" s="83" customFormat="1" ht="14.1" customHeight="1" collapsed="1" x14ac:dyDescent="0.2">
      <c r="A44" s="84" t="s">
        <v>168</v>
      </c>
      <c r="B44" s="81"/>
      <c r="C44" s="82"/>
      <c r="D44" s="81"/>
      <c r="E44" s="82"/>
      <c r="G44" s="82"/>
      <c r="I44" s="82"/>
      <c r="K44" s="82"/>
      <c r="M44" s="82"/>
      <c r="N44" s="81"/>
      <c r="O44" s="82"/>
      <c r="P44" s="81"/>
      <c r="Q44" s="82"/>
      <c r="R44" s="81"/>
      <c r="S44" s="82"/>
      <c r="T44" s="81"/>
      <c r="U44" s="82"/>
      <c r="V44" s="81"/>
      <c r="W44" s="82"/>
      <c r="X44" s="81"/>
      <c r="Y44" s="82"/>
      <c r="Z44" s="81"/>
      <c r="AA44" s="82"/>
      <c r="AB44" s="81"/>
      <c r="AC44" s="82"/>
      <c r="AD44" s="81"/>
      <c r="AE44" s="82"/>
      <c r="AG44" s="82"/>
      <c r="AI44" s="82"/>
      <c r="AK44" s="82"/>
      <c r="AM44" s="82"/>
      <c r="AO44" s="85"/>
      <c r="AP44" s="81"/>
      <c r="AQ44" s="82"/>
      <c r="AS44" s="82"/>
      <c r="AU44" s="82"/>
      <c r="AW44" s="85"/>
      <c r="AX44" s="81"/>
      <c r="AY44" s="82"/>
      <c r="BA44" s="82"/>
      <c r="BC44" s="82"/>
      <c r="BE44" s="85"/>
      <c r="BF44" s="81"/>
      <c r="BG44" s="82"/>
      <c r="BI44" s="82"/>
      <c r="BK44" s="82"/>
      <c r="BM44" s="85"/>
    </row>
    <row r="45" spans="1:10492" s="83" customFormat="1" ht="14.1" customHeight="1" x14ac:dyDescent="0.2">
      <c r="A45" s="139" t="s">
        <v>278</v>
      </c>
      <c r="B45" s="81"/>
      <c r="C45" s="93">
        <v>0</v>
      </c>
      <c r="D45" s="81"/>
      <c r="E45" s="93">
        <v>0</v>
      </c>
      <c r="F45" s="94"/>
      <c r="G45" s="93">
        <f t="shared" ref="G45:G51" si="8">E45-I45-K45-M45</f>
        <v>0</v>
      </c>
      <c r="H45" s="94"/>
      <c r="I45" s="93">
        <v>0</v>
      </c>
      <c r="J45" s="94"/>
      <c r="K45" s="93">
        <v>0</v>
      </c>
      <c r="L45" s="94"/>
      <c r="M45" s="93">
        <v>0</v>
      </c>
      <c r="N45" s="81"/>
      <c r="O45" s="93">
        <v>0</v>
      </c>
      <c r="P45" s="81"/>
      <c r="Q45" s="93">
        <f t="shared" ref="Q45:Q51" si="9">O45-S45-U45-W45</f>
        <v>0</v>
      </c>
      <c r="R45" s="81"/>
      <c r="S45" s="93">
        <v>0</v>
      </c>
      <c r="T45" s="81"/>
      <c r="U45" s="93">
        <v>0</v>
      </c>
      <c r="V45" s="81"/>
      <c r="W45" s="93">
        <v>0</v>
      </c>
      <c r="X45" s="81"/>
      <c r="Y45" s="93">
        <v>0</v>
      </c>
      <c r="Z45" s="81"/>
      <c r="AA45" s="93">
        <v>36</v>
      </c>
      <c r="AB45" s="81"/>
      <c r="AC45" s="93"/>
      <c r="AD45" s="81"/>
      <c r="AE45" s="93"/>
      <c r="AG45" s="82"/>
      <c r="AI45" s="93"/>
      <c r="AK45" s="93"/>
      <c r="AM45" s="93"/>
      <c r="AO45" s="85"/>
      <c r="AP45" s="81"/>
      <c r="AQ45" s="93"/>
      <c r="AS45" s="93"/>
      <c r="AU45" s="93"/>
      <c r="AW45" s="85"/>
      <c r="AX45" s="81"/>
      <c r="AY45" s="93"/>
      <c r="BA45" s="93"/>
      <c r="BC45" s="93"/>
      <c r="BE45" s="85"/>
      <c r="BF45" s="81"/>
      <c r="BG45" s="93"/>
      <c r="BI45" s="93"/>
      <c r="BK45" s="93"/>
      <c r="BM45" s="85"/>
    </row>
    <row r="46" spans="1:10492" s="83" customFormat="1" ht="14.1" customHeight="1" x14ac:dyDescent="0.2">
      <c r="A46" s="139" t="s">
        <v>182</v>
      </c>
      <c r="B46" s="81"/>
      <c r="C46" s="93">
        <v>0</v>
      </c>
      <c r="D46" s="81"/>
      <c r="E46" s="93">
        <v>483</v>
      </c>
      <c r="F46" s="94"/>
      <c r="G46" s="93">
        <f t="shared" si="8"/>
        <v>-483</v>
      </c>
      <c r="H46" s="94"/>
      <c r="I46" s="93">
        <v>483</v>
      </c>
      <c r="J46" s="94"/>
      <c r="K46" s="93">
        <v>483</v>
      </c>
      <c r="L46" s="94"/>
      <c r="M46" s="93">
        <v>0</v>
      </c>
      <c r="N46" s="81"/>
      <c r="O46" s="93">
        <v>0</v>
      </c>
      <c r="P46" s="81"/>
      <c r="Q46" s="93">
        <f t="shared" si="9"/>
        <v>0</v>
      </c>
      <c r="R46" s="81"/>
      <c r="S46" s="93">
        <v>0</v>
      </c>
      <c r="T46" s="81"/>
      <c r="U46" s="93">
        <v>0</v>
      </c>
      <c r="V46" s="81"/>
      <c r="W46" s="93">
        <v>0</v>
      </c>
      <c r="X46" s="81"/>
      <c r="Y46" s="93">
        <v>426</v>
      </c>
      <c r="Z46" s="81"/>
      <c r="AA46" s="93">
        <v>0</v>
      </c>
      <c r="AB46" s="81"/>
      <c r="AC46" s="93">
        <v>0</v>
      </c>
      <c r="AD46" s="81"/>
      <c r="AE46" s="93">
        <v>0</v>
      </c>
      <c r="AG46" s="93">
        <v>0</v>
      </c>
      <c r="AI46" s="93">
        <v>0</v>
      </c>
      <c r="AK46" s="93">
        <v>0</v>
      </c>
      <c r="AM46" s="93">
        <v>0</v>
      </c>
      <c r="AO46" s="95">
        <v>0</v>
      </c>
      <c r="AP46" s="81"/>
      <c r="AQ46" s="93">
        <v>0</v>
      </c>
      <c r="AS46" s="93">
        <v>0</v>
      </c>
      <c r="AU46" s="93">
        <v>0</v>
      </c>
      <c r="AW46" s="95">
        <v>0</v>
      </c>
      <c r="AX46" s="81"/>
      <c r="AY46" s="93">
        <v>0</v>
      </c>
      <c r="BA46" s="93">
        <v>0</v>
      </c>
      <c r="BC46" s="93">
        <v>0</v>
      </c>
      <c r="BE46" s="95">
        <v>0</v>
      </c>
      <c r="BF46" s="81"/>
      <c r="BG46" s="93">
        <v>0</v>
      </c>
      <c r="BI46" s="93">
        <v>0</v>
      </c>
      <c r="BK46" s="93">
        <v>0</v>
      </c>
      <c r="BM46" s="95">
        <v>664</v>
      </c>
    </row>
    <row r="47" spans="1:10492" s="83" customFormat="1" ht="14.1" customHeight="1" x14ac:dyDescent="0.2">
      <c r="A47" s="139" t="s">
        <v>169</v>
      </c>
      <c r="B47" s="99"/>
      <c r="C47" s="93">
        <v>0</v>
      </c>
      <c r="D47" s="99"/>
      <c r="E47" s="93">
        <v>0</v>
      </c>
      <c r="F47" s="94"/>
      <c r="G47" s="93">
        <f t="shared" si="8"/>
        <v>0</v>
      </c>
      <c r="H47" s="94"/>
      <c r="I47" s="93">
        <v>0</v>
      </c>
      <c r="J47" s="94"/>
      <c r="K47" s="93">
        <v>0</v>
      </c>
      <c r="L47" s="94"/>
      <c r="M47" s="93">
        <v>0</v>
      </c>
      <c r="N47" s="99"/>
      <c r="O47" s="93">
        <v>-33</v>
      </c>
      <c r="P47" s="99"/>
      <c r="Q47" s="93">
        <f t="shared" si="9"/>
        <v>15</v>
      </c>
      <c r="R47" s="99"/>
      <c r="S47" s="93">
        <v>-16</v>
      </c>
      <c r="T47" s="99"/>
      <c r="U47" s="93">
        <v>-16</v>
      </c>
      <c r="V47" s="99"/>
      <c r="W47" s="93">
        <v>-16</v>
      </c>
      <c r="X47" s="99"/>
      <c r="Y47" s="93">
        <v>0</v>
      </c>
      <c r="Z47" s="99"/>
      <c r="AA47" s="93">
        <v>0</v>
      </c>
      <c r="AB47" s="99"/>
      <c r="AC47" s="93">
        <v>0</v>
      </c>
      <c r="AD47" s="99"/>
      <c r="AE47" s="93">
        <v>0</v>
      </c>
      <c r="AG47" s="93">
        <v>-36</v>
      </c>
      <c r="AI47" s="93">
        <v>-36</v>
      </c>
      <c r="AK47" s="93">
        <v>-36</v>
      </c>
      <c r="AM47" s="93">
        <v>-36</v>
      </c>
      <c r="AO47" s="95">
        <v>-90</v>
      </c>
      <c r="AP47" s="99"/>
      <c r="AQ47" s="93">
        <v>-90</v>
      </c>
      <c r="AS47" s="93">
        <v>0</v>
      </c>
      <c r="AU47" s="93">
        <v>0</v>
      </c>
      <c r="AW47" s="95">
        <v>0</v>
      </c>
      <c r="AX47" s="99"/>
      <c r="AY47" s="93">
        <v>0</v>
      </c>
      <c r="BA47" s="93">
        <v>0</v>
      </c>
      <c r="BC47" s="93">
        <v>0</v>
      </c>
      <c r="BE47" s="95">
        <v>0</v>
      </c>
      <c r="BF47" s="99"/>
      <c r="BG47" s="93">
        <v>0</v>
      </c>
      <c r="BI47" s="93">
        <v>0</v>
      </c>
      <c r="BK47" s="93">
        <v>0</v>
      </c>
      <c r="BM47" s="95">
        <v>-32</v>
      </c>
    </row>
    <row r="48" spans="1:10492" s="83" customFormat="1" ht="14.1" customHeight="1" x14ac:dyDescent="0.2">
      <c r="A48" s="139" t="s">
        <v>170</v>
      </c>
      <c r="B48" s="99"/>
      <c r="C48" s="93">
        <v>-405</v>
      </c>
      <c r="D48" s="99"/>
      <c r="E48" s="93">
        <v>-18874</v>
      </c>
      <c r="F48" s="94"/>
      <c r="G48" s="93">
        <f t="shared" si="8"/>
        <v>5379</v>
      </c>
      <c r="H48" s="94"/>
      <c r="I48" s="93">
        <v>-10130</v>
      </c>
      <c r="J48" s="94"/>
      <c r="K48" s="93">
        <v>-7524</v>
      </c>
      <c r="L48" s="94"/>
      <c r="M48" s="93">
        <v>-6599</v>
      </c>
      <c r="N48" s="99"/>
      <c r="O48" s="93">
        <v>-8039</v>
      </c>
      <c r="P48" s="99"/>
      <c r="Q48" s="93">
        <f t="shared" si="9"/>
        <v>11810</v>
      </c>
      <c r="R48" s="99"/>
      <c r="S48" s="93">
        <v>-7825</v>
      </c>
      <c r="T48" s="99"/>
      <c r="U48" s="93">
        <v>-6119</v>
      </c>
      <c r="V48" s="99"/>
      <c r="W48" s="93">
        <v>-5905</v>
      </c>
      <c r="X48" s="99"/>
      <c r="Y48" s="93">
        <v>-4390</v>
      </c>
      <c r="Z48" s="99"/>
      <c r="AA48" s="93">
        <v>-3438</v>
      </c>
      <c r="AB48" s="99"/>
      <c r="AC48" s="93">
        <v>-1603</v>
      </c>
      <c r="AD48" s="99"/>
      <c r="AE48" s="93">
        <v>-1403</v>
      </c>
      <c r="AG48" s="93">
        <v>-3851</v>
      </c>
      <c r="AI48" s="93">
        <v>-3668</v>
      </c>
      <c r="AK48" s="93">
        <v>-2525</v>
      </c>
      <c r="AM48" s="93">
        <v>-2354</v>
      </c>
      <c r="AO48" s="95">
        <v>-2402</v>
      </c>
      <c r="AP48" s="99"/>
      <c r="AQ48" s="93">
        <v>-2234</v>
      </c>
      <c r="AS48" s="93">
        <v>-1241</v>
      </c>
      <c r="AU48" s="93">
        <v>-1072</v>
      </c>
      <c r="AW48" s="95">
        <v>-4391</v>
      </c>
      <c r="AX48" s="99"/>
      <c r="AY48" s="93">
        <v>-4223</v>
      </c>
      <c r="BA48" s="93">
        <v>-3886</v>
      </c>
      <c r="BC48" s="93">
        <v>-3718</v>
      </c>
      <c r="BE48" s="95">
        <v>-9711</v>
      </c>
      <c r="BF48" s="99"/>
      <c r="BG48" s="93">
        <v>-9542</v>
      </c>
      <c r="BI48" s="93">
        <v>-6513</v>
      </c>
      <c r="BK48" s="93">
        <v>-6344</v>
      </c>
      <c r="BM48" s="95">
        <v>-6602</v>
      </c>
    </row>
    <row r="49" spans="1:10492" s="83" customFormat="1" ht="14.1" customHeight="1" x14ac:dyDescent="0.2">
      <c r="A49" s="139" t="s">
        <v>171</v>
      </c>
      <c r="B49" s="99"/>
      <c r="C49" s="93">
        <v>0</v>
      </c>
      <c r="D49" s="99"/>
      <c r="E49" s="93">
        <v>995</v>
      </c>
      <c r="F49" s="94"/>
      <c r="G49" s="93">
        <f t="shared" si="8"/>
        <v>0</v>
      </c>
      <c r="H49" s="94"/>
      <c r="I49" s="93">
        <v>995</v>
      </c>
      <c r="J49" s="94"/>
      <c r="K49" s="93">
        <v>0</v>
      </c>
      <c r="L49" s="94"/>
      <c r="M49" s="93">
        <v>0</v>
      </c>
      <c r="N49" s="99"/>
      <c r="O49" s="93">
        <v>2026</v>
      </c>
      <c r="P49" s="99"/>
      <c r="Q49" s="93">
        <f t="shared" si="9"/>
        <v>-1463</v>
      </c>
      <c r="R49" s="99"/>
      <c r="S49" s="93">
        <v>2027</v>
      </c>
      <c r="T49" s="99"/>
      <c r="U49" s="93">
        <v>731</v>
      </c>
      <c r="V49" s="99"/>
      <c r="W49" s="93">
        <v>731</v>
      </c>
      <c r="X49" s="99"/>
      <c r="Y49" s="93">
        <v>1248</v>
      </c>
      <c r="Z49" s="99"/>
      <c r="AA49" s="93">
        <v>0</v>
      </c>
      <c r="AB49" s="99"/>
      <c r="AC49" s="93">
        <v>0</v>
      </c>
      <c r="AD49" s="99"/>
      <c r="AE49" s="93">
        <v>0</v>
      </c>
      <c r="AG49" s="93">
        <v>3493</v>
      </c>
      <c r="AI49" s="93">
        <v>3493</v>
      </c>
      <c r="AK49" s="93">
        <v>0</v>
      </c>
      <c r="AM49" s="93">
        <v>0</v>
      </c>
      <c r="AO49" s="95">
        <v>2492</v>
      </c>
      <c r="AP49" s="99"/>
      <c r="AQ49" s="93">
        <v>2490</v>
      </c>
      <c r="AS49" s="93">
        <v>2490</v>
      </c>
      <c r="AU49" s="93">
        <v>0</v>
      </c>
      <c r="AW49" s="95">
        <v>1291</v>
      </c>
      <c r="AX49" s="99"/>
      <c r="AY49" s="93">
        <v>0</v>
      </c>
      <c r="BA49" s="93">
        <v>0</v>
      </c>
      <c r="BC49" s="93">
        <v>0</v>
      </c>
      <c r="BE49" s="95">
        <v>0</v>
      </c>
      <c r="BF49" s="99"/>
      <c r="BG49" s="93">
        <v>0</v>
      </c>
      <c r="BI49" s="93">
        <v>0</v>
      </c>
      <c r="BK49" s="93">
        <v>0</v>
      </c>
      <c r="BM49" s="95">
        <v>20</v>
      </c>
    </row>
    <row r="50" spans="1:10492" s="83" customFormat="1" ht="14.1" customHeight="1" x14ac:dyDescent="0.2">
      <c r="A50" s="139" t="s">
        <v>172</v>
      </c>
      <c r="B50" s="99"/>
      <c r="C50" s="93">
        <v>0</v>
      </c>
      <c r="D50" s="99"/>
      <c r="E50" s="93">
        <v>-2500</v>
      </c>
      <c r="F50" s="94"/>
      <c r="G50" s="93">
        <f t="shared" si="8"/>
        <v>0</v>
      </c>
      <c r="H50" s="94"/>
      <c r="I50" s="93">
        <v>-2500</v>
      </c>
      <c r="J50" s="94"/>
      <c r="K50" s="93">
        <v>0</v>
      </c>
      <c r="L50" s="94"/>
      <c r="M50" s="93">
        <v>0</v>
      </c>
      <c r="N50" s="99"/>
      <c r="O50" s="93">
        <v>-1300</v>
      </c>
      <c r="P50" s="99"/>
      <c r="Q50" s="93">
        <f t="shared" si="9"/>
        <v>-1300</v>
      </c>
      <c r="R50" s="99"/>
      <c r="S50" s="93">
        <v>0</v>
      </c>
      <c r="T50" s="99"/>
      <c r="U50" s="93">
        <v>0</v>
      </c>
      <c r="V50" s="99"/>
      <c r="W50" s="93">
        <v>0</v>
      </c>
      <c r="X50" s="99"/>
      <c r="Y50" s="93">
        <v>-3750</v>
      </c>
      <c r="Z50" s="99"/>
      <c r="AA50" s="93">
        <v>-1500</v>
      </c>
      <c r="AB50" s="99"/>
      <c r="AC50" s="93">
        <v>0</v>
      </c>
      <c r="AD50" s="99"/>
      <c r="AE50" s="93">
        <v>0</v>
      </c>
      <c r="AG50" s="93">
        <v>-2200</v>
      </c>
      <c r="AI50" s="93">
        <v>-400</v>
      </c>
      <c r="AK50" s="93">
        <v>-400</v>
      </c>
      <c r="AM50" s="93">
        <v>0</v>
      </c>
      <c r="AO50" s="95">
        <v>0</v>
      </c>
      <c r="AP50" s="99"/>
      <c r="AQ50" s="93">
        <v>0</v>
      </c>
      <c r="AS50" s="93">
        <v>0</v>
      </c>
      <c r="AU50" s="93">
        <v>0</v>
      </c>
      <c r="AW50" s="95">
        <v>0</v>
      </c>
      <c r="AX50" s="99"/>
      <c r="AY50" s="93">
        <v>0</v>
      </c>
      <c r="BA50" s="93">
        <v>0</v>
      </c>
      <c r="BC50" s="93">
        <v>0</v>
      </c>
      <c r="BE50" s="95">
        <v>0</v>
      </c>
      <c r="BF50" s="99"/>
      <c r="BG50" s="93">
        <v>0</v>
      </c>
      <c r="BI50" s="93">
        <v>0</v>
      </c>
      <c r="BK50" s="93">
        <v>0</v>
      </c>
      <c r="BM50" s="95">
        <v>-520</v>
      </c>
    </row>
    <row r="51" spans="1:10492" s="83" customFormat="1" ht="14.1" customHeight="1" x14ac:dyDescent="0.2">
      <c r="A51" s="139" t="s">
        <v>173</v>
      </c>
      <c r="B51" s="100"/>
      <c r="C51" s="93">
        <v>0</v>
      </c>
      <c r="D51" s="100"/>
      <c r="E51" s="93">
        <v>0</v>
      </c>
      <c r="F51" s="94"/>
      <c r="G51" s="93">
        <f t="shared" si="8"/>
        <v>0</v>
      </c>
      <c r="H51" s="94"/>
      <c r="I51" s="93">
        <v>0</v>
      </c>
      <c r="J51" s="94"/>
      <c r="K51" s="93">
        <v>0</v>
      </c>
      <c r="L51" s="94"/>
      <c r="M51" s="93">
        <v>0</v>
      </c>
      <c r="N51" s="100"/>
      <c r="O51" s="93">
        <v>-2</v>
      </c>
      <c r="P51" s="100"/>
      <c r="Q51" s="93">
        <f t="shared" si="9"/>
        <v>3</v>
      </c>
      <c r="R51" s="100"/>
      <c r="S51" s="93">
        <v>-2</v>
      </c>
      <c r="T51" s="100"/>
      <c r="U51" s="93">
        <v>-2</v>
      </c>
      <c r="V51" s="100"/>
      <c r="W51" s="93">
        <v>-1</v>
      </c>
      <c r="X51" s="100"/>
      <c r="Y51" s="93">
        <v>-3</v>
      </c>
      <c r="Z51" s="100"/>
      <c r="AA51" s="93">
        <v>-3</v>
      </c>
      <c r="AB51" s="100"/>
      <c r="AC51" s="93">
        <v>-2</v>
      </c>
      <c r="AD51" s="100"/>
      <c r="AE51" s="93">
        <v>-1</v>
      </c>
      <c r="AG51" s="93">
        <v>-3</v>
      </c>
      <c r="AI51" s="93">
        <v>-2</v>
      </c>
      <c r="AK51" s="93">
        <v>-2</v>
      </c>
      <c r="AM51" s="93">
        <v>-1</v>
      </c>
      <c r="AO51" s="95">
        <v>-3</v>
      </c>
      <c r="AP51" s="100"/>
      <c r="AQ51" s="93">
        <v>-3</v>
      </c>
      <c r="AS51" s="93">
        <v>-2</v>
      </c>
      <c r="AU51" s="93">
        <v>-1</v>
      </c>
      <c r="AW51" s="95">
        <v>-2</v>
      </c>
      <c r="AX51" s="100"/>
      <c r="AY51" s="93">
        <v>-2</v>
      </c>
      <c r="BA51" s="93">
        <v>-1</v>
      </c>
      <c r="BC51" s="93">
        <v>-1</v>
      </c>
      <c r="BE51" s="95">
        <v>-1</v>
      </c>
      <c r="BF51" s="100"/>
      <c r="BG51" s="93">
        <v>-1</v>
      </c>
      <c r="BI51" s="93">
        <v>0</v>
      </c>
      <c r="BK51" s="93">
        <v>0</v>
      </c>
      <c r="BM51" s="95">
        <v>0</v>
      </c>
    </row>
    <row r="52" spans="1:10492" s="88" customFormat="1" ht="14.1" customHeight="1" x14ac:dyDescent="0.2">
      <c r="A52" s="106" t="s">
        <v>175</v>
      </c>
      <c r="B52" s="107"/>
      <c r="C52" s="30">
        <f>SUM(C45:C51)</f>
        <v>-405</v>
      </c>
      <c r="D52" s="107"/>
      <c r="E52" s="30">
        <f>SUM(E45:E51)</f>
        <v>-19896</v>
      </c>
      <c r="F52" s="111"/>
      <c r="G52" s="30">
        <f>SUM(G45:G51)</f>
        <v>4896</v>
      </c>
      <c r="H52" s="111"/>
      <c r="I52" s="30">
        <f>SUM(I45:I51)</f>
        <v>-11152</v>
      </c>
      <c r="J52" s="111"/>
      <c r="K52" s="30">
        <f>SUM(K45:K51)</f>
        <v>-7041</v>
      </c>
      <c r="L52" s="111"/>
      <c r="M52" s="30">
        <f>SUM(M45:M51)</f>
        <v>-6599</v>
      </c>
      <c r="N52" s="108"/>
      <c r="O52" s="30">
        <f>SUM(O45:O51)</f>
        <v>-7348</v>
      </c>
      <c r="P52" s="108"/>
      <c r="Q52" s="30">
        <f>SUM(Q45:Q51)</f>
        <v>9065</v>
      </c>
      <c r="R52" s="64"/>
      <c r="S52" s="30">
        <f>SUM(S46:S51)</f>
        <v>-5816</v>
      </c>
      <c r="T52" s="64"/>
      <c r="U52" s="30">
        <f>SUM(U46:U51)</f>
        <v>-5406</v>
      </c>
      <c r="V52" s="64"/>
      <c r="W52" s="30">
        <f>SUM(W46:W51)</f>
        <v>-5191</v>
      </c>
      <c r="X52" s="64"/>
      <c r="Y52" s="30">
        <f>SUM(Y45:Y51)</f>
        <v>-6469</v>
      </c>
      <c r="Z52" s="64"/>
      <c r="AA52" s="30">
        <f>SUM(AA45:AA51)</f>
        <v>-4905</v>
      </c>
      <c r="AB52" s="64"/>
      <c r="AC52" s="30">
        <f>SUM(AC46:AC51)</f>
        <v>-1605</v>
      </c>
      <c r="AD52" s="64"/>
      <c r="AE52" s="30">
        <v>-1404</v>
      </c>
      <c r="AF52" s="109"/>
      <c r="AG52" s="30">
        <v>-2597</v>
      </c>
      <c r="AH52" s="109"/>
      <c r="AI52" s="30">
        <v>-613</v>
      </c>
      <c r="AJ52" s="109"/>
      <c r="AK52" s="30">
        <v>-2963</v>
      </c>
      <c r="AL52" s="109"/>
      <c r="AM52" s="30">
        <v>-2391</v>
      </c>
      <c r="AN52" s="109"/>
      <c r="AO52" s="30">
        <f>SUM(AO47:AO51)</f>
        <v>-3</v>
      </c>
      <c r="AP52" s="109"/>
      <c r="AQ52" s="30">
        <v>163</v>
      </c>
      <c r="AR52" s="109"/>
      <c r="AS52" s="30">
        <v>1247</v>
      </c>
      <c r="AT52" s="109"/>
      <c r="AU52" s="30">
        <v>1073</v>
      </c>
      <c r="AV52" s="109"/>
      <c r="AW52" s="30">
        <v>-3102</v>
      </c>
      <c r="AX52" s="109"/>
      <c r="AY52" s="30">
        <v>-4225</v>
      </c>
      <c r="AZ52" s="109"/>
      <c r="BA52" s="30">
        <f>SUM(BA46:BA51)</f>
        <v>-3887</v>
      </c>
      <c r="BB52" s="109"/>
      <c r="BC52" s="30">
        <v>-3719</v>
      </c>
      <c r="BD52" s="109"/>
      <c r="BE52" s="30">
        <v>-9712</v>
      </c>
      <c r="BF52" s="109"/>
      <c r="BG52" s="30">
        <f>SUM(BG46:BG51)</f>
        <v>-9543</v>
      </c>
      <c r="BH52" s="109"/>
      <c r="BI52" s="30">
        <f>SUM(BI46:BI51)</f>
        <v>-6513</v>
      </c>
      <c r="BJ52" s="109"/>
      <c r="BK52" s="30">
        <v>6344</v>
      </c>
      <c r="BL52" s="109"/>
      <c r="BM52" s="30">
        <v>-6470</v>
      </c>
      <c r="BN52" s="111"/>
      <c r="BO52" s="109"/>
      <c r="BP52" s="111"/>
      <c r="BQ52" s="109"/>
      <c r="BR52" s="111"/>
      <c r="BS52" s="109"/>
      <c r="BT52" s="111"/>
      <c r="BU52" s="109"/>
      <c r="BV52" s="111"/>
      <c r="BW52" s="109"/>
      <c r="BX52" s="111"/>
      <c r="BY52" s="109"/>
      <c r="BZ52" s="111"/>
      <c r="CA52" s="109"/>
      <c r="CB52" s="112"/>
      <c r="CC52" s="109"/>
      <c r="CD52" s="111"/>
      <c r="CE52" s="109"/>
      <c r="CF52" s="111"/>
      <c r="CG52" s="109"/>
      <c r="CH52" s="111"/>
      <c r="CI52" s="109"/>
      <c r="CJ52" s="111"/>
      <c r="CK52" s="109"/>
      <c r="CL52" s="111"/>
      <c r="CM52" s="109"/>
      <c r="CN52" s="111"/>
      <c r="CO52" s="109"/>
      <c r="CP52" s="111"/>
      <c r="CQ52" s="110"/>
      <c r="CR52" s="111"/>
      <c r="CS52" s="109"/>
      <c r="CT52" s="111"/>
      <c r="CU52" s="109"/>
      <c r="CV52" s="111"/>
      <c r="CW52" s="109"/>
      <c r="CX52" s="111"/>
      <c r="CY52" s="109"/>
      <c r="CZ52" s="111"/>
      <c r="DA52" s="110"/>
      <c r="DB52" s="111"/>
      <c r="DC52" s="109"/>
      <c r="DD52" s="111"/>
      <c r="DE52" s="109"/>
      <c r="DF52" s="111"/>
      <c r="DG52" s="109"/>
      <c r="DH52" s="111"/>
      <c r="DI52" s="110"/>
      <c r="DJ52" s="107"/>
      <c r="DK52" s="107"/>
      <c r="DL52" s="107"/>
      <c r="DM52" s="108"/>
      <c r="DN52" s="111"/>
      <c r="DO52" s="108"/>
      <c r="DP52" s="111"/>
      <c r="DQ52" s="64"/>
      <c r="DR52" s="111"/>
      <c r="DS52" s="64"/>
      <c r="DT52" s="111"/>
      <c r="DU52" s="64"/>
      <c r="DV52" s="111"/>
      <c r="DW52" s="64"/>
      <c r="DX52" s="111"/>
      <c r="DY52" s="64"/>
      <c r="DZ52" s="111"/>
      <c r="EA52" s="64"/>
      <c r="EB52" s="111"/>
      <c r="EC52" s="64"/>
      <c r="ED52" s="111"/>
      <c r="EE52" s="109"/>
      <c r="EF52" s="111"/>
      <c r="EG52" s="109"/>
      <c r="EH52" s="111"/>
      <c r="EI52" s="109"/>
      <c r="EJ52" s="111"/>
      <c r="EK52" s="109"/>
      <c r="EL52" s="111"/>
      <c r="EM52" s="109"/>
      <c r="EN52" s="111"/>
      <c r="EO52" s="109"/>
      <c r="EP52" s="111"/>
      <c r="EQ52" s="109"/>
      <c r="ER52" s="111"/>
      <c r="ES52" s="109"/>
      <c r="ET52" s="111"/>
      <c r="EU52" s="109"/>
      <c r="EV52" s="111"/>
      <c r="EW52" s="109"/>
      <c r="EX52" s="111"/>
      <c r="EY52" s="109"/>
      <c r="EZ52" s="112"/>
      <c r="FA52" s="109"/>
      <c r="FB52" s="111"/>
      <c r="FC52" s="109"/>
      <c r="FD52" s="111"/>
      <c r="FE52" s="109"/>
      <c r="FF52" s="111"/>
      <c r="FG52" s="109"/>
      <c r="FH52" s="111"/>
      <c r="FI52" s="109"/>
      <c r="FJ52" s="111"/>
      <c r="FK52" s="109"/>
      <c r="FL52" s="111"/>
      <c r="FM52" s="109"/>
      <c r="FN52" s="111"/>
      <c r="FO52" s="110"/>
      <c r="FP52" s="111"/>
      <c r="FQ52" s="109"/>
      <c r="FR52" s="111"/>
      <c r="FS52" s="109"/>
      <c r="FT52" s="111"/>
      <c r="FU52" s="109"/>
      <c r="FV52" s="111"/>
      <c r="FW52" s="109"/>
      <c r="FX52" s="111"/>
      <c r="FY52" s="110"/>
      <c r="FZ52" s="111"/>
      <c r="GA52" s="109"/>
      <c r="GB52" s="111"/>
      <c r="GC52" s="109"/>
      <c r="GD52" s="111"/>
      <c r="GE52" s="109"/>
      <c r="GF52" s="111"/>
      <c r="GG52" s="110"/>
      <c r="GH52" s="107"/>
      <c r="GI52" s="107"/>
      <c r="GJ52" s="107"/>
      <c r="GK52" s="108"/>
      <c r="GL52" s="111"/>
      <c r="GM52" s="108"/>
      <c r="GN52" s="111"/>
      <c r="GO52" s="64"/>
      <c r="GP52" s="111"/>
      <c r="GQ52" s="64"/>
      <c r="GR52" s="111"/>
      <c r="GS52" s="64"/>
      <c r="GT52" s="111"/>
      <c r="GU52" s="64"/>
      <c r="GV52" s="111"/>
      <c r="GW52" s="64"/>
      <c r="GX52" s="111"/>
      <c r="GY52" s="64"/>
      <c r="GZ52" s="111"/>
      <c r="HA52" s="64"/>
      <c r="HB52" s="111"/>
      <c r="HC52" s="109"/>
      <c r="HD52" s="111"/>
      <c r="HE52" s="109"/>
      <c r="HF52" s="111"/>
      <c r="HG52" s="109"/>
      <c r="HH52" s="111"/>
      <c r="HI52" s="109"/>
      <c r="HJ52" s="111"/>
      <c r="HK52" s="109"/>
      <c r="HL52" s="111"/>
      <c r="HM52" s="109"/>
      <c r="HN52" s="111"/>
      <c r="HO52" s="109"/>
      <c r="HP52" s="111"/>
      <c r="HQ52" s="109"/>
      <c r="HR52" s="111"/>
      <c r="HS52" s="109"/>
      <c r="HT52" s="111"/>
      <c r="HU52" s="109"/>
      <c r="HV52" s="111"/>
      <c r="HW52" s="109"/>
      <c r="HX52" s="112"/>
      <c r="HY52" s="109"/>
      <c r="HZ52" s="111"/>
      <c r="IA52" s="109"/>
      <c r="IB52" s="111"/>
      <c r="IC52" s="109"/>
      <c r="ID52" s="111"/>
      <c r="IE52" s="109"/>
      <c r="IF52" s="111"/>
      <c r="IG52" s="109"/>
      <c r="IH52" s="111"/>
      <c r="II52" s="109"/>
      <c r="IJ52" s="111"/>
      <c r="IK52" s="109"/>
      <c r="IL52" s="111"/>
      <c r="IM52" s="110"/>
      <c r="IN52" s="111"/>
      <c r="IO52" s="109"/>
      <c r="IP52" s="111"/>
      <c r="IQ52" s="109"/>
      <c r="IR52" s="111"/>
      <c r="IS52" s="109"/>
      <c r="IT52" s="111"/>
      <c r="IU52" s="109"/>
      <c r="IV52" s="111"/>
      <c r="IW52" s="110"/>
      <c r="IX52" s="111"/>
      <c r="IY52" s="109"/>
      <c r="IZ52" s="111"/>
      <c r="JA52" s="109"/>
      <c r="JB52" s="111"/>
      <c r="JC52" s="109"/>
      <c r="JD52" s="111"/>
      <c r="JE52" s="110"/>
      <c r="JF52" s="107"/>
      <c r="JG52" s="107"/>
      <c r="JH52" s="107"/>
      <c r="JI52" s="108"/>
      <c r="JJ52" s="111"/>
      <c r="JK52" s="108"/>
      <c r="JL52" s="111"/>
      <c r="JM52" s="64"/>
      <c r="JN52" s="111"/>
      <c r="JO52" s="64"/>
      <c r="JP52" s="111"/>
      <c r="JQ52" s="64"/>
      <c r="JR52" s="111"/>
      <c r="JS52" s="64"/>
      <c r="JT52" s="111"/>
      <c r="JU52" s="64"/>
      <c r="JV52" s="111"/>
      <c r="JW52" s="64"/>
      <c r="JX52" s="111"/>
      <c r="JY52" s="64"/>
      <c r="JZ52" s="111"/>
      <c r="KA52" s="109"/>
      <c r="KB52" s="111"/>
      <c r="KC52" s="109"/>
      <c r="KD52" s="111"/>
      <c r="KE52" s="109"/>
      <c r="KF52" s="111"/>
      <c r="KG52" s="109"/>
      <c r="KH52" s="111"/>
      <c r="KI52" s="109"/>
      <c r="KJ52" s="111"/>
      <c r="KK52" s="109"/>
      <c r="KL52" s="111"/>
      <c r="KM52" s="109"/>
      <c r="KN52" s="111"/>
      <c r="KO52" s="109"/>
      <c r="KP52" s="111"/>
      <c r="KQ52" s="109"/>
      <c r="KR52" s="111"/>
      <c r="KS52" s="109"/>
      <c r="KT52" s="111"/>
      <c r="KU52" s="109"/>
      <c r="KV52" s="112"/>
      <c r="KW52" s="109"/>
      <c r="KX52" s="111"/>
      <c r="KY52" s="109"/>
      <c r="KZ52" s="111"/>
      <c r="LA52" s="109"/>
      <c r="LB52" s="111"/>
      <c r="LC52" s="109"/>
      <c r="LD52" s="111"/>
      <c r="LE52" s="109"/>
      <c r="LF52" s="111"/>
      <c r="LG52" s="109"/>
      <c r="LH52" s="111"/>
      <c r="LI52" s="109"/>
      <c r="LJ52" s="111"/>
      <c r="LK52" s="110"/>
      <c r="LL52" s="111"/>
      <c r="LM52" s="109"/>
      <c r="LN52" s="111"/>
      <c r="LO52" s="109"/>
      <c r="LP52" s="111"/>
      <c r="LQ52" s="109"/>
      <c r="LR52" s="111"/>
      <c r="LS52" s="109"/>
      <c r="LT52" s="111"/>
      <c r="LU52" s="110"/>
      <c r="LV52" s="111"/>
      <c r="LW52" s="109"/>
      <c r="LX52" s="111"/>
      <c r="LY52" s="109"/>
      <c r="LZ52" s="111"/>
      <c r="MA52" s="109"/>
      <c r="MB52" s="111"/>
      <c r="MC52" s="110"/>
      <c r="MD52" s="107"/>
      <c r="ME52" s="107"/>
      <c r="MF52" s="107"/>
      <c r="MG52" s="108"/>
      <c r="MH52" s="111"/>
      <c r="MI52" s="108"/>
      <c r="MJ52" s="111"/>
      <c r="MK52" s="64"/>
      <c r="ML52" s="111"/>
      <c r="MM52" s="64"/>
      <c r="MN52" s="111"/>
      <c r="MO52" s="64"/>
      <c r="MP52" s="111"/>
      <c r="MQ52" s="64"/>
      <c r="MR52" s="111"/>
      <c r="MS52" s="64"/>
      <c r="MT52" s="111"/>
      <c r="MU52" s="64"/>
      <c r="MV52" s="111"/>
      <c r="MW52" s="64"/>
      <c r="MX52" s="111"/>
      <c r="MY52" s="109"/>
      <c r="MZ52" s="111"/>
      <c r="NA52" s="109"/>
      <c r="NB52" s="111"/>
      <c r="NC52" s="109"/>
      <c r="ND52" s="111"/>
      <c r="NE52" s="109"/>
      <c r="NF52" s="111"/>
      <c r="NG52" s="109"/>
      <c r="NH52" s="111"/>
      <c r="NI52" s="109"/>
      <c r="NJ52" s="111"/>
      <c r="NK52" s="109"/>
      <c r="NL52" s="111"/>
      <c r="NM52" s="109"/>
      <c r="NN52" s="111"/>
      <c r="NO52" s="109"/>
      <c r="NP52" s="111"/>
      <c r="NQ52" s="109"/>
      <c r="NR52" s="111"/>
      <c r="NS52" s="109"/>
      <c r="NT52" s="112"/>
      <c r="NU52" s="109"/>
      <c r="NV52" s="111"/>
      <c r="NW52" s="109"/>
      <c r="NX52" s="111"/>
      <c r="NY52" s="109"/>
      <c r="NZ52" s="111"/>
      <c r="OA52" s="109"/>
      <c r="OB52" s="111"/>
      <c r="OC52" s="109"/>
      <c r="OD52" s="111"/>
      <c r="OE52" s="109"/>
      <c r="OF52" s="111"/>
      <c r="OG52" s="109"/>
      <c r="OH52" s="111"/>
      <c r="OI52" s="110"/>
      <c r="OJ52" s="111"/>
      <c r="OK52" s="109"/>
      <c r="OL52" s="111"/>
      <c r="OM52" s="109"/>
      <c r="ON52" s="111"/>
      <c r="OO52" s="109"/>
      <c r="OP52" s="111"/>
      <c r="OQ52" s="109"/>
      <c r="OR52" s="111"/>
      <c r="OS52" s="110"/>
      <c r="OT52" s="111"/>
      <c r="OU52" s="109"/>
      <c r="OV52" s="111"/>
      <c r="OW52" s="109"/>
      <c r="OX52" s="111"/>
      <c r="OY52" s="109"/>
      <c r="OZ52" s="111"/>
      <c r="PA52" s="110"/>
      <c r="PB52" s="107"/>
      <c r="PC52" s="107"/>
      <c r="PD52" s="107"/>
      <c r="PE52" s="108"/>
      <c r="PF52" s="111"/>
      <c r="PG52" s="108"/>
      <c r="PH52" s="111"/>
      <c r="PI52" s="64"/>
      <c r="PJ52" s="111"/>
      <c r="PK52" s="64"/>
      <c r="PL52" s="111"/>
      <c r="PM52" s="64"/>
      <c r="PN52" s="111"/>
      <c r="PO52" s="64"/>
      <c r="PP52" s="111"/>
      <c r="PQ52" s="64"/>
      <c r="PR52" s="111"/>
      <c r="PS52" s="64"/>
      <c r="PT52" s="111"/>
      <c r="PU52" s="64"/>
      <c r="PV52" s="111"/>
      <c r="PW52" s="109"/>
      <c r="PX52" s="111"/>
      <c r="PY52" s="109"/>
      <c r="PZ52" s="111"/>
      <c r="QA52" s="109"/>
      <c r="QB52" s="111"/>
      <c r="QC52" s="109"/>
      <c r="QD52" s="111"/>
      <c r="QE52" s="109"/>
      <c r="QF52" s="111"/>
      <c r="QG52" s="109"/>
      <c r="QH52" s="111"/>
      <c r="QI52" s="109"/>
      <c r="QJ52" s="111"/>
      <c r="QK52" s="109"/>
      <c r="QL52" s="111"/>
      <c r="QM52" s="109"/>
      <c r="QN52" s="111"/>
      <c r="QO52" s="109"/>
      <c r="QP52" s="111"/>
      <c r="QQ52" s="109"/>
      <c r="QR52" s="112"/>
      <c r="QS52" s="109"/>
      <c r="QT52" s="111"/>
      <c r="QU52" s="109"/>
      <c r="QV52" s="111"/>
      <c r="QW52" s="109"/>
      <c r="QX52" s="111"/>
      <c r="QY52" s="109"/>
      <c r="QZ52" s="111"/>
      <c r="RA52" s="109"/>
      <c r="RB52" s="111"/>
      <c r="RC52" s="109"/>
      <c r="RD52" s="111"/>
      <c r="RE52" s="109"/>
      <c r="RF52" s="111"/>
      <c r="RG52" s="110"/>
      <c r="RH52" s="111"/>
      <c r="RI52" s="109"/>
      <c r="RJ52" s="111"/>
      <c r="RK52" s="109"/>
      <c r="RL52" s="111"/>
      <c r="RM52" s="109"/>
      <c r="RN52" s="111"/>
      <c r="RO52" s="109"/>
      <c r="RP52" s="111"/>
      <c r="RQ52" s="110"/>
      <c r="RR52" s="111"/>
      <c r="RS52" s="109"/>
      <c r="RT52" s="111"/>
      <c r="RU52" s="109"/>
      <c r="RV52" s="111"/>
      <c r="RW52" s="109"/>
      <c r="RX52" s="111"/>
      <c r="RY52" s="110"/>
      <c r="RZ52" s="107"/>
      <c r="SA52" s="107"/>
      <c r="SB52" s="107"/>
      <c r="SC52" s="108"/>
      <c r="SD52" s="111"/>
      <c r="SE52" s="108"/>
      <c r="SF52" s="111"/>
      <c r="SG52" s="64"/>
      <c r="SH52" s="111"/>
      <c r="SI52" s="64"/>
      <c r="SJ52" s="111"/>
      <c r="SK52" s="64"/>
      <c r="SL52" s="111"/>
      <c r="SM52" s="64"/>
      <c r="SN52" s="111"/>
      <c r="SO52" s="64"/>
      <c r="SP52" s="111"/>
      <c r="SQ52" s="64"/>
      <c r="SR52" s="111"/>
      <c r="SS52" s="64"/>
      <c r="ST52" s="111"/>
      <c r="SU52" s="109"/>
      <c r="SV52" s="111"/>
      <c r="SW52" s="109"/>
      <c r="SX52" s="111"/>
      <c r="SY52" s="109"/>
      <c r="SZ52" s="111"/>
      <c r="TA52" s="109"/>
      <c r="TB52" s="111"/>
      <c r="TC52" s="109"/>
      <c r="TD52" s="111"/>
      <c r="TE52" s="109"/>
      <c r="TF52" s="111"/>
      <c r="TG52" s="109"/>
      <c r="TH52" s="111"/>
      <c r="TI52" s="109"/>
      <c r="TJ52" s="111"/>
      <c r="TK52" s="109"/>
      <c r="TL52" s="111"/>
      <c r="TM52" s="109"/>
      <c r="TN52" s="111"/>
      <c r="TO52" s="109"/>
      <c r="TP52" s="112"/>
      <c r="TQ52" s="109"/>
      <c r="TR52" s="111"/>
      <c r="TS52" s="109"/>
      <c r="TT52" s="111"/>
      <c r="TU52" s="109"/>
      <c r="TV52" s="111"/>
      <c r="TW52" s="109"/>
      <c r="TX52" s="111"/>
      <c r="TY52" s="109"/>
      <c r="TZ52" s="111"/>
      <c r="UA52" s="109"/>
      <c r="UB52" s="111"/>
      <c r="UC52" s="109"/>
      <c r="UD52" s="111"/>
      <c r="UE52" s="110"/>
      <c r="UF52" s="111"/>
      <c r="UG52" s="109"/>
      <c r="UH52" s="111"/>
      <c r="UI52" s="109"/>
      <c r="UJ52" s="111"/>
      <c r="UK52" s="109"/>
      <c r="UL52" s="111"/>
      <c r="UM52" s="109"/>
      <c r="UN52" s="111"/>
      <c r="UO52" s="110"/>
      <c r="UP52" s="111"/>
      <c r="UQ52" s="109"/>
      <c r="UR52" s="111"/>
      <c r="US52" s="109"/>
      <c r="UT52" s="111"/>
      <c r="UU52" s="109"/>
      <c r="UV52" s="111"/>
      <c r="UW52" s="110"/>
      <c r="UX52" s="107"/>
      <c r="UY52" s="107"/>
      <c r="UZ52" s="107"/>
      <c r="VA52" s="108"/>
      <c r="VB52" s="111"/>
      <c r="VC52" s="108"/>
      <c r="VD52" s="111"/>
      <c r="VE52" s="64"/>
      <c r="VF52" s="111"/>
      <c r="VG52" s="64"/>
      <c r="VH52" s="111"/>
      <c r="VI52" s="64"/>
      <c r="VJ52" s="111"/>
      <c r="VK52" s="64"/>
      <c r="VL52" s="111"/>
      <c r="VM52" s="64"/>
      <c r="VN52" s="111"/>
      <c r="VO52" s="64"/>
      <c r="VP52" s="111"/>
      <c r="VQ52" s="64"/>
      <c r="VR52" s="111"/>
      <c r="VS52" s="109"/>
      <c r="VT52" s="111"/>
      <c r="VU52" s="109"/>
      <c r="VV52" s="111"/>
      <c r="VW52" s="109"/>
      <c r="VX52" s="111"/>
      <c r="VY52" s="109"/>
      <c r="VZ52" s="111"/>
      <c r="WA52" s="109"/>
      <c r="WB52" s="111"/>
      <c r="WC52" s="109"/>
      <c r="WD52" s="111"/>
      <c r="WE52" s="109"/>
      <c r="WF52" s="111"/>
      <c r="WG52" s="109"/>
      <c r="WH52" s="111"/>
      <c r="WI52" s="109"/>
      <c r="WJ52" s="111"/>
      <c r="WK52" s="109"/>
      <c r="WL52" s="111"/>
      <c r="WM52" s="109"/>
      <c r="WN52" s="112"/>
      <c r="WO52" s="109"/>
      <c r="WP52" s="111"/>
      <c r="WQ52" s="109"/>
      <c r="WR52" s="111"/>
      <c r="WS52" s="109"/>
      <c r="WT52" s="111"/>
      <c r="WU52" s="109"/>
      <c r="WV52" s="111"/>
      <c r="WW52" s="109"/>
      <c r="WX52" s="111"/>
      <c r="WY52" s="109"/>
      <c r="WZ52" s="111"/>
      <c r="XA52" s="109"/>
      <c r="XB52" s="111"/>
      <c r="XC52" s="110"/>
      <c r="XD52" s="111"/>
      <c r="XE52" s="109"/>
      <c r="XF52" s="111"/>
      <c r="XG52" s="109"/>
      <c r="XH52" s="111"/>
      <c r="XI52" s="109"/>
      <c r="XJ52" s="111"/>
      <c r="XK52" s="109"/>
      <c r="XL52" s="111"/>
      <c r="XM52" s="110"/>
      <c r="XN52" s="111"/>
      <c r="XO52" s="109"/>
      <c r="XP52" s="111"/>
      <c r="XQ52" s="109"/>
      <c r="XR52" s="111"/>
      <c r="XS52" s="109"/>
      <c r="XT52" s="111"/>
      <c r="XU52" s="110"/>
      <c r="XV52" s="107"/>
      <c r="XW52" s="107"/>
      <c r="XX52" s="107"/>
      <c r="XY52" s="108"/>
      <c r="XZ52" s="111"/>
      <c r="YA52" s="108"/>
      <c r="YB52" s="111"/>
      <c r="YC52" s="64"/>
      <c r="YD52" s="111"/>
      <c r="YE52" s="64"/>
      <c r="YF52" s="111"/>
      <c r="YG52" s="64"/>
      <c r="YH52" s="111"/>
      <c r="YI52" s="64"/>
      <c r="YJ52" s="111"/>
      <c r="YK52" s="64"/>
      <c r="YL52" s="111"/>
      <c r="YM52" s="64"/>
      <c r="YN52" s="111"/>
      <c r="YO52" s="64"/>
      <c r="YP52" s="111"/>
      <c r="YQ52" s="109"/>
      <c r="YR52" s="111"/>
      <c r="YS52" s="109"/>
      <c r="YT52" s="111"/>
      <c r="YU52" s="109"/>
      <c r="YV52" s="111"/>
      <c r="YW52" s="109"/>
      <c r="YX52" s="111"/>
      <c r="YY52" s="109"/>
      <c r="YZ52" s="111"/>
      <c r="ZA52" s="109"/>
      <c r="ZB52" s="111"/>
      <c r="ZC52" s="109"/>
      <c r="ZD52" s="111"/>
      <c r="ZE52" s="109"/>
      <c r="ZF52" s="111"/>
      <c r="ZG52" s="109"/>
      <c r="ZH52" s="111"/>
      <c r="ZI52" s="109"/>
      <c r="ZJ52" s="111"/>
      <c r="ZK52" s="109"/>
      <c r="ZL52" s="112"/>
      <c r="ZM52" s="109"/>
      <c r="ZN52" s="111"/>
      <c r="ZO52" s="109"/>
      <c r="ZP52" s="111"/>
      <c r="ZQ52" s="109"/>
      <c r="ZR52" s="111"/>
      <c r="ZS52" s="109"/>
      <c r="ZT52" s="111"/>
      <c r="ZU52" s="109"/>
      <c r="ZV52" s="111"/>
      <c r="ZW52" s="109"/>
      <c r="ZX52" s="111"/>
      <c r="ZY52" s="109"/>
      <c r="ZZ52" s="111"/>
      <c r="AAA52" s="110"/>
      <c r="AAB52" s="111"/>
      <c r="AAC52" s="109"/>
      <c r="AAD52" s="111"/>
      <c r="AAE52" s="109"/>
      <c r="AAF52" s="111"/>
      <c r="AAG52" s="109"/>
      <c r="AAH52" s="111"/>
      <c r="AAI52" s="109"/>
      <c r="AAJ52" s="111"/>
      <c r="AAK52" s="110"/>
      <c r="AAL52" s="111"/>
      <c r="AAM52" s="109"/>
      <c r="AAN52" s="111"/>
      <c r="AAO52" s="109"/>
      <c r="AAP52" s="111"/>
      <c r="AAQ52" s="109"/>
      <c r="AAR52" s="111"/>
      <c r="AAS52" s="110"/>
      <c r="AAT52" s="107"/>
      <c r="AAU52" s="107"/>
      <c r="AAV52" s="107"/>
      <c r="AAW52" s="108"/>
      <c r="AAX52" s="111"/>
      <c r="AAY52" s="108"/>
      <c r="AAZ52" s="111"/>
      <c r="ABA52" s="64"/>
      <c r="ABB52" s="111"/>
      <c r="ABC52" s="64"/>
      <c r="ABD52" s="111"/>
      <c r="ABE52" s="64"/>
      <c r="ABF52" s="111"/>
      <c r="ABG52" s="64"/>
      <c r="ABH52" s="111"/>
      <c r="ABI52" s="64"/>
      <c r="ABJ52" s="111"/>
      <c r="ABK52" s="64"/>
      <c r="ABL52" s="111"/>
      <c r="ABM52" s="64"/>
      <c r="ABN52" s="111"/>
      <c r="ABO52" s="109"/>
      <c r="ABP52" s="111"/>
      <c r="ABQ52" s="109"/>
      <c r="ABR52" s="111"/>
      <c r="ABS52" s="109"/>
      <c r="ABT52" s="111"/>
      <c r="ABU52" s="109"/>
      <c r="ABV52" s="111"/>
      <c r="ABW52" s="109"/>
      <c r="ABX52" s="111"/>
      <c r="ABY52" s="109"/>
      <c r="ABZ52" s="111"/>
      <c r="ACA52" s="109"/>
      <c r="ACB52" s="111"/>
      <c r="ACC52" s="109"/>
      <c r="ACD52" s="111"/>
      <c r="ACE52" s="109"/>
      <c r="ACF52" s="111"/>
      <c r="ACG52" s="109"/>
      <c r="ACH52" s="111"/>
      <c r="ACI52" s="109"/>
      <c r="ACJ52" s="112"/>
      <c r="ACK52" s="109"/>
      <c r="ACL52" s="111"/>
      <c r="ACM52" s="109"/>
      <c r="ACN52" s="111"/>
      <c r="ACO52" s="109"/>
      <c r="ACP52" s="111"/>
      <c r="ACQ52" s="109"/>
      <c r="ACR52" s="111"/>
      <c r="ACS52" s="109"/>
      <c r="ACT52" s="111"/>
      <c r="ACU52" s="109"/>
      <c r="ACV52" s="111"/>
      <c r="ACW52" s="109"/>
      <c r="ACX52" s="111"/>
      <c r="ACY52" s="110"/>
      <c r="ACZ52" s="111"/>
      <c r="ADA52" s="109"/>
      <c r="ADB52" s="111"/>
      <c r="ADC52" s="109"/>
      <c r="ADD52" s="111"/>
      <c r="ADE52" s="109"/>
      <c r="ADF52" s="111"/>
      <c r="ADG52" s="109"/>
      <c r="ADH52" s="111"/>
      <c r="ADI52" s="110"/>
      <c r="ADJ52" s="111"/>
      <c r="ADK52" s="109"/>
      <c r="ADL52" s="111"/>
      <c r="ADM52" s="109"/>
      <c r="ADN52" s="111"/>
      <c r="ADO52" s="109"/>
      <c r="ADP52" s="111"/>
      <c r="ADQ52" s="110"/>
      <c r="ADR52" s="107"/>
      <c r="ADS52" s="107"/>
      <c r="ADT52" s="107"/>
      <c r="ADU52" s="108"/>
      <c r="ADV52" s="111"/>
      <c r="ADW52" s="108"/>
      <c r="ADX52" s="111"/>
      <c r="ADY52" s="64"/>
      <c r="ADZ52" s="111"/>
      <c r="AEA52" s="64"/>
      <c r="AEB52" s="111"/>
      <c r="AEC52" s="64"/>
      <c r="AED52" s="111"/>
      <c r="AEE52" s="64"/>
      <c r="AEF52" s="111"/>
      <c r="AEG52" s="64"/>
      <c r="AEH52" s="111"/>
      <c r="AEI52" s="64"/>
      <c r="AEJ52" s="111"/>
      <c r="AEK52" s="64"/>
      <c r="AEL52" s="111"/>
      <c r="AEM52" s="109"/>
      <c r="AEN52" s="111"/>
      <c r="AEO52" s="109"/>
      <c r="AEP52" s="111"/>
      <c r="AEQ52" s="109"/>
      <c r="AER52" s="111"/>
      <c r="AES52" s="109"/>
      <c r="AET52" s="111"/>
      <c r="AEU52" s="109"/>
      <c r="AEV52" s="111"/>
      <c r="AEW52" s="109"/>
      <c r="AEX52" s="111"/>
      <c r="AEY52" s="109"/>
      <c r="AEZ52" s="111"/>
      <c r="AFA52" s="109"/>
      <c r="AFB52" s="111"/>
      <c r="AFC52" s="109"/>
      <c r="AFD52" s="111"/>
      <c r="AFE52" s="109"/>
      <c r="AFF52" s="111"/>
      <c r="AFG52" s="109"/>
      <c r="AFH52" s="112"/>
      <c r="AFI52" s="109"/>
      <c r="AFJ52" s="111"/>
      <c r="AFK52" s="109"/>
      <c r="AFL52" s="111"/>
      <c r="AFM52" s="109"/>
      <c r="AFN52" s="111"/>
      <c r="AFO52" s="109"/>
      <c r="AFP52" s="111"/>
      <c r="AFQ52" s="109"/>
      <c r="AFR52" s="111"/>
      <c r="AFS52" s="109"/>
      <c r="AFT52" s="111"/>
      <c r="AFU52" s="109"/>
      <c r="AFV52" s="111"/>
      <c r="AFW52" s="110"/>
      <c r="AFX52" s="111"/>
      <c r="AFY52" s="109"/>
      <c r="AFZ52" s="111"/>
      <c r="AGA52" s="109"/>
      <c r="AGB52" s="111"/>
      <c r="AGC52" s="109"/>
      <c r="AGD52" s="111"/>
      <c r="AGE52" s="109"/>
      <c r="AGF52" s="111"/>
      <c r="AGG52" s="110"/>
      <c r="AGH52" s="111"/>
      <c r="AGI52" s="109"/>
      <c r="AGJ52" s="111"/>
      <c r="AGK52" s="109"/>
      <c r="AGL52" s="111"/>
      <c r="AGM52" s="109"/>
      <c r="AGN52" s="111"/>
      <c r="AGO52" s="110"/>
      <c r="AGP52" s="107"/>
      <c r="AGQ52" s="107"/>
      <c r="AGR52" s="107"/>
      <c r="AGS52" s="108"/>
      <c r="AGT52" s="111"/>
      <c r="AGU52" s="108"/>
      <c r="AGV52" s="111"/>
      <c r="AGW52" s="64"/>
      <c r="AGX52" s="111"/>
      <c r="AGY52" s="64"/>
      <c r="AGZ52" s="111"/>
      <c r="AHA52" s="64"/>
      <c r="AHB52" s="111"/>
      <c r="AHC52" s="64"/>
      <c r="AHD52" s="111"/>
      <c r="AHE52" s="64"/>
      <c r="AHF52" s="111"/>
      <c r="AHG52" s="64"/>
      <c r="AHH52" s="111"/>
      <c r="AHI52" s="64"/>
      <c r="AHJ52" s="111"/>
      <c r="AHK52" s="109"/>
      <c r="AHL52" s="111"/>
      <c r="AHM52" s="109"/>
      <c r="AHN52" s="111"/>
      <c r="AHO52" s="109"/>
      <c r="AHP52" s="111"/>
      <c r="AHQ52" s="109"/>
      <c r="AHR52" s="111"/>
      <c r="AHS52" s="109"/>
      <c r="AHT52" s="111"/>
      <c r="AHU52" s="109"/>
      <c r="AHV52" s="111"/>
      <c r="AHW52" s="109"/>
      <c r="AHX52" s="111"/>
      <c r="AHY52" s="109"/>
      <c r="AHZ52" s="111"/>
      <c r="AIA52" s="109"/>
      <c r="AIB52" s="111"/>
      <c r="AIC52" s="109"/>
      <c r="AID52" s="111"/>
      <c r="AIE52" s="109"/>
      <c r="AIF52" s="112"/>
      <c r="AIG52" s="109"/>
      <c r="AIH52" s="111"/>
      <c r="AII52" s="109"/>
      <c r="AIJ52" s="111"/>
      <c r="AIK52" s="109"/>
      <c r="AIL52" s="111"/>
      <c r="AIM52" s="109"/>
      <c r="AIN52" s="111"/>
      <c r="AIO52" s="109"/>
      <c r="AIP52" s="111"/>
      <c r="AIQ52" s="109"/>
      <c r="AIR52" s="111"/>
      <c r="AIS52" s="109"/>
      <c r="AIT52" s="111"/>
      <c r="AIU52" s="110"/>
      <c r="AIV52" s="111"/>
      <c r="AIW52" s="109"/>
      <c r="AIX52" s="111"/>
      <c r="AIY52" s="109"/>
      <c r="AIZ52" s="111"/>
      <c r="AJA52" s="109"/>
      <c r="AJB52" s="111"/>
      <c r="AJC52" s="109"/>
      <c r="AJD52" s="111"/>
      <c r="AJE52" s="110"/>
      <c r="AJF52" s="111"/>
      <c r="AJG52" s="109"/>
      <c r="AJH52" s="111"/>
      <c r="AJI52" s="109"/>
      <c r="AJJ52" s="111"/>
      <c r="AJK52" s="109"/>
      <c r="AJL52" s="111"/>
      <c r="AJM52" s="110"/>
      <c r="AJN52" s="107"/>
      <c r="AJO52" s="107"/>
      <c r="AJP52" s="107"/>
      <c r="AJQ52" s="108"/>
      <c r="AJR52" s="111"/>
      <c r="AJS52" s="108"/>
      <c r="AJT52" s="111"/>
      <c r="AJU52" s="64"/>
      <c r="AJV52" s="111"/>
      <c r="AJW52" s="64"/>
      <c r="AJX52" s="111"/>
      <c r="AJY52" s="64"/>
      <c r="AJZ52" s="111"/>
      <c r="AKA52" s="64"/>
      <c r="AKB52" s="111"/>
      <c r="AKC52" s="64"/>
      <c r="AKD52" s="111"/>
      <c r="AKE52" s="64"/>
      <c r="AKF52" s="111"/>
      <c r="AKG52" s="64"/>
      <c r="AKH52" s="111"/>
      <c r="AKI52" s="109"/>
      <c r="AKJ52" s="111"/>
      <c r="AKK52" s="109"/>
      <c r="AKL52" s="111"/>
      <c r="AKM52" s="109"/>
      <c r="AKN52" s="111"/>
      <c r="AKO52" s="109"/>
      <c r="AKP52" s="111"/>
      <c r="AKQ52" s="109"/>
      <c r="AKR52" s="111"/>
      <c r="AKS52" s="109"/>
      <c r="AKT52" s="111"/>
      <c r="AKU52" s="109"/>
      <c r="AKV52" s="111"/>
      <c r="AKW52" s="109"/>
      <c r="AKX52" s="111"/>
      <c r="AKY52" s="109"/>
      <c r="AKZ52" s="111"/>
      <c r="ALA52" s="109"/>
      <c r="ALB52" s="111"/>
      <c r="ALC52" s="109"/>
      <c r="ALD52" s="112"/>
      <c r="ALE52" s="109"/>
      <c r="ALF52" s="111"/>
      <c r="ALG52" s="109"/>
      <c r="ALH52" s="111"/>
      <c r="ALI52" s="109"/>
      <c r="ALJ52" s="111"/>
      <c r="ALK52" s="109"/>
      <c r="ALL52" s="111"/>
      <c r="ALM52" s="109"/>
      <c r="ALN52" s="111"/>
      <c r="ALO52" s="109"/>
      <c r="ALP52" s="111"/>
      <c r="ALQ52" s="109"/>
      <c r="ALR52" s="111"/>
      <c r="ALS52" s="110"/>
      <c r="ALT52" s="111"/>
      <c r="ALU52" s="109"/>
      <c r="ALV52" s="111"/>
      <c r="ALW52" s="109"/>
      <c r="ALX52" s="111"/>
      <c r="ALY52" s="109"/>
      <c r="ALZ52" s="111"/>
      <c r="AMA52" s="109"/>
      <c r="AMB52" s="111"/>
      <c r="AMC52" s="110"/>
      <c r="AMD52" s="111"/>
      <c r="AME52" s="109"/>
      <c r="AMF52" s="111"/>
      <c r="AMG52" s="109"/>
      <c r="AMH52" s="111"/>
      <c r="AMI52" s="109"/>
      <c r="AMJ52" s="111"/>
      <c r="AMK52" s="110"/>
      <c r="AML52" s="107"/>
      <c r="AMM52" s="107"/>
      <c r="AMN52" s="107"/>
      <c r="AMO52" s="108"/>
      <c r="AMP52" s="111"/>
      <c r="AMQ52" s="108"/>
      <c r="AMR52" s="111"/>
      <c r="AMS52" s="64"/>
      <c r="AMT52" s="111"/>
      <c r="AMU52" s="64"/>
      <c r="AMV52" s="111"/>
      <c r="AMW52" s="64"/>
      <c r="AMX52" s="111"/>
      <c r="AMY52" s="64"/>
      <c r="AMZ52" s="111"/>
      <c r="ANA52" s="64"/>
      <c r="ANB52" s="111"/>
      <c r="ANC52" s="64"/>
      <c r="AND52" s="111"/>
      <c r="ANE52" s="64"/>
      <c r="ANF52" s="111"/>
      <c r="ANG52" s="109"/>
      <c r="ANH52" s="111"/>
      <c r="ANI52" s="109"/>
      <c r="ANJ52" s="111"/>
      <c r="ANK52" s="109"/>
      <c r="ANL52" s="111"/>
      <c r="ANM52" s="109"/>
      <c r="ANN52" s="111"/>
      <c r="ANO52" s="109"/>
      <c r="ANP52" s="111"/>
      <c r="ANQ52" s="109"/>
      <c r="ANR52" s="111"/>
      <c r="ANS52" s="109"/>
      <c r="ANT52" s="111"/>
      <c r="ANU52" s="109"/>
      <c r="ANV52" s="111"/>
      <c r="ANW52" s="109"/>
      <c r="ANX52" s="111"/>
      <c r="ANY52" s="109"/>
      <c r="ANZ52" s="111"/>
      <c r="AOA52" s="109"/>
      <c r="AOB52" s="112"/>
      <c r="AOC52" s="109"/>
      <c r="AOD52" s="111"/>
      <c r="AOE52" s="109"/>
      <c r="AOF52" s="111"/>
      <c r="AOG52" s="109"/>
      <c r="AOH52" s="111"/>
      <c r="AOI52" s="109"/>
      <c r="AOJ52" s="111"/>
      <c r="AOK52" s="109"/>
      <c r="AOL52" s="111"/>
      <c r="AOM52" s="109"/>
      <c r="AON52" s="111"/>
      <c r="AOO52" s="109"/>
      <c r="AOP52" s="111"/>
      <c r="AOQ52" s="110"/>
      <c r="AOR52" s="111"/>
      <c r="AOS52" s="109"/>
      <c r="AOT52" s="111"/>
      <c r="AOU52" s="109"/>
      <c r="AOV52" s="111"/>
      <c r="AOW52" s="109"/>
      <c r="AOX52" s="111"/>
      <c r="AOY52" s="109"/>
      <c r="AOZ52" s="111"/>
      <c r="APA52" s="110"/>
      <c r="APB52" s="111"/>
      <c r="APC52" s="109"/>
      <c r="APD52" s="111"/>
      <c r="APE52" s="109"/>
      <c r="APF52" s="111"/>
      <c r="APG52" s="109"/>
      <c r="APH52" s="111"/>
      <c r="API52" s="110"/>
      <c r="APJ52" s="107"/>
      <c r="APK52" s="107"/>
      <c r="APL52" s="107"/>
      <c r="APM52" s="108"/>
      <c r="APN52" s="111"/>
      <c r="APO52" s="108"/>
      <c r="APP52" s="111"/>
      <c r="APQ52" s="64"/>
      <c r="APR52" s="111"/>
      <c r="APS52" s="64"/>
      <c r="APT52" s="111"/>
      <c r="APU52" s="64"/>
      <c r="APV52" s="111"/>
      <c r="APW52" s="64"/>
      <c r="APX52" s="111"/>
      <c r="APY52" s="64"/>
      <c r="APZ52" s="111"/>
      <c r="AQA52" s="64"/>
      <c r="AQB52" s="111"/>
      <c r="AQC52" s="64"/>
      <c r="AQD52" s="111"/>
      <c r="AQE52" s="109"/>
      <c r="AQF52" s="111"/>
      <c r="AQG52" s="109"/>
      <c r="AQH52" s="111"/>
      <c r="AQI52" s="109"/>
      <c r="AQJ52" s="111"/>
      <c r="AQK52" s="109"/>
      <c r="AQL52" s="111"/>
      <c r="AQM52" s="109"/>
      <c r="AQN52" s="111"/>
      <c r="AQO52" s="109"/>
      <c r="AQP52" s="111"/>
      <c r="AQQ52" s="109"/>
      <c r="AQR52" s="111"/>
      <c r="AQS52" s="109"/>
      <c r="AQT52" s="111"/>
      <c r="AQU52" s="109"/>
      <c r="AQV52" s="111"/>
      <c r="AQW52" s="109"/>
      <c r="AQX52" s="111"/>
      <c r="AQY52" s="109"/>
      <c r="AQZ52" s="112"/>
      <c r="ARA52" s="109"/>
      <c r="ARB52" s="111"/>
      <c r="ARC52" s="109"/>
      <c r="ARD52" s="111"/>
      <c r="ARE52" s="109"/>
      <c r="ARF52" s="111"/>
      <c r="ARG52" s="109"/>
      <c r="ARH52" s="111"/>
      <c r="ARI52" s="109"/>
      <c r="ARJ52" s="111"/>
      <c r="ARK52" s="109"/>
      <c r="ARL52" s="111"/>
      <c r="ARM52" s="109"/>
      <c r="ARN52" s="111"/>
      <c r="ARO52" s="110"/>
      <c r="ARP52" s="111"/>
      <c r="ARQ52" s="109"/>
      <c r="ARR52" s="111"/>
      <c r="ARS52" s="109"/>
      <c r="ART52" s="111"/>
      <c r="ARU52" s="109"/>
      <c r="ARV52" s="111"/>
      <c r="ARW52" s="109"/>
      <c r="ARX52" s="111"/>
      <c r="ARY52" s="110"/>
      <c r="ARZ52" s="111"/>
      <c r="ASA52" s="109"/>
      <c r="ASB52" s="111"/>
      <c r="ASC52" s="109"/>
      <c r="ASD52" s="111"/>
      <c r="ASE52" s="109"/>
      <c r="ASF52" s="111"/>
      <c r="ASG52" s="110"/>
      <c r="ASH52" s="107"/>
      <c r="ASI52" s="107"/>
      <c r="ASJ52" s="107"/>
      <c r="ASK52" s="108"/>
      <c r="ASL52" s="111"/>
      <c r="ASM52" s="108"/>
      <c r="ASN52" s="111"/>
      <c r="ASO52" s="64"/>
      <c r="ASP52" s="111"/>
      <c r="ASQ52" s="64"/>
      <c r="ASR52" s="111"/>
      <c r="ASS52" s="64"/>
      <c r="AST52" s="111"/>
      <c r="ASU52" s="64"/>
      <c r="ASV52" s="111"/>
      <c r="ASW52" s="64"/>
      <c r="ASX52" s="111"/>
      <c r="ASY52" s="64"/>
      <c r="ASZ52" s="111"/>
      <c r="ATA52" s="64"/>
      <c r="ATB52" s="111"/>
      <c r="ATC52" s="109"/>
      <c r="ATD52" s="111"/>
      <c r="ATE52" s="109"/>
      <c r="ATF52" s="111"/>
      <c r="ATG52" s="109"/>
      <c r="ATH52" s="111"/>
      <c r="ATI52" s="109"/>
      <c r="ATJ52" s="111"/>
      <c r="ATK52" s="109"/>
      <c r="ATL52" s="111"/>
      <c r="ATM52" s="109"/>
      <c r="ATN52" s="111"/>
      <c r="ATO52" s="109"/>
      <c r="ATP52" s="111"/>
      <c r="ATQ52" s="109"/>
      <c r="ATR52" s="111"/>
      <c r="ATS52" s="109"/>
      <c r="ATT52" s="111"/>
      <c r="ATU52" s="109"/>
      <c r="ATV52" s="111"/>
      <c r="ATW52" s="109"/>
      <c r="ATX52" s="112"/>
      <c r="ATY52" s="109"/>
      <c r="ATZ52" s="111"/>
      <c r="AUA52" s="109"/>
      <c r="AUB52" s="111"/>
      <c r="AUC52" s="109"/>
      <c r="AUD52" s="111"/>
      <c r="AUE52" s="109"/>
      <c r="AUF52" s="111"/>
      <c r="AUG52" s="109"/>
      <c r="AUH52" s="111"/>
      <c r="AUI52" s="109"/>
      <c r="AUJ52" s="111"/>
      <c r="AUK52" s="109"/>
      <c r="AUL52" s="111"/>
      <c r="AUM52" s="110"/>
      <c r="AUN52" s="111"/>
      <c r="AUO52" s="109"/>
      <c r="AUP52" s="111"/>
      <c r="AUQ52" s="109"/>
      <c r="AUR52" s="111"/>
      <c r="AUS52" s="109"/>
      <c r="AUT52" s="111"/>
      <c r="AUU52" s="109"/>
      <c r="AUV52" s="111"/>
      <c r="AUW52" s="110"/>
      <c r="AUX52" s="111"/>
      <c r="AUY52" s="109"/>
      <c r="AUZ52" s="111"/>
      <c r="AVA52" s="109"/>
      <c r="AVB52" s="111"/>
      <c r="AVC52" s="109"/>
      <c r="AVD52" s="111"/>
      <c r="AVE52" s="110"/>
      <c r="AVF52" s="107"/>
      <c r="AVG52" s="107"/>
      <c r="AVH52" s="107"/>
      <c r="AVI52" s="108"/>
      <c r="AVJ52" s="111"/>
      <c r="AVK52" s="108"/>
      <c r="AVL52" s="111"/>
      <c r="AVM52" s="64"/>
      <c r="AVN52" s="111"/>
      <c r="AVO52" s="64"/>
      <c r="AVP52" s="111"/>
      <c r="AVQ52" s="64"/>
      <c r="AVR52" s="111"/>
      <c r="AVS52" s="64"/>
      <c r="AVT52" s="111"/>
      <c r="AVU52" s="64"/>
      <c r="AVV52" s="111"/>
      <c r="AVW52" s="64"/>
      <c r="AVX52" s="111"/>
      <c r="AVY52" s="64"/>
      <c r="AVZ52" s="111"/>
      <c r="AWA52" s="109"/>
      <c r="AWB52" s="111"/>
      <c r="AWC52" s="109"/>
      <c r="AWD52" s="111"/>
      <c r="AWE52" s="109"/>
      <c r="AWF52" s="111"/>
      <c r="AWG52" s="109"/>
      <c r="AWH52" s="111"/>
      <c r="AWI52" s="109"/>
      <c r="AWJ52" s="111"/>
      <c r="AWK52" s="109"/>
      <c r="AWL52" s="111"/>
      <c r="AWM52" s="109"/>
      <c r="AWN52" s="111"/>
      <c r="AWO52" s="109"/>
      <c r="AWP52" s="111"/>
      <c r="AWQ52" s="109"/>
      <c r="AWR52" s="111"/>
      <c r="AWS52" s="109"/>
      <c r="AWT52" s="111"/>
      <c r="AWU52" s="109"/>
      <c r="AWV52" s="112"/>
      <c r="AWW52" s="109"/>
      <c r="AWX52" s="111"/>
      <c r="AWY52" s="109"/>
      <c r="AWZ52" s="111"/>
      <c r="AXA52" s="109"/>
      <c r="AXB52" s="111"/>
      <c r="AXC52" s="109"/>
      <c r="AXD52" s="111"/>
      <c r="AXE52" s="109"/>
      <c r="AXF52" s="111"/>
      <c r="AXG52" s="109"/>
      <c r="AXH52" s="111"/>
      <c r="AXI52" s="109"/>
      <c r="AXJ52" s="111"/>
      <c r="AXK52" s="110"/>
      <c r="AXL52" s="111"/>
      <c r="AXM52" s="109"/>
      <c r="AXN52" s="111"/>
      <c r="AXO52" s="109"/>
      <c r="AXP52" s="111"/>
      <c r="AXQ52" s="109"/>
      <c r="AXR52" s="111"/>
      <c r="AXS52" s="109"/>
      <c r="AXT52" s="111"/>
      <c r="AXU52" s="110"/>
      <c r="AXV52" s="111"/>
      <c r="AXW52" s="109"/>
      <c r="AXX52" s="111"/>
      <c r="AXY52" s="109"/>
      <c r="AXZ52" s="111"/>
      <c r="AYA52" s="109"/>
      <c r="AYB52" s="111"/>
      <c r="AYC52" s="110"/>
      <c r="AYD52" s="107"/>
      <c r="AYE52" s="107"/>
      <c r="AYF52" s="107"/>
      <c r="AYG52" s="108"/>
      <c r="AYH52" s="111"/>
      <c r="AYI52" s="108"/>
      <c r="AYJ52" s="111"/>
      <c r="AYK52" s="64"/>
      <c r="AYL52" s="111"/>
      <c r="AYM52" s="64"/>
      <c r="AYN52" s="111"/>
      <c r="AYO52" s="64"/>
      <c r="AYP52" s="111"/>
      <c r="AYQ52" s="64"/>
      <c r="AYR52" s="111"/>
      <c r="AYS52" s="64"/>
      <c r="AYT52" s="111"/>
      <c r="AYU52" s="64"/>
      <c r="AYV52" s="111"/>
      <c r="AYW52" s="64"/>
      <c r="AYX52" s="111"/>
      <c r="AYY52" s="109"/>
      <c r="AYZ52" s="111"/>
      <c r="AZA52" s="109"/>
      <c r="AZB52" s="111"/>
      <c r="AZC52" s="109"/>
      <c r="AZD52" s="111"/>
      <c r="AZE52" s="109"/>
      <c r="AZF52" s="111"/>
      <c r="AZG52" s="109"/>
      <c r="AZH52" s="111"/>
      <c r="AZI52" s="109"/>
      <c r="AZJ52" s="111"/>
      <c r="AZK52" s="109"/>
      <c r="AZL52" s="111"/>
      <c r="AZM52" s="109"/>
      <c r="AZN52" s="111"/>
      <c r="AZO52" s="109"/>
      <c r="AZP52" s="111"/>
      <c r="AZQ52" s="109"/>
      <c r="AZR52" s="111"/>
      <c r="AZS52" s="109"/>
      <c r="AZT52" s="112"/>
      <c r="AZU52" s="109"/>
      <c r="AZV52" s="111"/>
      <c r="AZW52" s="109"/>
      <c r="AZX52" s="111"/>
      <c r="AZY52" s="109"/>
      <c r="AZZ52" s="111"/>
      <c r="BAA52" s="109"/>
      <c r="BAB52" s="111"/>
      <c r="BAC52" s="109"/>
      <c r="BAD52" s="111"/>
      <c r="BAE52" s="109"/>
      <c r="BAF52" s="111"/>
      <c r="BAG52" s="109"/>
      <c r="BAH52" s="111"/>
      <c r="BAI52" s="110"/>
      <c r="BAJ52" s="111"/>
      <c r="BAK52" s="109"/>
      <c r="BAL52" s="111"/>
      <c r="BAM52" s="109"/>
      <c r="BAN52" s="111"/>
      <c r="BAO52" s="109"/>
      <c r="BAP52" s="111"/>
      <c r="BAQ52" s="109"/>
      <c r="BAR52" s="111"/>
      <c r="BAS52" s="110"/>
      <c r="BAT52" s="111"/>
      <c r="BAU52" s="109"/>
      <c r="BAV52" s="111"/>
      <c r="BAW52" s="109"/>
      <c r="BAX52" s="111"/>
      <c r="BAY52" s="109"/>
      <c r="BAZ52" s="111"/>
      <c r="BBA52" s="110"/>
      <c r="BBB52" s="107"/>
      <c r="BBC52" s="107"/>
      <c r="BBD52" s="107"/>
      <c r="BBE52" s="108"/>
      <c r="BBF52" s="111"/>
      <c r="BBG52" s="108"/>
      <c r="BBH52" s="111"/>
      <c r="BBI52" s="64"/>
      <c r="BBJ52" s="111"/>
      <c r="BBK52" s="64"/>
      <c r="BBL52" s="111"/>
      <c r="BBM52" s="64"/>
      <c r="BBN52" s="111"/>
      <c r="BBO52" s="64"/>
      <c r="BBP52" s="111"/>
      <c r="BBQ52" s="64"/>
      <c r="BBR52" s="111"/>
      <c r="BBS52" s="64"/>
      <c r="BBT52" s="111"/>
      <c r="BBU52" s="64"/>
      <c r="BBV52" s="111"/>
      <c r="BBW52" s="109"/>
      <c r="BBX52" s="111"/>
      <c r="BBY52" s="109"/>
      <c r="BBZ52" s="111"/>
      <c r="BCA52" s="109"/>
      <c r="BCB52" s="111"/>
      <c r="BCC52" s="109"/>
      <c r="BCD52" s="111"/>
      <c r="BCE52" s="109"/>
      <c r="BCF52" s="111"/>
      <c r="BCG52" s="109"/>
      <c r="BCH52" s="111"/>
      <c r="BCI52" s="109"/>
      <c r="BCJ52" s="111"/>
      <c r="BCK52" s="109"/>
      <c r="BCL52" s="111"/>
      <c r="BCM52" s="109"/>
      <c r="BCN52" s="111"/>
      <c r="BCO52" s="109"/>
      <c r="BCP52" s="111"/>
      <c r="BCQ52" s="109"/>
      <c r="BCR52" s="112"/>
      <c r="BCS52" s="109"/>
      <c r="BCT52" s="111"/>
      <c r="BCU52" s="109"/>
      <c r="BCV52" s="111"/>
      <c r="BCW52" s="109"/>
      <c r="BCX52" s="111"/>
      <c r="BCY52" s="109"/>
      <c r="BCZ52" s="111"/>
      <c r="BDA52" s="109"/>
      <c r="BDB52" s="111"/>
      <c r="BDC52" s="109"/>
      <c r="BDD52" s="111"/>
      <c r="BDE52" s="109"/>
      <c r="BDF52" s="111"/>
      <c r="BDG52" s="110"/>
      <c r="BDH52" s="111"/>
      <c r="BDI52" s="109"/>
      <c r="BDJ52" s="111"/>
      <c r="BDK52" s="109"/>
      <c r="BDL52" s="111"/>
      <c r="BDM52" s="109"/>
      <c r="BDN52" s="111"/>
      <c r="BDO52" s="109"/>
      <c r="BDP52" s="111"/>
      <c r="BDQ52" s="110"/>
      <c r="BDR52" s="111"/>
      <c r="BDS52" s="109"/>
      <c r="BDT52" s="111"/>
      <c r="BDU52" s="109"/>
      <c r="BDV52" s="111"/>
      <c r="BDW52" s="109"/>
      <c r="BDX52" s="111"/>
      <c r="BDY52" s="110"/>
      <c r="BDZ52" s="107"/>
      <c r="BEA52" s="107"/>
      <c r="BEB52" s="107"/>
      <c r="BEC52" s="108"/>
      <c r="BED52" s="111"/>
      <c r="BEE52" s="108"/>
      <c r="BEF52" s="111"/>
      <c r="BEG52" s="64"/>
      <c r="BEH52" s="111"/>
      <c r="BEI52" s="64"/>
      <c r="BEJ52" s="111"/>
      <c r="BEK52" s="64"/>
      <c r="BEL52" s="111"/>
      <c r="BEM52" s="64"/>
      <c r="BEN52" s="111"/>
      <c r="BEO52" s="64"/>
      <c r="BEP52" s="111"/>
      <c r="BEQ52" s="64"/>
      <c r="BER52" s="111"/>
      <c r="BES52" s="64"/>
      <c r="BET52" s="111"/>
      <c r="BEU52" s="109"/>
      <c r="BEV52" s="111"/>
      <c r="BEW52" s="109"/>
      <c r="BEX52" s="111"/>
      <c r="BEY52" s="109"/>
      <c r="BEZ52" s="111"/>
      <c r="BFA52" s="109"/>
      <c r="BFB52" s="111"/>
      <c r="BFC52" s="109"/>
      <c r="BFD52" s="111"/>
      <c r="BFE52" s="109"/>
      <c r="BFF52" s="111"/>
      <c r="BFG52" s="109"/>
      <c r="BFH52" s="111"/>
      <c r="BFI52" s="109"/>
      <c r="BFJ52" s="111"/>
      <c r="BFK52" s="109"/>
      <c r="BFL52" s="111"/>
      <c r="BFM52" s="109"/>
      <c r="BFN52" s="111"/>
      <c r="BFO52" s="109"/>
      <c r="BFP52" s="112"/>
      <c r="BFQ52" s="109"/>
      <c r="BFR52" s="111"/>
      <c r="BFS52" s="109"/>
      <c r="BFT52" s="111"/>
      <c r="BFU52" s="109"/>
      <c r="BFV52" s="111"/>
      <c r="BFW52" s="109"/>
      <c r="BFX52" s="111"/>
      <c r="BFY52" s="109"/>
      <c r="BFZ52" s="111"/>
      <c r="BGA52" s="109"/>
      <c r="BGB52" s="111"/>
      <c r="BGC52" s="109"/>
      <c r="BGD52" s="111"/>
      <c r="BGE52" s="110"/>
      <c r="BGF52" s="111"/>
      <c r="BGG52" s="109"/>
      <c r="BGH52" s="111"/>
      <c r="BGI52" s="109"/>
      <c r="BGJ52" s="111"/>
      <c r="BGK52" s="109"/>
      <c r="BGL52" s="111"/>
      <c r="BGM52" s="109"/>
      <c r="BGN52" s="111"/>
      <c r="BGO52" s="110"/>
      <c r="BGP52" s="111"/>
      <c r="BGQ52" s="109"/>
      <c r="BGR52" s="111"/>
      <c r="BGS52" s="109"/>
      <c r="BGT52" s="111"/>
      <c r="BGU52" s="109"/>
      <c r="BGV52" s="111"/>
      <c r="BGW52" s="110"/>
      <c r="BGX52" s="107"/>
      <c r="BGY52" s="107"/>
      <c r="BGZ52" s="107"/>
      <c r="BHA52" s="108"/>
      <c r="BHB52" s="111"/>
      <c r="BHC52" s="108"/>
      <c r="BHD52" s="111"/>
      <c r="BHE52" s="64"/>
      <c r="BHF52" s="111"/>
      <c r="BHG52" s="64"/>
      <c r="BHH52" s="111"/>
      <c r="BHI52" s="64"/>
      <c r="BHJ52" s="111"/>
      <c r="BHK52" s="64"/>
      <c r="BHL52" s="111"/>
      <c r="BHM52" s="64"/>
      <c r="BHN52" s="111"/>
      <c r="BHO52" s="64"/>
      <c r="BHP52" s="111"/>
      <c r="BHQ52" s="64"/>
      <c r="BHR52" s="111"/>
      <c r="BHS52" s="109"/>
      <c r="BHT52" s="111"/>
      <c r="BHU52" s="109"/>
      <c r="BHV52" s="111"/>
      <c r="BHW52" s="109"/>
      <c r="BHX52" s="111"/>
      <c r="BHY52" s="109"/>
      <c r="BHZ52" s="111"/>
      <c r="BIA52" s="109"/>
      <c r="BIB52" s="111"/>
      <c r="BIC52" s="109"/>
      <c r="BID52" s="111"/>
      <c r="BIE52" s="109"/>
      <c r="BIF52" s="111"/>
      <c r="BIG52" s="109"/>
      <c r="BIH52" s="111"/>
      <c r="BII52" s="109"/>
      <c r="BIJ52" s="111"/>
      <c r="BIK52" s="109"/>
      <c r="BIL52" s="111"/>
      <c r="BIM52" s="109"/>
      <c r="BIN52" s="112"/>
      <c r="BIO52" s="109"/>
      <c r="BIP52" s="111"/>
      <c r="BIQ52" s="109"/>
      <c r="BIR52" s="111"/>
      <c r="BIS52" s="109"/>
      <c r="BIT52" s="111"/>
      <c r="BIU52" s="109"/>
      <c r="BIV52" s="111"/>
      <c r="BIW52" s="109"/>
      <c r="BIX52" s="111"/>
      <c r="BIY52" s="109"/>
      <c r="BIZ52" s="111"/>
      <c r="BJA52" s="109"/>
      <c r="BJB52" s="111"/>
      <c r="BJC52" s="110"/>
      <c r="BJD52" s="111"/>
      <c r="BJE52" s="109"/>
      <c r="BJF52" s="111"/>
      <c r="BJG52" s="109"/>
      <c r="BJH52" s="111"/>
      <c r="BJI52" s="109"/>
      <c r="BJJ52" s="111"/>
      <c r="BJK52" s="109"/>
      <c r="BJL52" s="111"/>
      <c r="BJM52" s="110"/>
      <c r="BJN52" s="111"/>
      <c r="BJO52" s="109"/>
      <c r="BJP52" s="111"/>
      <c r="BJQ52" s="109"/>
      <c r="BJR52" s="111"/>
      <c r="BJS52" s="109"/>
      <c r="BJT52" s="111"/>
      <c r="BJU52" s="110"/>
      <c r="BJV52" s="107"/>
      <c r="BJW52" s="107"/>
      <c r="BJX52" s="107"/>
      <c r="BJY52" s="108"/>
      <c r="BJZ52" s="111"/>
      <c r="BKA52" s="108"/>
      <c r="BKB52" s="111"/>
      <c r="BKC52" s="64"/>
      <c r="BKD52" s="111"/>
      <c r="BKE52" s="64"/>
      <c r="BKF52" s="111"/>
      <c r="BKG52" s="64"/>
      <c r="BKH52" s="111"/>
      <c r="BKI52" s="64"/>
      <c r="BKJ52" s="111"/>
      <c r="BKK52" s="64"/>
      <c r="BKL52" s="111"/>
      <c r="BKM52" s="64"/>
      <c r="BKN52" s="111"/>
      <c r="BKO52" s="64"/>
      <c r="BKP52" s="111"/>
      <c r="BKQ52" s="109"/>
      <c r="BKR52" s="111"/>
      <c r="BKS52" s="109"/>
      <c r="BKT52" s="111"/>
      <c r="BKU52" s="109"/>
      <c r="BKV52" s="111"/>
      <c r="BKW52" s="109"/>
      <c r="BKX52" s="111"/>
      <c r="BKY52" s="109"/>
      <c r="BKZ52" s="111"/>
      <c r="BLA52" s="109"/>
      <c r="BLB52" s="111"/>
      <c r="BLC52" s="109"/>
      <c r="BLD52" s="111"/>
      <c r="BLE52" s="109"/>
      <c r="BLF52" s="111"/>
      <c r="BLG52" s="109"/>
      <c r="BLH52" s="111"/>
      <c r="BLI52" s="109"/>
      <c r="BLJ52" s="111"/>
      <c r="BLK52" s="109"/>
      <c r="BLL52" s="112"/>
      <c r="BLM52" s="109"/>
      <c r="BLN52" s="111"/>
      <c r="BLO52" s="109"/>
      <c r="BLP52" s="111"/>
      <c r="BLQ52" s="109"/>
      <c r="BLR52" s="111"/>
      <c r="BLS52" s="109"/>
      <c r="BLT52" s="111"/>
      <c r="BLU52" s="109"/>
      <c r="BLV52" s="111"/>
      <c r="BLW52" s="109"/>
      <c r="BLX52" s="111"/>
      <c r="BLY52" s="109"/>
      <c r="BLZ52" s="111"/>
      <c r="BMA52" s="110"/>
      <c r="BMB52" s="111"/>
      <c r="BMC52" s="109"/>
      <c r="BMD52" s="111"/>
      <c r="BME52" s="109"/>
      <c r="BMF52" s="111"/>
      <c r="BMG52" s="109"/>
      <c r="BMH52" s="111"/>
      <c r="BMI52" s="109"/>
      <c r="BMJ52" s="111"/>
      <c r="BMK52" s="110"/>
      <c r="BML52" s="111"/>
      <c r="BMM52" s="109"/>
      <c r="BMN52" s="111"/>
      <c r="BMO52" s="109"/>
      <c r="BMP52" s="111"/>
      <c r="BMQ52" s="109"/>
      <c r="BMR52" s="111"/>
      <c r="BMS52" s="110"/>
      <c r="BMT52" s="107"/>
      <c r="BMU52" s="107"/>
      <c r="BMV52" s="107"/>
      <c r="BMW52" s="108"/>
      <c r="BMX52" s="111"/>
      <c r="BMY52" s="108"/>
      <c r="BMZ52" s="111"/>
      <c r="BNA52" s="64"/>
      <c r="BNB52" s="111"/>
      <c r="BNC52" s="64"/>
      <c r="BND52" s="111"/>
      <c r="BNE52" s="64"/>
      <c r="BNF52" s="111"/>
      <c r="BNG52" s="64"/>
      <c r="BNH52" s="111"/>
      <c r="BNI52" s="64"/>
      <c r="BNJ52" s="111"/>
      <c r="BNK52" s="64"/>
      <c r="BNL52" s="111"/>
      <c r="BNM52" s="64"/>
      <c r="BNN52" s="111"/>
      <c r="BNO52" s="109"/>
      <c r="BNP52" s="111"/>
      <c r="BNQ52" s="109"/>
      <c r="BNR52" s="111"/>
      <c r="BNS52" s="109"/>
      <c r="BNT52" s="111"/>
      <c r="BNU52" s="109"/>
      <c r="BNV52" s="111"/>
      <c r="BNW52" s="109"/>
      <c r="BNX52" s="111"/>
      <c r="BNY52" s="109"/>
      <c r="BNZ52" s="111"/>
      <c r="BOA52" s="109"/>
      <c r="BOB52" s="111"/>
      <c r="BOC52" s="109"/>
      <c r="BOD52" s="111"/>
      <c r="BOE52" s="109"/>
      <c r="BOF52" s="111"/>
      <c r="BOG52" s="109"/>
      <c r="BOH52" s="111"/>
      <c r="BOI52" s="109"/>
      <c r="BOJ52" s="112"/>
      <c r="BOK52" s="109"/>
      <c r="BOL52" s="111"/>
      <c r="BOM52" s="109"/>
      <c r="BON52" s="111"/>
      <c r="BOO52" s="109"/>
      <c r="BOP52" s="111"/>
      <c r="BOQ52" s="109"/>
      <c r="BOR52" s="111"/>
      <c r="BOS52" s="109"/>
      <c r="BOT52" s="111"/>
      <c r="BOU52" s="109"/>
      <c r="BOV52" s="111"/>
      <c r="BOW52" s="109"/>
      <c r="BOX52" s="111"/>
      <c r="BOY52" s="110"/>
      <c r="BOZ52" s="111"/>
      <c r="BPA52" s="109"/>
      <c r="BPB52" s="111"/>
      <c r="BPC52" s="109"/>
      <c r="BPD52" s="111"/>
      <c r="BPE52" s="109"/>
      <c r="BPF52" s="111"/>
      <c r="BPG52" s="109"/>
      <c r="BPH52" s="111"/>
      <c r="BPI52" s="110"/>
      <c r="BPJ52" s="111"/>
      <c r="BPK52" s="109"/>
      <c r="BPL52" s="111"/>
      <c r="BPM52" s="109"/>
      <c r="BPN52" s="111"/>
      <c r="BPO52" s="109"/>
      <c r="BPP52" s="111"/>
      <c r="BPQ52" s="110"/>
      <c r="BPR52" s="107"/>
      <c r="BPS52" s="107"/>
      <c r="BPT52" s="107"/>
      <c r="BPU52" s="108"/>
      <c r="BPV52" s="111"/>
      <c r="BPW52" s="108"/>
      <c r="BPX52" s="111"/>
      <c r="BPY52" s="64"/>
      <c r="BPZ52" s="111"/>
      <c r="BQA52" s="64"/>
      <c r="BQB52" s="111"/>
      <c r="BQC52" s="64"/>
      <c r="BQD52" s="111"/>
      <c r="BQE52" s="64"/>
      <c r="BQF52" s="111"/>
      <c r="BQG52" s="64"/>
      <c r="BQH52" s="111"/>
      <c r="BQI52" s="64"/>
      <c r="BQJ52" s="111"/>
      <c r="BQK52" s="64"/>
      <c r="BQL52" s="111"/>
      <c r="BQM52" s="109"/>
      <c r="BQN52" s="111"/>
      <c r="BQO52" s="109"/>
      <c r="BQP52" s="111"/>
      <c r="BQQ52" s="109"/>
      <c r="BQR52" s="111"/>
      <c r="BQS52" s="109"/>
      <c r="BQT52" s="111"/>
      <c r="BQU52" s="109"/>
      <c r="BQV52" s="111"/>
      <c r="BQW52" s="109"/>
      <c r="BQX52" s="111"/>
      <c r="BQY52" s="109"/>
      <c r="BQZ52" s="111"/>
      <c r="BRA52" s="109"/>
      <c r="BRB52" s="111"/>
      <c r="BRC52" s="109"/>
      <c r="BRD52" s="111"/>
      <c r="BRE52" s="109"/>
      <c r="BRF52" s="111"/>
      <c r="BRG52" s="109"/>
      <c r="BRH52" s="112"/>
      <c r="BRI52" s="109"/>
      <c r="BRJ52" s="111"/>
      <c r="BRK52" s="109"/>
      <c r="BRL52" s="111"/>
      <c r="BRM52" s="109"/>
      <c r="BRN52" s="111"/>
      <c r="BRO52" s="109"/>
      <c r="BRP52" s="111"/>
      <c r="BRQ52" s="109"/>
      <c r="BRR52" s="111"/>
      <c r="BRS52" s="109"/>
      <c r="BRT52" s="111"/>
      <c r="BRU52" s="109"/>
      <c r="BRV52" s="111"/>
      <c r="BRW52" s="110"/>
      <c r="BRX52" s="111"/>
      <c r="BRY52" s="109"/>
      <c r="BRZ52" s="111"/>
      <c r="BSA52" s="109"/>
      <c r="BSB52" s="111"/>
      <c r="BSC52" s="109"/>
      <c r="BSD52" s="111"/>
      <c r="BSE52" s="109"/>
      <c r="BSF52" s="111"/>
      <c r="BSG52" s="110"/>
      <c r="BSH52" s="111"/>
      <c r="BSI52" s="109"/>
      <c r="BSJ52" s="111"/>
      <c r="BSK52" s="109"/>
      <c r="BSL52" s="111"/>
      <c r="BSM52" s="109"/>
      <c r="BSN52" s="111"/>
      <c r="BSO52" s="110"/>
      <c r="BSP52" s="107"/>
      <c r="BSQ52" s="107"/>
      <c r="BSR52" s="107"/>
      <c r="BSS52" s="108"/>
      <c r="BST52" s="111"/>
      <c r="BSU52" s="108"/>
      <c r="BSV52" s="111"/>
      <c r="BSW52" s="64"/>
      <c r="BSX52" s="111"/>
      <c r="BSY52" s="64"/>
      <c r="BSZ52" s="111"/>
      <c r="BTA52" s="64"/>
      <c r="BTB52" s="111"/>
      <c r="BTC52" s="64"/>
      <c r="BTD52" s="111"/>
      <c r="BTE52" s="64"/>
      <c r="BTF52" s="111"/>
      <c r="BTG52" s="64"/>
      <c r="BTH52" s="111"/>
      <c r="BTI52" s="64"/>
      <c r="BTJ52" s="111"/>
      <c r="BTK52" s="109"/>
      <c r="BTL52" s="111"/>
      <c r="BTM52" s="109"/>
      <c r="BTN52" s="111"/>
      <c r="BTO52" s="109"/>
      <c r="BTP52" s="111"/>
      <c r="BTQ52" s="109"/>
      <c r="BTR52" s="111"/>
      <c r="BTS52" s="109"/>
      <c r="BTT52" s="111"/>
      <c r="BTU52" s="109"/>
      <c r="BTV52" s="111"/>
      <c r="BTW52" s="109"/>
      <c r="BTX52" s="111"/>
      <c r="BTY52" s="109"/>
      <c r="BTZ52" s="111"/>
      <c r="BUA52" s="109"/>
      <c r="BUB52" s="111"/>
      <c r="BUC52" s="109"/>
      <c r="BUD52" s="111"/>
      <c r="BUE52" s="109"/>
      <c r="BUF52" s="112"/>
      <c r="BUG52" s="109"/>
      <c r="BUH52" s="111"/>
      <c r="BUI52" s="109"/>
      <c r="BUJ52" s="111"/>
      <c r="BUK52" s="109"/>
      <c r="BUL52" s="111"/>
      <c r="BUM52" s="109"/>
      <c r="BUN52" s="111"/>
      <c r="BUO52" s="109"/>
      <c r="BUP52" s="111"/>
      <c r="BUQ52" s="109"/>
      <c r="BUR52" s="111"/>
      <c r="BUS52" s="109"/>
      <c r="BUT52" s="111"/>
      <c r="BUU52" s="110"/>
      <c r="BUV52" s="111"/>
      <c r="BUW52" s="109"/>
      <c r="BUX52" s="111"/>
      <c r="BUY52" s="109"/>
      <c r="BUZ52" s="111"/>
      <c r="BVA52" s="109"/>
      <c r="BVB52" s="111"/>
      <c r="BVC52" s="109"/>
      <c r="BVD52" s="111"/>
      <c r="BVE52" s="110"/>
      <c r="BVF52" s="111"/>
      <c r="BVG52" s="109"/>
      <c r="BVH52" s="111"/>
      <c r="BVI52" s="109"/>
      <c r="BVJ52" s="111"/>
      <c r="BVK52" s="109"/>
      <c r="BVL52" s="111"/>
      <c r="BVM52" s="110"/>
      <c r="BVN52" s="107"/>
      <c r="BVO52" s="107"/>
      <c r="BVP52" s="107"/>
      <c r="BVQ52" s="108"/>
      <c r="BVR52" s="111"/>
      <c r="BVS52" s="108"/>
      <c r="BVT52" s="111"/>
      <c r="BVU52" s="64"/>
      <c r="BVV52" s="111"/>
      <c r="BVW52" s="64"/>
      <c r="BVX52" s="111"/>
      <c r="BVY52" s="64"/>
      <c r="BVZ52" s="111"/>
      <c r="BWA52" s="64"/>
      <c r="BWB52" s="111"/>
      <c r="BWC52" s="64"/>
      <c r="BWD52" s="111"/>
      <c r="BWE52" s="64"/>
      <c r="BWF52" s="111"/>
      <c r="BWG52" s="64"/>
      <c r="BWH52" s="111"/>
      <c r="BWI52" s="109"/>
      <c r="BWJ52" s="111"/>
      <c r="BWK52" s="109"/>
      <c r="BWL52" s="111"/>
      <c r="BWM52" s="109"/>
      <c r="BWN52" s="111"/>
      <c r="BWO52" s="109"/>
      <c r="BWP52" s="111"/>
      <c r="BWQ52" s="109"/>
      <c r="BWR52" s="111"/>
      <c r="BWS52" s="109"/>
      <c r="BWT52" s="111"/>
      <c r="BWU52" s="109"/>
      <c r="BWV52" s="111"/>
      <c r="BWW52" s="109"/>
      <c r="BWX52" s="111"/>
      <c r="BWY52" s="109"/>
      <c r="BWZ52" s="111"/>
      <c r="BXA52" s="109"/>
      <c r="BXB52" s="111"/>
      <c r="BXC52" s="109"/>
      <c r="BXD52" s="112"/>
      <c r="BXE52" s="109"/>
      <c r="BXF52" s="111"/>
      <c r="BXG52" s="109"/>
      <c r="BXH52" s="111"/>
      <c r="BXI52" s="109"/>
      <c r="BXJ52" s="111"/>
      <c r="BXK52" s="109"/>
      <c r="BXL52" s="111"/>
      <c r="BXM52" s="109"/>
      <c r="BXN52" s="111"/>
      <c r="BXO52" s="109"/>
      <c r="BXP52" s="111"/>
      <c r="BXQ52" s="109"/>
      <c r="BXR52" s="111"/>
      <c r="BXS52" s="110"/>
      <c r="BXT52" s="111"/>
      <c r="BXU52" s="109"/>
      <c r="BXV52" s="111"/>
      <c r="BXW52" s="109"/>
      <c r="BXX52" s="111"/>
      <c r="BXY52" s="109"/>
      <c r="BXZ52" s="111"/>
      <c r="BYA52" s="109"/>
      <c r="BYB52" s="111"/>
      <c r="BYC52" s="110"/>
      <c r="BYD52" s="111"/>
      <c r="BYE52" s="109"/>
      <c r="BYF52" s="111"/>
      <c r="BYG52" s="109"/>
      <c r="BYH52" s="111"/>
      <c r="BYI52" s="109"/>
      <c r="BYJ52" s="111"/>
      <c r="BYK52" s="110"/>
      <c r="BYL52" s="107"/>
      <c r="BYM52" s="107"/>
      <c r="BYN52" s="107"/>
      <c r="BYO52" s="108"/>
      <c r="BYP52" s="111"/>
      <c r="BYQ52" s="108"/>
      <c r="BYR52" s="111"/>
      <c r="BYS52" s="64"/>
      <c r="BYT52" s="111"/>
      <c r="BYU52" s="64"/>
      <c r="BYV52" s="111"/>
      <c r="BYW52" s="64"/>
      <c r="BYX52" s="111"/>
      <c r="BYY52" s="64"/>
      <c r="BYZ52" s="111"/>
      <c r="BZA52" s="64"/>
      <c r="BZB52" s="111"/>
      <c r="BZC52" s="64"/>
      <c r="BZD52" s="111"/>
      <c r="BZE52" s="64"/>
      <c r="BZF52" s="111"/>
      <c r="BZG52" s="109"/>
      <c r="BZH52" s="111"/>
      <c r="BZI52" s="109"/>
      <c r="BZJ52" s="111"/>
      <c r="BZK52" s="109"/>
      <c r="BZL52" s="111"/>
      <c r="BZM52" s="109"/>
      <c r="BZN52" s="111"/>
      <c r="BZO52" s="109"/>
      <c r="BZP52" s="111"/>
      <c r="BZQ52" s="109"/>
      <c r="BZR52" s="111"/>
      <c r="BZS52" s="109"/>
      <c r="BZT52" s="111"/>
      <c r="BZU52" s="109"/>
      <c r="BZV52" s="111"/>
      <c r="BZW52" s="109"/>
      <c r="BZX52" s="111"/>
      <c r="BZY52" s="109"/>
      <c r="BZZ52" s="111"/>
      <c r="CAA52" s="109"/>
      <c r="CAB52" s="112"/>
      <c r="CAC52" s="109"/>
      <c r="CAD52" s="111"/>
      <c r="CAE52" s="109"/>
      <c r="CAF52" s="111"/>
      <c r="CAG52" s="109"/>
      <c r="CAH52" s="111"/>
      <c r="CAI52" s="109"/>
      <c r="CAJ52" s="111"/>
      <c r="CAK52" s="109"/>
      <c r="CAL52" s="111"/>
      <c r="CAM52" s="109"/>
      <c r="CAN52" s="111"/>
      <c r="CAO52" s="109"/>
      <c r="CAP52" s="111"/>
      <c r="CAQ52" s="110"/>
      <c r="CAR52" s="111"/>
      <c r="CAS52" s="109"/>
      <c r="CAT52" s="111"/>
      <c r="CAU52" s="109"/>
      <c r="CAV52" s="111"/>
      <c r="CAW52" s="109"/>
      <c r="CAX52" s="111"/>
      <c r="CAY52" s="109"/>
      <c r="CAZ52" s="111"/>
      <c r="CBA52" s="110"/>
      <c r="CBB52" s="111"/>
      <c r="CBC52" s="109"/>
      <c r="CBD52" s="111"/>
      <c r="CBE52" s="109"/>
      <c r="CBF52" s="111"/>
      <c r="CBG52" s="109"/>
      <c r="CBH52" s="111"/>
      <c r="CBI52" s="110"/>
      <c r="CBJ52" s="107"/>
      <c r="CBK52" s="107"/>
      <c r="CBL52" s="107"/>
      <c r="CBM52" s="108"/>
      <c r="CBN52" s="111"/>
      <c r="CBO52" s="108"/>
      <c r="CBP52" s="111"/>
      <c r="CBQ52" s="64"/>
      <c r="CBR52" s="111"/>
      <c r="CBS52" s="64"/>
      <c r="CBT52" s="111"/>
      <c r="CBU52" s="64"/>
      <c r="CBV52" s="111"/>
      <c r="CBW52" s="64"/>
      <c r="CBX52" s="111"/>
      <c r="CBY52" s="64"/>
      <c r="CBZ52" s="111"/>
      <c r="CCA52" s="64"/>
      <c r="CCB52" s="111"/>
      <c r="CCC52" s="64"/>
      <c r="CCD52" s="111"/>
      <c r="CCE52" s="109"/>
      <c r="CCF52" s="111"/>
      <c r="CCG52" s="109"/>
      <c r="CCH52" s="111"/>
      <c r="CCI52" s="109"/>
      <c r="CCJ52" s="111"/>
      <c r="CCK52" s="109"/>
      <c r="CCL52" s="111"/>
      <c r="CCM52" s="109"/>
      <c r="CCN52" s="111"/>
      <c r="CCO52" s="109"/>
      <c r="CCP52" s="111"/>
      <c r="CCQ52" s="109"/>
      <c r="CCR52" s="111"/>
      <c r="CCS52" s="109"/>
      <c r="CCT52" s="111"/>
      <c r="CCU52" s="109"/>
      <c r="CCV52" s="111"/>
      <c r="CCW52" s="109"/>
      <c r="CCX52" s="111"/>
      <c r="CCY52" s="109"/>
      <c r="CCZ52" s="112"/>
      <c r="CDA52" s="109"/>
      <c r="CDB52" s="111"/>
      <c r="CDC52" s="109"/>
      <c r="CDD52" s="111"/>
      <c r="CDE52" s="109"/>
      <c r="CDF52" s="111"/>
      <c r="CDG52" s="109"/>
      <c r="CDH52" s="111"/>
      <c r="CDI52" s="109"/>
      <c r="CDJ52" s="111"/>
      <c r="CDK52" s="109"/>
      <c r="CDL52" s="111"/>
      <c r="CDM52" s="109"/>
      <c r="CDN52" s="111"/>
      <c r="CDO52" s="110"/>
      <c r="CDP52" s="111"/>
      <c r="CDQ52" s="109"/>
      <c r="CDR52" s="111"/>
      <c r="CDS52" s="109"/>
      <c r="CDT52" s="111"/>
      <c r="CDU52" s="109"/>
      <c r="CDV52" s="111"/>
      <c r="CDW52" s="109"/>
      <c r="CDX52" s="111"/>
      <c r="CDY52" s="110"/>
      <c r="CDZ52" s="111"/>
      <c r="CEA52" s="109"/>
      <c r="CEB52" s="111"/>
      <c r="CEC52" s="109"/>
      <c r="CED52" s="111"/>
      <c r="CEE52" s="109"/>
      <c r="CEF52" s="111"/>
      <c r="CEG52" s="110"/>
      <c r="CEH52" s="107"/>
      <c r="CEI52" s="107"/>
      <c r="CEJ52" s="107"/>
      <c r="CEK52" s="108"/>
      <c r="CEL52" s="111"/>
      <c r="CEM52" s="108"/>
      <c r="CEN52" s="111"/>
      <c r="CEO52" s="64"/>
      <c r="CEP52" s="111"/>
      <c r="CEQ52" s="64"/>
      <c r="CER52" s="111"/>
      <c r="CES52" s="64"/>
      <c r="CET52" s="111"/>
      <c r="CEU52" s="64"/>
      <c r="CEV52" s="111"/>
      <c r="CEW52" s="64"/>
      <c r="CEX52" s="111"/>
      <c r="CEY52" s="64"/>
      <c r="CEZ52" s="111"/>
      <c r="CFA52" s="64"/>
      <c r="CFB52" s="111"/>
      <c r="CFC52" s="109"/>
      <c r="CFD52" s="111"/>
      <c r="CFE52" s="109"/>
      <c r="CFF52" s="111"/>
      <c r="CFG52" s="109"/>
      <c r="CFH52" s="111"/>
      <c r="CFI52" s="109"/>
      <c r="CFJ52" s="111"/>
      <c r="CFK52" s="109"/>
      <c r="CFL52" s="111"/>
      <c r="CFM52" s="109"/>
      <c r="CFN52" s="111"/>
      <c r="CFO52" s="109"/>
      <c r="CFP52" s="111"/>
      <c r="CFQ52" s="109"/>
      <c r="CFR52" s="111"/>
      <c r="CFS52" s="109"/>
      <c r="CFT52" s="111"/>
      <c r="CFU52" s="109"/>
      <c r="CFV52" s="111"/>
      <c r="CFW52" s="109"/>
      <c r="CFX52" s="112"/>
      <c r="CFY52" s="109"/>
      <c r="CFZ52" s="111"/>
      <c r="CGA52" s="109"/>
      <c r="CGB52" s="111"/>
      <c r="CGC52" s="109"/>
      <c r="CGD52" s="111"/>
      <c r="CGE52" s="109"/>
      <c r="CGF52" s="111"/>
      <c r="CGG52" s="109"/>
      <c r="CGH52" s="111"/>
      <c r="CGI52" s="109"/>
      <c r="CGJ52" s="111"/>
      <c r="CGK52" s="109"/>
      <c r="CGL52" s="111"/>
      <c r="CGM52" s="110"/>
      <c r="CGN52" s="111"/>
      <c r="CGO52" s="109"/>
      <c r="CGP52" s="111"/>
      <c r="CGQ52" s="109"/>
      <c r="CGR52" s="111"/>
      <c r="CGS52" s="109"/>
      <c r="CGT52" s="111"/>
      <c r="CGU52" s="109"/>
      <c r="CGV52" s="111"/>
      <c r="CGW52" s="110"/>
      <c r="CGX52" s="111"/>
      <c r="CGY52" s="109"/>
      <c r="CGZ52" s="111"/>
      <c r="CHA52" s="109"/>
      <c r="CHB52" s="111"/>
      <c r="CHC52" s="109"/>
      <c r="CHD52" s="111"/>
      <c r="CHE52" s="110"/>
      <c r="CHF52" s="107"/>
      <c r="CHG52" s="107"/>
      <c r="CHH52" s="107"/>
      <c r="CHI52" s="108"/>
      <c r="CHJ52" s="111"/>
      <c r="CHK52" s="108"/>
      <c r="CHL52" s="111"/>
      <c r="CHM52" s="64"/>
      <c r="CHN52" s="111"/>
      <c r="CHO52" s="64"/>
      <c r="CHP52" s="111"/>
      <c r="CHQ52" s="64"/>
      <c r="CHR52" s="111"/>
      <c r="CHS52" s="64"/>
      <c r="CHT52" s="111"/>
      <c r="CHU52" s="64"/>
      <c r="CHV52" s="111"/>
      <c r="CHW52" s="64"/>
      <c r="CHX52" s="111"/>
      <c r="CHY52" s="64"/>
      <c r="CHZ52" s="111"/>
      <c r="CIA52" s="109"/>
      <c r="CIB52" s="111"/>
      <c r="CIC52" s="109"/>
      <c r="CID52" s="111"/>
      <c r="CIE52" s="109"/>
      <c r="CIF52" s="111"/>
      <c r="CIG52" s="109"/>
      <c r="CIH52" s="111"/>
      <c r="CII52" s="109"/>
      <c r="CIJ52" s="111"/>
      <c r="CIK52" s="109"/>
      <c r="CIL52" s="111"/>
      <c r="CIM52" s="109"/>
      <c r="CIN52" s="111"/>
      <c r="CIO52" s="109"/>
      <c r="CIP52" s="111"/>
      <c r="CIQ52" s="109"/>
      <c r="CIR52" s="111"/>
      <c r="CIS52" s="109"/>
      <c r="CIT52" s="111"/>
      <c r="CIU52" s="109"/>
      <c r="CIV52" s="112"/>
      <c r="CIW52" s="109"/>
      <c r="CIX52" s="111"/>
      <c r="CIY52" s="109"/>
      <c r="CIZ52" s="111"/>
      <c r="CJA52" s="109"/>
      <c r="CJB52" s="111"/>
      <c r="CJC52" s="109"/>
      <c r="CJD52" s="111"/>
      <c r="CJE52" s="109"/>
      <c r="CJF52" s="111"/>
      <c r="CJG52" s="109"/>
      <c r="CJH52" s="111"/>
      <c r="CJI52" s="109"/>
      <c r="CJJ52" s="111"/>
      <c r="CJK52" s="110"/>
      <c r="CJL52" s="111"/>
      <c r="CJM52" s="109"/>
      <c r="CJN52" s="111"/>
      <c r="CJO52" s="109"/>
      <c r="CJP52" s="111"/>
      <c r="CJQ52" s="109"/>
      <c r="CJR52" s="111"/>
      <c r="CJS52" s="109"/>
      <c r="CJT52" s="111"/>
      <c r="CJU52" s="110"/>
      <c r="CJV52" s="111"/>
      <c r="CJW52" s="109"/>
      <c r="CJX52" s="111"/>
      <c r="CJY52" s="109"/>
      <c r="CJZ52" s="111"/>
      <c r="CKA52" s="109"/>
      <c r="CKB52" s="111"/>
      <c r="CKC52" s="110"/>
      <c r="CKD52" s="107"/>
      <c r="CKE52" s="107"/>
      <c r="CKF52" s="107"/>
      <c r="CKG52" s="108"/>
      <c r="CKH52" s="111"/>
      <c r="CKI52" s="108"/>
      <c r="CKJ52" s="111"/>
      <c r="CKK52" s="64"/>
      <c r="CKL52" s="111"/>
      <c r="CKM52" s="64"/>
      <c r="CKN52" s="111"/>
      <c r="CKO52" s="64"/>
      <c r="CKP52" s="111"/>
      <c r="CKQ52" s="64"/>
      <c r="CKR52" s="111"/>
      <c r="CKS52" s="64"/>
      <c r="CKT52" s="111"/>
      <c r="CKU52" s="64"/>
      <c r="CKV52" s="111"/>
      <c r="CKW52" s="64"/>
      <c r="CKX52" s="111"/>
      <c r="CKY52" s="109"/>
      <c r="CKZ52" s="111"/>
      <c r="CLA52" s="109"/>
      <c r="CLB52" s="111"/>
      <c r="CLC52" s="109"/>
      <c r="CLD52" s="111"/>
      <c r="CLE52" s="109"/>
      <c r="CLF52" s="111"/>
      <c r="CLG52" s="109"/>
      <c r="CLH52" s="111"/>
      <c r="CLI52" s="109"/>
      <c r="CLJ52" s="111"/>
      <c r="CLK52" s="109"/>
      <c r="CLL52" s="111"/>
      <c r="CLM52" s="109"/>
      <c r="CLN52" s="111"/>
      <c r="CLO52" s="109"/>
      <c r="CLP52" s="111"/>
      <c r="CLQ52" s="109"/>
      <c r="CLR52" s="111"/>
      <c r="CLS52" s="109"/>
      <c r="CLT52" s="112"/>
      <c r="CLU52" s="109"/>
      <c r="CLV52" s="111"/>
      <c r="CLW52" s="109"/>
      <c r="CLX52" s="111"/>
      <c r="CLY52" s="109"/>
      <c r="CLZ52" s="111"/>
      <c r="CMA52" s="109"/>
      <c r="CMB52" s="111"/>
      <c r="CMC52" s="109"/>
      <c r="CMD52" s="111"/>
      <c r="CME52" s="109"/>
      <c r="CMF52" s="111"/>
      <c r="CMG52" s="109"/>
      <c r="CMH52" s="111"/>
      <c r="CMI52" s="110"/>
      <c r="CMJ52" s="111"/>
      <c r="CMK52" s="109"/>
      <c r="CML52" s="111"/>
      <c r="CMM52" s="109"/>
      <c r="CMN52" s="111"/>
      <c r="CMO52" s="109"/>
      <c r="CMP52" s="111"/>
      <c r="CMQ52" s="109"/>
      <c r="CMR52" s="111"/>
      <c r="CMS52" s="110"/>
      <c r="CMT52" s="111"/>
      <c r="CMU52" s="109"/>
      <c r="CMV52" s="111"/>
      <c r="CMW52" s="109"/>
      <c r="CMX52" s="111"/>
      <c r="CMY52" s="109"/>
      <c r="CMZ52" s="111"/>
      <c r="CNA52" s="110"/>
      <c r="CNB52" s="107"/>
      <c r="CNC52" s="107"/>
      <c r="CND52" s="107"/>
      <c r="CNE52" s="108"/>
      <c r="CNF52" s="111"/>
      <c r="CNG52" s="108"/>
      <c r="CNH52" s="111"/>
      <c r="CNI52" s="64"/>
      <c r="CNJ52" s="111"/>
      <c r="CNK52" s="64"/>
      <c r="CNL52" s="111"/>
      <c r="CNM52" s="64"/>
      <c r="CNN52" s="111"/>
      <c r="CNO52" s="64"/>
      <c r="CNP52" s="111"/>
      <c r="CNQ52" s="64"/>
      <c r="CNR52" s="111"/>
      <c r="CNS52" s="64"/>
      <c r="CNT52" s="111"/>
      <c r="CNU52" s="64"/>
      <c r="CNV52" s="111"/>
      <c r="CNW52" s="109"/>
      <c r="CNX52" s="111"/>
      <c r="CNY52" s="109"/>
      <c r="CNZ52" s="111"/>
      <c r="COA52" s="109"/>
      <c r="COB52" s="111"/>
      <c r="COC52" s="109"/>
      <c r="COD52" s="111"/>
      <c r="COE52" s="109"/>
      <c r="COF52" s="111"/>
      <c r="COG52" s="109"/>
      <c r="COH52" s="111"/>
      <c r="COI52" s="109"/>
      <c r="COJ52" s="111"/>
      <c r="COK52" s="109"/>
      <c r="COL52" s="111"/>
      <c r="COM52" s="109"/>
      <c r="CON52" s="111"/>
      <c r="COO52" s="109"/>
      <c r="COP52" s="111"/>
      <c r="COQ52" s="109"/>
      <c r="COR52" s="112"/>
      <c r="COS52" s="109"/>
      <c r="COT52" s="111"/>
      <c r="COU52" s="109"/>
      <c r="COV52" s="111"/>
      <c r="COW52" s="109"/>
      <c r="COX52" s="111"/>
      <c r="COY52" s="109"/>
      <c r="COZ52" s="111"/>
      <c r="CPA52" s="109"/>
      <c r="CPB52" s="111"/>
      <c r="CPC52" s="109"/>
      <c r="CPD52" s="111"/>
      <c r="CPE52" s="109"/>
      <c r="CPF52" s="111"/>
      <c r="CPG52" s="110"/>
      <c r="CPH52" s="111"/>
      <c r="CPI52" s="109"/>
      <c r="CPJ52" s="111"/>
      <c r="CPK52" s="109"/>
      <c r="CPL52" s="111"/>
      <c r="CPM52" s="109"/>
      <c r="CPN52" s="111"/>
      <c r="CPO52" s="109"/>
      <c r="CPP52" s="111"/>
      <c r="CPQ52" s="110"/>
      <c r="CPR52" s="111"/>
      <c r="CPS52" s="109"/>
      <c r="CPT52" s="111"/>
      <c r="CPU52" s="109"/>
      <c r="CPV52" s="111"/>
      <c r="CPW52" s="109"/>
      <c r="CPX52" s="111"/>
      <c r="CPY52" s="110"/>
      <c r="CPZ52" s="107"/>
      <c r="CQA52" s="107"/>
      <c r="CQB52" s="107"/>
      <c r="CQC52" s="108"/>
      <c r="CQD52" s="111"/>
      <c r="CQE52" s="108"/>
      <c r="CQF52" s="111"/>
      <c r="CQG52" s="64"/>
      <c r="CQH52" s="111"/>
      <c r="CQI52" s="64"/>
      <c r="CQJ52" s="111"/>
      <c r="CQK52" s="64"/>
      <c r="CQL52" s="111"/>
      <c r="CQM52" s="64"/>
      <c r="CQN52" s="111"/>
      <c r="CQO52" s="64"/>
      <c r="CQP52" s="111"/>
      <c r="CQQ52" s="64"/>
      <c r="CQR52" s="111"/>
      <c r="CQS52" s="64"/>
      <c r="CQT52" s="111"/>
      <c r="CQU52" s="109"/>
      <c r="CQV52" s="111"/>
      <c r="CQW52" s="109"/>
      <c r="CQX52" s="111"/>
      <c r="CQY52" s="109"/>
      <c r="CQZ52" s="111"/>
      <c r="CRA52" s="109"/>
      <c r="CRB52" s="111"/>
      <c r="CRC52" s="109"/>
      <c r="CRD52" s="111"/>
      <c r="CRE52" s="109"/>
      <c r="CRF52" s="111"/>
      <c r="CRG52" s="109"/>
      <c r="CRH52" s="111"/>
      <c r="CRI52" s="109"/>
      <c r="CRJ52" s="111"/>
      <c r="CRK52" s="109"/>
      <c r="CRL52" s="111"/>
      <c r="CRM52" s="109"/>
      <c r="CRN52" s="111"/>
      <c r="CRO52" s="109"/>
      <c r="CRP52" s="112"/>
      <c r="CRQ52" s="109"/>
      <c r="CRR52" s="111"/>
      <c r="CRS52" s="109"/>
      <c r="CRT52" s="111"/>
      <c r="CRU52" s="109"/>
      <c r="CRV52" s="111"/>
      <c r="CRW52" s="109"/>
      <c r="CRX52" s="111"/>
      <c r="CRY52" s="109"/>
      <c r="CRZ52" s="111"/>
      <c r="CSA52" s="109"/>
      <c r="CSB52" s="111"/>
      <c r="CSC52" s="109"/>
      <c r="CSD52" s="111"/>
      <c r="CSE52" s="110"/>
      <c r="CSF52" s="111"/>
      <c r="CSG52" s="109"/>
      <c r="CSH52" s="111"/>
      <c r="CSI52" s="109"/>
      <c r="CSJ52" s="111"/>
      <c r="CSK52" s="109"/>
      <c r="CSL52" s="111"/>
      <c r="CSM52" s="109"/>
      <c r="CSN52" s="111"/>
      <c r="CSO52" s="110"/>
      <c r="CSP52" s="111"/>
      <c r="CSQ52" s="109"/>
      <c r="CSR52" s="111"/>
      <c r="CSS52" s="109"/>
      <c r="CST52" s="111"/>
      <c r="CSU52" s="109"/>
      <c r="CSV52" s="111"/>
      <c r="CSW52" s="110"/>
      <c r="CSX52" s="107"/>
      <c r="CSY52" s="107"/>
      <c r="CSZ52" s="107"/>
      <c r="CTA52" s="108"/>
      <c r="CTB52" s="111"/>
      <c r="CTC52" s="108"/>
      <c r="CTD52" s="111"/>
      <c r="CTE52" s="64"/>
      <c r="CTF52" s="111"/>
      <c r="CTG52" s="64"/>
      <c r="CTH52" s="111"/>
      <c r="CTI52" s="64"/>
      <c r="CTJ52" s="111"/>
      <c r="CTK52" s="64"/>
      <c r="CTL52" s="111"/>
      <c r="CTM52" s="64"/>
      <c r="CTN52" s="111"/>
      <c r="CTO52" s="64"/>
      <c r="CTP52" s="111"/>
      <c r="CTQ52" s="64"/>
      <c r="CTR52" s="111"/>
      <c r="CTS52" s="109"/>
      <c r="CTT52" s="111"/>
      <c r="CTU52" s="109"/>
      <c r="CTV52" s="111"/>
      <c r="CTW52" s="109"/>
      <c r="CTX52" s="111"/>
      <c r="CTY52" s="109"/>
      <c r="CTZ52" s="111"/>
      <c r="CUA52" s="109"/>
      <c r="CUB52" s="111"/>
      <c r="CUC52" s="109"/>
      <c r="CUD52" s="111"/>
      <c r="CUE52" s="109"/>
      <c r="CUF52" s="111"/>
      <c r="CUG52" s="109"/>
      <c r="CUH52" s="111"/>
      <c r="CUI52" s="109"/>
      <c r="CUJ52" s="111"/>
      <c r="CUK52" s="109"/>
      <c r="CUL52" s="111"/>
      <c r="CUM52" s="109"/>
      <c r="CUN52" s="112"/>
      <c r="CUO52" s="109"/>
      <c r="CUP52" s="111"/>
      <c r="CUQ52" s="109"/>
      <c r="CUR52" s="111"/>
      <c r="CUS52" s="109"/>
      <c r="CUT52" s="111"/>
      <c r="CUU52" s="109"/>
      <c r="CUV52" s="111"/>
      <c r="CUW52" s="109"/>
      <c r="CUX52" s="111"/>
      <c r="CUY52" s="109"/>
      <c r="CUZ52" s="111"/>
      <c r="CVA52" s="109"/>
      <c r="CVB52" s="111"/>
      <c r="CVC52" s="110"/>
      <c r="CVD52" s="111"/>
      <c r="CVE52" s="109"/>
      <c r="CVF52" s="111"/>
      <c r="CVG52" s="109"/>
      <c r="CVH52" s="111"/>
      <c r="CVI52" s="109"/>
      <c r="CVJ52" s="111"/>
      <c r="CVK52" s="109"/>
      <c r="CVL52" s="111"/>
      <c r="CVM52" s="110"/>
      <c r="CVN52" s="111"/>
      <c r="CVO52" s="109"/>
      <c r="CVP52" s="111"/>
      <c r="CVQ52" s="109"/>
      <c r="CVR52" s="111"/>
      <c r="CVS52" s="109"/>
      <c r="CVT52" s="111"/>
      <c r="CVU52" s="110"/>
      <c r="CVV52" s="107"/>
      <c r="CVW52" s="107"/>
      <c r="CVX52" s="107"/>
      <c r="CVY52" s="108"/>
      <c r="CVZ52" s="111"/>
      <c r="CWA52" s="108"/>
      <c r="CWB52" s="111"/>
      <c r="CWC52" s="64"/>
      <c r="CWD52" s="111"/>
      <c r="CWE52" s="64"/>
      <c r="CWF52" s="111"/>
      <c r="CWG52" s="64"/>
      <c r="CWH52" s="111"/>
      <c r="CWI52" s="64"/>
      <c r="CWJ52" s="111"/>
      <c r="CWK52" s="64"/>
      <c r="CWL52" s="111"/>
      <c r="CWM52" s="64"/>
      <c r="CWN52" s="111"/>
      <c r="CWO52" s="64"/>
      <c r="CWP52" s="111"/>
      <c r="CWQ52" s="109"/>
      <c r="CWR52" s="111"/>
      <c r="CWS52" s="109"/>
      <c r="CWT52" s="111"/>
      <c r="CWU52" s="109"/>
      <c r="CWV52" s="111"/>
      <c r="CWW52" s="109"/>
      <c r="CWX52" s="111"/>
      <c r="CWY52" s="109"/>
      <c r="CWZ52" s="111"/>
      <c r="CXA52" s="109"/>
      <c r="CXB52" s="111"/>
      <c r="CXC52" s="109"/>
      <c r="CXD52" s="111"/>
      <c r="CXE52" s="109"/>
      <c r="CXF52" s="111"/>
      <c r="CXG52" s="109"/>
      <c r="CXH52" s="111"/>
      <c r="CXI52" s="109"/>
      <c r="CXJ52" s="111"/>
      <c r="CXK52" s="109"/>
      <c r="CXL52" s="112"/>
      <c r="CXM52" s="109"/>
      <c r="CXN52" s="111"/>
      <c r="CXO52" s="109"/>
      <c r="CXP52" s="111"/>
      <c r="CXQ52" s="109"/>
      <c r="CXR52" s="111"/>
      <c r="CXS52" s="109"/>
      <c r="CXT52" s="111"/>
      <c r="CXU52" s="109"/>
      <c r="CXV52" s="111"/>
      <c r="CXW52" s="109"/>
      <c r="CXX52" s="111"/>
      <c r="CXY52" s="109"/>
      <c r="CXZ52" s="111"/>
      <c r="CYA52" s="110"/>
      <c r="CYB52" s="111"/>
      <c r="CYC52" s="109"/>
      <c r="CYD52" s="111"/>
      <c r="CYE52" s="109"/>
      <c r="CYF52" s="111"/>
      <c r="CYG52" s="109"/>
      <c r="CYH52" s="111"/>
      <c r="CYI52" s="109"/>
      <c r="CYJ52" s="111"/>
      <c r="CYK52" s="110"/>
      <c r="CYL52" s="111"/>
      <c r="CYM52" s="109"/>
      <c r="CYN52" s="111"/>
      <c r="CYO52" s="109"/>
      <c r="CYP52" s="111"/>
      <c r="CYQ52" s="109"/>
      <c r="CYR52" s="111"/>
      <c r="CYS52" s="110"/>
      <c r="CYT52" s="107"/>
      <c r="CYU52" s="107"/>
      <c r="CYV52" s="107"/>
      <c r="CYW52" s="108"/>
      <c r="CYX52" s="111"/>
      <c r="CYY52" s="108"/>
      <c r="CYZ52" s="111"/>
      <c r="CZA52" s="64"/>
      <c r="CZB52" s="111"/>
      <c r="CZC52" s="64"/>
      <c r="CZD52" s="111"/>
      <c r="CZE52" s="64"/>
      <c r="CZF52" s="111"/>
      <c r="CZG52" s="64"/>
      <c r="CZH52" s="111"/>
      <c r="CZI52" s="64"/>
      <c r="CZJ52" s="111"/>
      <c r="CZK52" s="64"/>
      <c r="CZL52" s="111"/>
      <c r="CZM52" s="64"/>
      <c r="CZN52" s="111"/>
      <c r="CZO52" s="109"/>
      <c r="CZP52" s="111"/>
      <c r="CZQ52" s="109"/>
      <c r="CZR52" s="111"/>
      <c r="CZS52" s="109"/>
      <c r="CZT52" s="111"/>
      <c r="CZU52" s="109"/>
      <c r="CZV52" s="111"/>
      <c r="CZW52" s="109"/>
      <c r="CZX52" s="111"/>
      <c r="CZY52" s="109"/>
      <c r="CZZ52" s="111"/>
      <c r="DAA52" s="109"/>
      <c r="DAB52" s="111"/>
      <c r="DAC52" s="109"/>
      <c r="DAD52" s="111"/>
      <c r="DAE52" s="109"/>
      <c r="DAF52" s="111"/>
      <c r="DAG52" s="109"/>
      <c r="DAH52" s="111"/>
      <c r="DAI52" s="109"/>
      <c r="DAJ52" s="112"/>
      <c r="DAK52" s="109"/>
      <c r="DAL52" s="111"/>
      <c r="DAM52" s="109"/>
      <c r="DAN52" s="111"/>
      <c r="DAO52" s="109"/>
      <c r="DAP52" s="111"/>
      <c r="DAQ52" s="109"/>
      <c r="DAR52" s="111"/>
      <c r="DAS52" s="109"/>
      <c r="DAT52" s="111"/>
      <c r="DAU52" s="109"/>
      <c r="DAV52" s="111"/>
      <c r="DAW52" s="109"/>
      <c r="DAX52" s="111"/>
      <c r="DAY52" s="110"/>
      <c r="DAZ52" s="111"/>
      <c r="DBA52" s="109"/>
      <c r="DBB52" s="111"/>
      <c r="DBC52" s="109"/>
      <c r="DBD52" s="111"/>
      <c r="DBE52" s="109"/>
      <c r="DBF52" s="111"/>
      <c r="DBG52" s="109"/>
      <c r="DBH52" s="111"/>
      <c r="DBI52" s="110"/>
      <c r="DBJ52" s="111"/>
      <c r="DBK52" s="109"/>
      <c r="DBL52" s="111"/>
      <c r="DBM52" s="109"/>
      <c r="DBN52" s="111"/>
      <c r="DBO52" s="109"/>
      <c r="DBP52" s="111"/>
      <c r="DBQ52" s="110"/>
      <c r="DBR52" s="107"/>
      <c r="DBS52" s="107"/>
      <c r="DBT52" s="107"/>
      <c r="DBU52" s="108"/>
      <c r="DBV52" s="111"/>
      <c r="DBW52" s="108"/>
      <c r="DBX52" s="111"/>
      <c r="DBY52" s="64"/>
      <c r="DBZ52" s="111"/>
      <c r="DCA52" s="64"/>
      <c r="DCB52" s="111"/>
      <c r="DCC52" s="64"/>
      <c r="DCD52" s="111"/>
      <c r="DCE52" s="64"/>
      <c r="DCF52" s="111"/>
      <c r="DCG52" s="64"/>
      <c r="DCH52" s="111"/>
      <c r="DCI52" s="64"/>
      <c r="DCJ52" s="111"/>
      <c r="DCK52" s="64"/>
      <c r="DCL52" s="111"/>
      <c r="DCM52" s="109"/>
      <c r="DCN52" s="111"/>
      <c r="DCO52" s="109"/>
      <c r="DCP52" s="111"/>
      <c r="DCQ52" s="109"/>
      <c r="DCR52" s="111"/>
      <c r="DCS52" s="109"/>
      <c r="DCT52" s="111"/>
      <c r="DCU52" s="109"/>
      <c r="DCV52" s="111"/>
      <c r="DCW52" s="109"/>
      <c r="DCX52" s="111"/>
      <c r="DCY52" s="109"/>
      <c r="DCZ52" s="111"/>
      <c r="DDA52" s="109"/>
      <c r="DDB52" s="111"/>
      <c r="DDC52" s="109"/>
      <c r="DDD52" s="111"/>
      <c r="DDE52" s="109"/>
      <c r="DDF52" s="111"/>
      <c r="DDG52" s="109"/>
      <c r="DDH52" s="112"/>
      <c r="DDI52" s="109"/>
      <c r="DDJ52" s="111"/>
      <c r="DDK52" s="109"/>
      <c r="DDL52" s="111"/>
      <c r="DDM52" s="109"/>
      <c r="DDN52" s="111"/>
      <c r="DDO52" s="109"/>
      <c r="DDP52" s="111"/>
      <c r="DDQ52" s="109"/>
      <c r="DDR52" s="111"/>
      <c r="DDS52" s="109"/>
      <c r="DDT52" s="111"/>
      <c r="DDU52" s="109"/>
      <c r="DDV52" s="111"/>
      <c r="DDW52" s="110"/>
      <c r="DDX52" s="111"/>
      <c r="DDY52" s="109"/>
      <c r="DDZ52" s="111"/>
      <c r="DEA52" s="109"/>
      <c r="DEB52" s="111"/>
      <c r="DEC52" s="109"/>
      <c r="DED52" s="111"/>
      <c r="DEE52" s="109"/>
      <c r="DEF52" s="111"/>
      <c r="DEG52" s="110"/>
      <c r="DEH52" s="111"/>
      <c r="DEI52" s="109"/>
      <c r="DEJ52" s="111"/>
      <c r="DEK52" s="109"/>
      <c r="DEL52" s="111"/>
      <c r="DEM52" s="109"/>
      <c r="DEN52" s="111"/>
      <c r="DEO52" s="110"/>
      <c r="DEP52" s="107"/>
      <c r="DEQ52" s="107"/>
      <c r="DER52" s="107"/>
      <c r="DES52" s="108"/>
      <c r="DET52" s="111"/>
      <c r="DEU52" s="108"/>
      <c r="DEV52" s="111"/>
      <c r="DEW52" s="64"/>
      <c r="DEX52" s="111"/>
      <c r="DEY52" s="64"/>
      <c r="DEZ52" s="111"/>
      <c r="DFA52" s="64"/>
      <c r="DFB52" s="111"/>
      <c r="DFC52" s="64"/>
      <c r="DFD52" s="111"/>
      <c r="DFE52" s="64"/>
      <c r="DFF52" s="111"/>
      <c r="DFG52" s="64"/>
      <c r="DFH52" s="111"/>
      <c r="DFI52" s="64"/>
      <c r="DFJ52" s="111"/>
      <c r="DFK52" s="109"/>
      <c r="DFL52" s="111"/>
      <c r="DFM52" s="109"/>
      <c r="DFN52" s="111"/>
      <c r="DFO52" s="109"/>
      <c r="DFP52" s="111"/>
      <c r="DFQ52" s="109"/>
      <c r="DFR52" s="111"/>
      <c r="DFS52" s="109"/>
      <c r="DFT52" s="111"/>
      <c r="DFU52" s="109"/>
      <c r="DFV52" s="111"/>
      <c r="DFW52" s="109"/>
      <c r="DFX52" s="111"/>
      <c r="DFY52" s="109"/>
      <c r="DFZ52" s="111"/>
      <c r="DGA52" s="109"/>
      <c r="DGB52" s="111"/>
      <c r="DGC52" s="109"/>
      <c r="DGD52" s="111"/>
      <c r="DGE52" s="109"/>
      <c r="DGF52" s="112"/>
      <c r="DGG52" s="109"/>
      <c r="DGH52" s="111"/>
      <c r="DGI52" s="109"/>
      <c r="DGJ52" s="111"/>
      <c r="DGK52" s="109"/>
      <c r="DGL52" s="111"/>
      <c r="DGM52" s="109"/>
      <c r="DGN52" s="111"/>
      <c r="DGO52" s="109"/>
      <c r="DGP52" s="111"/>
      <c r="DGQ52" s="109"/>
      <c r="DGR52" s="111"/>
      <c r="DGS52" s="109"/>
      <c r="DGT52" s="111"/>
      <c r="DGU52" s="110"/>
      <c r="DGV52" s="111"/>
      <c r="DGW52" s="109"/>
      <c r="DGX52" s="111"/>
      <c r="DGY52" s="109"/>
      <c r="DGZ52" s="111"/>
      <c r="DHA52" s="109"/>
      <c r="DHB52" s="111"/>
      <c r="DHC52" s="109"/>
      <c r="DHD52" s="111"/>
      <c r="DHE52" s="110"/>
      <c r="DHF52" s="111"/>
      <c r="DHG52" s="109"/>
      <c r="DHH52" s="111"/>
      <c r="DHI52" s="109"/>
      <c r="DHJ52" s="111"/>
      <c r="DHK52" s="109"/>
      <c r="DHL52" s="111"/>
      <c r="DHM52" s="110"/>
      <c r="DHN52" s="107"/>
      <c r="DHO52" s="107"/>
      <c r="DHP52" s="107"/>
      <c r="DHQ52" s="108"/>
      <c r="DHR52" s="111"/>
      <c r="DHS52" s="108"/>
      <c r="DHT52" s="111"/>
      <c r="DHU52" s="64"/>
      <c r="DHV52" s="111"/>
      <c r="DHW52" s="64"/>
      <c r="DHX52" s="111"/>
      <c r="DHY52" s="64"/>
      <c r="DHZ52" s="111"/>
      <c r="DIA52" s="64"/>
      <c r="DIB52" s="111"/>
      <c r="DIC52" s="64"/>
      <c r="DID52" s="111"/>
      <c r="DIE52" s="64"/>
      <c r="DIF52" s="111"/>
      <c r="DIG52" s="64"/>
      <c r="DIH52" s="111"/>
      <c r="DII52" s="109"/>
      <c r="DIJ52" s="111"/>
      <c r="DIK52" s="109"/>
      <c r="DIL52" s="111"/>
      <c r="DIM52" s="109"/>
      <c r="DIN52" s="111"/>
      <c r="DIO52" s="109"/>
      <c r="DIP52" s="111"/>
      <c r="DIQ52" s="109"/>
      <c r="DIR52" s="111"/>
      <c r="DIS52" s="109"/>
      <c r="DIT52" s="111"/>
      <c r="DIU52" s="109"/>
      <c r="DIV52" s="111"/>
      <c r="DIW52" s="109"/>
      <c r="DIX52" s="111"/>
      <c r="DIY52" s="109"/>
      <c r="DIZ52" s="111"/>
      <c r="DJA52" s="109"/>
      <c r="DJB52" s="111"/>
      <c r="DJC52" s="109"/>
      <c r="DJD52" s="112"/>
      <c r="DJE52" s="109"/>
      <c r="DJF52" s="111"/>
      <c r="DJG52" s="109"/>
      <c r="DJH52" s="111"/>
      <c r="DJI52" s="109"/>
      <c r="DJJ52" s="111"/>
      <c r="DJK52" s="109"/>
      <c r="DJL52" s="111"/>
      <c r="DJM52" s="109"/>
      <c r="DJN52" s="111"/>
      <c r="DJO52" s="109"/>
      <c r="DJP52" s="111"/>
      <c r="DJQ52" s="109"/>
      <c r="DJR52" s="111"/>
      <c r="DJS52" s="110"/>
      <c r="DJT52" s="111"/>
      <c r="DJU52" s="109"/>
      <c r="DJV52" s="111"/>
      <c r="DJW52" s="109"/>
      <c r="DJX52" s="111"/>
      <c r="DJY52" s="109"/>
      <c r="DJZ52" s="111"/>
      <c r="DKA52" s="109"/>
      <c r="DKB52" s="111"/>
      <c r="DKC52" s="110"/>
      <c r="DKD52" s="111"/>
      <c r="DKE52" s="109"/>
      <c r="DKF52" s="111"/>
      <c r="DKG52" s="109"/>
      <c r="DKH52" s="111"/>
      <c r="DKI52" s="109"/>
      <c r="DKJ52" s="111"/>
      <c r="DKK52" s="110"/>
      <c r="DKL52" s="107"/>
      <c r="DKM52" s="107"/>
      <c r="DKN52" s="107"/>
      <c r="DKO52" s="108"/>
      <c r="DKP52" s="111"/>
      <c r="DKQ52" s="108"/>
      <c r="DKR52" s="111"/>
      <c r="DKS52" s="64"/>
      <c r="DKT52" s="111"/>
      <c r="DKU52" s="64"/>
      <c r="DKV52" s="111"/>
      <c r="DKW52" s="64"/>
      <c r="DKX52" s="111"/>
      <c r="DKY52" s="64"/>
      <c r="DKZ52" s="111"/>
      <c r="DLA52" s="64"/>
      <c r="DLB52" s="111"/>
      <c r="DLC52" s="64"/>
      <c r="DLD52" s="111"/>
      <c r="DLE52" s="64"/>
      <c r="DLF52" s="111"/>
      <c r="DLG52" s="109"/>
      <c r="DLH52" s="111"/>
      <c r="DLI52" s="109"/>
      <c r="DLJ52" s="111"/>
      <c r="DLK52" s="109"/>
      <c r="DLL52" s="111"/>
      <c r="DLM52" s="109"/>
      <c r="DLN52" s="111"/>
      <c r="DLO52" s="109"/>
      <c r="DLP52" s="111"/>
      <c r="DLQ52" s="109"/>
      <c r="DLR52" s="111"/>
      <c r="DLS52" s="109"/>
      <c r="DLT52" s="111"/>
      <c r="DLU52" s="109"/>
      <c r="DLV52" s="111"/>
      <c r="DLW52" s="109"/>
      <c r="DLX52" s="111"/>
      <c r="DLY52" s="109"/>
      <c r="DLZ52" s="111"/>
      <c r="DMA52" s="109"/>
      <c r="DMB52" s="112"/>
      <c r="DMC52" s="109"/>
      <c r="DMD52" s="111"/>
      <c r="DME52" s="109"/>
      <c r="DMF52" s="111"/>
      <c r="DMG52" s="109"/>
      <c r="DMH52" s="111"/>
      <c r="DMI52" s="109"/>
      <c r="DMJ52" s="111"/>
      <c r="DMK52" s="109"/>
      <c r="DML52" s="111"/>
      <c r="DMM52" s="109"/>
      <c r="DMN52" s="111"/>
      <c r="DMO52" s="109"/>
      <c r="DMP52" s="111"/>
      <c r="DMQ52" s="110"/>
      <c r="DMR52" s="111"/>
      <c r="DMS52" s="109"/>
      <c r="DMT52" s="111"/>
      <c r="DMU52" s="109"/>
      <c r="DMV52" s="111"/>
      <c r="DMW52" s="109"/>
      <c r="DMX52" s="111"/>
      <c r="DMY52" s="109"/>
      <c r="DMZ52" s="111"/>
      <c r="DNA52" s="110"/>
      <c r="DNB52" s="111"/>
      <c r="DNC52" s="109"/>
      <c r="DND52" s="111"/>
      <c r="DNE52" s="109"/>
      <c r="DNF52" s="111"/>
      <c r="DNG52" s="109"/>
      <c r="DNH52" s="111"/>
      <c r="DNI52" s="110"/>
      <c r="DNJ52" s="107"/>
      <c r="DNK52" s="107"/>
      <c r="DNL52" s="107"/>
      <c r="DNM52" s="108"/>
      <c r="DNN52" s="111"/>
      <c r="DNO52" s="108"/>
      <c r="DNP52" s="111"/>
      <c r="DNQ52" s="64"/>
      <c r="DNR52" s="111"/>
      <c r="DNS52" s="64"/>
      <c r="DNT52" s="111"/>
      <c r="DNU52" s="64"/>
      <c r="DNV52" s="111"/>
      <c r="DNW52" s="64"/>
      <c r="DNX52" s="111"/>
      <c r="DNY52" s="64"/>
      <c r="DNZ52" s="111"/>
      <c r="DOA52" s="64"/>
      <c r="DOB52" s="111"/>
      <c r="DOC52" s="64"/>
      <c r="DOD52" s="111"/>
      <c r="DOE52" s="109"/>
      <c r="DOF52" s="111"/>
      <c r="DOG52" s="109"/>
      <c r="DOH52" s="111"/>
      <c r="DOI52" s="109"/>
      <c r="DOJ52" s="111"/>
      <c r="DOK52" s="109"/>
      <c r="DOL52" s="111"/>
      <c r="DOM52" s="109"/>
      <c r="DON52" s="111"/>
      <c r="DOO52" s="109"/>
      <c r="DOP52" s="111"/>
      <c r="DOQ52" s="109"/>
      <c r="DOR52" s="111"/>
      <c r="DOS52" s="109"/>
      <c r="DOT52" s="111"/>
      <c r="DOU52" s="109"/>
      <c r="DOV52" s="111"/>
      <c r="DOW52" s="109"/>
      <c r="DOX52" s="111"/>
      <c r="DOY52" s="109"/>
      <c r="DOZ52" s="112"/>
      <c r="DPA52" s="109"/>
      <c r="DPB52" s="111"/>
      <c r="DPC52" s="109"/>
      <c r="DPD52" s="111"/>
      <c r="DPE52" s="109"/>
      <c r="DPF52" s="111"/>
      <c r="DPG52" s="109"/>
      <c r="DPH52" s="111"/>
      <c r="DPI52" s="109"/>
      <c r="DPJ52" s="111"/>
      <c r="DPK52" s="109"/>
      <c r="DPL52" s="111"/>
      <c r="DPM52" s="109"/>
      <c r="DPN52" s="111"/>
      <c r="DPO52" s="110"/>
      <c r="DPP52" s="111"/>
      <c r="DPQ52" s="109"/>
      <c r="DPR52" s="111"/>
      <c r="DPS52" s="109"/>
      <c r="DPT52" s="111"/>
      <c r="DPU52" s="109"/>
      <c r="DPV52" s="111"/>
      <c r="DPW52" s="109"/>
      <c r="DPX52" s="111"/>
      <c r="DPY52" s="110"/>
      <c r="DPZ52" s="111"/>
      <c r="DQA52" s="109"/>
      <c r="DQB52" s="111"/>
      <c r="DQC52" s="109"/>
      <c r="DQD52" s="111"/>
      <c r="DQE52" s="109"/>
      <c r="DQF52" s="111"/>
      <c r="DQG52" s="110"/>
      <c r="DQH52" s="107"/>
      <c r="DQI52" s="107"/>
      <c r="DQJ52" s="107"/>
      <c r="DQK52" s="108"/>
      <c r="DQL52" s="111"/>
      <c r="DQM52" s="108"/>
      <c r="DQN52" s="111"/>
      <c r="DQO52" s="64"/>
      <c r="DQP52" s="111"/>
      <c r="DQQ52" s="64"/>
      <c r="DQR52" s="111"/>
      <c r="DQS52" s="64"/>
      <c r="DQT52" s="111"/>
      <c r="DQU52" s="64"/>
      <c r="DQV52" s="111"/>
      <c r="DQW52" s="64"/>
      <c r="DQX52" s="111"/>
      <c r="DQY52" s="64"/>
      <c r="DQZ52" s="111"/>
      <c r="DRA52" s="64"/>
      <c r="DRB52" s="111"/>
      <c r="DRC52" s="109"/>
      <c r="DRD52" s="111"/>
      <c r="DRE52" s="109"/>
      <c r="DRF52" s="111"/>
      <c r="DRG52" s="109"/>
      <c r="DRH52" s="111"/>
      <c r="DRI52" s="109"/>
      <c r="DRJ52" s="111"/>
      <c r="DRK52" s="109"/>
      <c r="DRL52" s="111"/>
      <c r="DRM52" s="109"/>
      <c r="DRN52" s="111"/>
      <c r="DRO52" s="109"/>
      <c r="DRP52" s="111"/>
      <c r="DRQ52" s="109"/>
      <c r="DRR52" s="111"/>
      <c r="DRS52" s="109"/>
      <c r="DRT52" s="111"/>
      <c r="DRU52" s="109"/>
      <c r="DRV52" s="111"/>
      <c r="DRW52" s="109"/>
      <c r="DRX52" s="112"/>
      <c r="DRY52" s="109"/>
      <c r="DRZ52" s="111"/>
      <c r="DSA52" s="109"/>
      <c r="DSB52" s="111"/>
      <c r="DSC52" s="109"/>
      <c r="DSD52" s="111"/>
      <c r="DSE52" s="109"/>
      <c r="DSF52" s="111"/>
      <c r="DSG52" s="109"/>
      <c r="DSH52" s="111"/>
      <c r="DSI52" s="109"/>
      <c r="DSJ52" s="111"/>
      <c r="DSK52" s="109"/>
      <c r="DSL52" s="111"/>
      <c r="DSM52" s="110"/>
      <c r="DSN52" s="111"/>
      <c r="DSO52" s="109"/>
      <c r="DSP52" s="111"/>
      <c r="DSQ52" s="109"/>
      <c r="DSR52" s="111"/>
      <c r="DSS52" s="109"/>
      <c r="DST52" s="111"/>
      <c r="DSU52" s="109"/>
      <c r="DSV52" s="111"/>
      <c r="DSW52" s="110"/>
      <c r="DSX52" s="111"/>
      <c r="DSY52" s="109"/>
      <c r="DSZ52" s="111"/>
      <c r="DTA52" s="109"/>
      <c r="DTB52" s="111"/>
      <c r="DTC52" s="109"/>
      <c r="DTD52" s="111"/>
      <c r="DTE52" s="110"/>
      <c r="DTF52" s="107"/>
      <c r="DTG52" s="107"/>
      <c r="DTH52" s="107"/>
      <c r="DTI52" s="108"/>
      <c r="DTJ52" s="111"/>
      <c r="DTK52" s="108"/>
      <c r="DTL52" s="111"/>
      <c r="DTM52" s="64"/>
      <c r="DTN52" s="111"/>
      <c r="DTO52" s="64"/>
      <c r="DTP52" s="111"/>
      <c r="DTQ52" s="64"/>
      <c r="DTR52" s="111"/>
      <c r="DTS52" s="64"/>
      <c r="DTT52" s="111"/>
      <c r="DTU52" s="64"/>
      <c r="DTV52" s="111"/>
      <c r="DTW52" s="64"/>
      <c r="DTX52" s="111"/>
      <c r="DTY52" s="64"/>
      <c r="DTZ52" s="111"/>
      <c r="DUA52" s="109"/>
      <c r="DUB52" s="111"/>
      <c r="DUC52" s="109"/>
      <c r="DUD52" s="111"/>
      <c r="DUE52" s="109"/>
      <c r="DUF52" s="111"/>
      <c r="DUG52" s="109"/>
      <c r="DUH52" s="111"/>
      <c r="DUI52" s="109"/>
      <c r="DUJ52" s="111"/>
      <c r="DUK52" s="109"/>
      <c r="DUL52" s="111"/>
      <c r="DUM52" s="109"/>
      <c r="DUN52" s="111"/>
      <c r="DUO52" s="109"/>
      <c r="DUP52" s="111"/>
      <c r="DUQ52" s="109"/>
      <c r="DUR52" s="111"/>
      <c r="DUS52" s="109"/>
      <c r="DUT52" s="111"/>
      <c r="DUU52" s="109"/>
      <c r="DUV52" s="112"/>
      <c r="DUW52" s="109"/>
      <c r="DUX52" s="111"/>
      <c r="DUY52" s="109"/>
      <c r="DUZ52" s="111"/>
      <c r="DVA52" s="109"/>
      <c r="DVB52" s="111"/>
      <c r="DVC52" s="109"/>
      <c r="DVD52" s="111"/>
      <c r="DVE52" s="109"/>
      <c r="DVF52" s="111"/>
      <c r="DVG52" s="109"/>
      <c r="DVH52" s="111"/>
      <c r="DVI52" s="109"/>
      <c r="DVJ52" s="111"/>
      <c r="DVK52" s="110"/>
      <c r="DVL52" s="111"/>
      <c r="DVM52" s="109"/>
      <c r="DVN52" s="111"/>
      <c r="DVO52" s="109"/>
      <c r="DVP52" s="111"/>
      <c r="DVQ52" s="109"/>
      <c r="DVR52" s="111"/>
      <c r="DVS52" s="109"/>
      <c r="DVT52" s="111"/>
      <c r="DVU52" s="110"/>
      <c r="DVV52" s="111"/>
      <c r="DVW52" s="109"/>
      <c r="DVX52" s="111"/>
      <c r="DVY52" s="109"/>
      <c r="DVZ52" s="111"/>
      <c r="DWA52" s="109"/>
      <c r="DWB52" s="111"/>
      <c r="DWC52" s="110"/>
      <c r="DWD52" s="107"/>
      <c r="DWE52" s="107"/>
      <c r="DWF52" s="107"/>
      <c r="DWG52" s="108"/>
      <c r="DWH52" s="111"/>
      <c r="DWI52" s="108"/>
      <c r="DWJ52" s="111"/>
      <c r="DWK52" s="64"/>
      <c r="DWL52" s="111"/>
      <c r="DWM52" s="64"/>
      <c r="DWN52" s="111"/>
      <c r="DWO52" s="64"/>
      <c r="DWP52" s="111"/>
      <c r="DWQ52" s="64"/>
      <c r="DWR52" s="111"/>
      <c r="DWS52" s="64"/>
      <c r="DWT52" s="111"/>
      <c r="DWU52" s="64"/>
      <c r="DWV52" s="111"/>
      <c r="DWW52" s="64"/>
      <c r="DWX52" s="111"/>
      <c r="DWY52" s="109"/>
      <c r="DWZ52" s="111"/>
      <c r="DXA52" s="109"/>
      <c r="DXB52" s="111"/>
      <c r="DXC52" s="109"/>
      <c r="DXD52" s="111"/>
      <c r="DXE52" s="109"/>
      <c r="DXF52" s="111"/>
      <c r="DXG52" s="109"/>
      <c r="DXH52" s="111"/>
      <c r="DXI52" s="109"/>
      <c r="DXJ52" s="111"/>
      <c r="DXK52" s="109"/>
      <c r="DXL52" s="111"/>
      <c r="DXM52" s="109"/>
      <c r="DXN52" s="111"/>
      <c r="DXO52" s="109"/>
      <c r="DXP52" s="111"/>
      <c r="DXQ52" s="109"/>
      <c r="DXR52" s="111"/>
      <c r="DXS52" s="109"/>
      <c r="DXT52" s="112"/>
      <c r="DXU52" s="109"/>
      <c r="DXV52" s="111"/>
      <c r="DXW52" s="109"/>
      <c r="DXX52" s="111"/>
      <c r="DXY52" s="109"/>
      <c r="DXZ52" s="111"/>
      <c r="DYA52" s="109"/>
      <c r="DYB52" s="111"/>
      <c r="DYC52" s="109"/>
      <c r="DYD52" s="111"/>
      <c r="DYE52" s="109"/>
      <c r="DYF52" s="111"/>
      <c r="DYG52" s="109"/>
      <c r="DYH52" s="111"/>
      <c r="DYI52" s="110"/>
      <c r="DYJ52" s="111"/>
      <c r="DYK52" s="109"/>
      <c r="DYL52" s="111"/>
      <c r="DYM52" s="109"/>
      <c r="DYN52" s="111"/>
      <c r="DYO52" s="109"/>
      <c r="DYP52" s="111"/>
      <c r="DYQ52" s="109"/>
      <c r="DYR52" s="111"/>
      <c r="DYS52" s="110"/>
      <c r="DYT52" s="111"/>
      <c r="DYU52" s="109"/>
      <c r="DYV52" s="111"/>
      <c r="DYW52" s="109"/>
      <c r="DYX52" s="111"/>
      <c r="DYY52" s="109"/>
      <c r="DYZ52" s="111"/>
      <c r="DZA52" s="110"/>
      <c r="DZB52" s="107"/>
      <c r="DZC52" s="107"/>
      <c r="DZD52" s="107"/>
      <c r="DZE52" s="108"/>
      <c r="DZF52" s="111"/>
      <c r="DZG52" s="108"/>
      <c r="DZH52" s="111"/>
      <c r="DZI52" s="64"/>
      <c r="DZJ52" s="111"/>
      <c r="DZK52" s="64"/>
      <c r="DZL52" s="111"/>
      <c r="DZM52" s="64"/>
      <c r="DZN52" s="111"/>
      <c r="DZO52" s="64"/>
      <c r="DZP52" s="111"/>
      <c r="DZQ52" s="64"/>
      <c r="DZR52" s="111"/>
      <c r="DZS52" s="64"/>
      <c r="DZT52" s="111"/>
      <c r="DZU52" s="64"/>
      <c r="DZV52" s="111"/>
      <c r="DZW52" s="109"/>
      <c r="DZX52" s="111"/>
      <c r="DZY52" s="109"/>
      <c r="DZZ52" s="111"/>
      <c r="EAA52" s="109"/>
      <c r="EAB52" s="111"/>
      <c r="EAC52" s="109"/>
      <c r="EAD52" s="111"/>
      <c r="EAE52" s="109"/>
      <c r="EAF52" s="111"/>
      <c r="EAG52" s="109"/>
      <c r="EAH52" s="111"/>
      <c r="EAI52" s="109"/>
      <c r="EAJ52" s="111"/>
      <c r="EAK52" s="109"/>
      <c r="EAL52" s="111"/>
      <c r="EAM52" s="109"/>
      <c r="EAN52" s="111"/>
      <c r="EAO52" s="109"/>
      <c r="EAP52" s="111"/>
      <c r="EAQ52" s="109"/>
      <c r="EAR52" s="112"/>
      <c r="EAS52" s="109"/>
      <c r="EAT52" s="111"/>
      <c r="EAU52" s="109"/>
      <c r="EAV52" s="111"/>
      <c r="EAW52" s="109"/>
      <c r="EAX52" s="111"/>
      <c r="EAY52" s="109"/>
      <c r="EAZ52" s="111"/>
      <c r="EBA52" s="109"/>
      <c r="EBB52" s="111"/>
      <c r="EBC52" s="109"/>
      <c r="EBD52" s="111"/>
      <c r="EBE52" s="109"/>
      <c r="EBF52" s="111"/>
      <c r="EBG52" s="110"/>
      <c r="EBH52" s="111"/>
      <c r="EBI52" s="109"/>
      <c r="EBJ52" s="111"/>
      <c r="EBK52" s="109"/>
      <c r="EBL52" s="111"/>
      <c r="EBM52" s="109"/>
      <c r="EBN52" s="111"/>
      <c r="EBO52" s="109"/>
      <c r="EBP52" s="111"/>
      <c r="EBQ52" s="110"/>
      <c r="EBR52" s="111"/>
      <c r="EBS52" s="109"/>
      <c r="EBT52" s="111"/>
      <c r="EBU52" s="109"/>
      <c r="EBV52" s="111"/>
      <c r="EBW52" s="109"/>
      <c r="EBX52" s="111"/>
      <c r="EBY52" s="110"/>
      <c r="EBZ52" s="107"/>
      <c r="ECA52" s="107"/>
      <c r="ECB52" s="107"/>
      <c r="ECC52" s="108"/>
      <c r="ECD52" s="111"/>
      <c r="ECE52" s="108"/>
      <c r="ECF52" s="111"/>
      <c r="ECG52" s="64"/>
      <c r="ECH52" s="111"/>
      <c r="ECI52" s="64"/>
      <c r="ECJ52" s="111"/>
      <c r="ECK52" s="64"/>
      <c r="ECL52" s="111"/>
      <c r="ECM52" s="64"/>
      <c r="ECN52" s="111"/>
      <c r="ECO52" s="64"/>
      <c r="ECP52" s="111"/>
      <c r="ECQ52" s="64"/>
      <c r="ECR52" s="111"/>
      <c r="ECS52" s="64"/>
      <c r="ECT52" s="111"/>
      <c r="ECU52" s="109"/>
      <c r="ECV52" s="111"/>
      <c r="ECW52" s="109"/>
      <c r="ECX52" s="111"/>
      <c r="ECY52" s="109"/>
      <c r="ECZ52" s="111"/>
      <c r="EDA52" s="109"/>
      <c r="EDB52" s="111"/>
      <c r="EDC52" s="109"/>
      <c r="EDD52" s="111"/>
      <c r="EDE52" s="109"/>
      <c r="EDF52" s="111"/>
      <c r="EDG52" s="109"/>
      <c r="EDH52" s="111"/>
      <c r="EDI52" s="109"/>
      <c r="EDJ52" s="111"/>
      <c r="EDK52" s="109"/>
      <c r="EDL52" s="111"/>
      <c r="EDM52" s="109"/>
      <c r="EDN52" s="111"/>
      <c r="EDO52" s="109"/>
      <c r="EDP52" s="112"/>
      <c r="EDQ52" s="109"/>
      <c r="EDR52" s="111"/>
      <c r="EDS52" s="109"/>
      <c r="EDT52" s="111"/>
      <c r="EDU52" s="109"/>
      <c r="EDV52" s="111"/>
      <c r="EDW52" s="109"/>
      <c r="EDX52" s="111"/>
      <c r="EDY52" s="109"/>
      <c r="EDZ52" s="111"/>
      <c r="EEA52" s="109"/>
      <c r="EEB52" s="111"/>
      <c r="EEC52" s="109"/>
      <c r="EED52" s="111"/>
      <c r="EEE52" s="110"/>
      <c r="EEF52" s="111"/>
      <c r="EEG52" s="109"/>
      <c r="EEH52" s="111"/>
      <c r="EEI52" s="109"/>
      <c r="EEJ52" s="111"/>
      <c r="EEK52" s="109"/>
      <c r="EEL52" s="111"/>
      <c r="EEM52" s="109"/>
      <c r="EEN52" s="111"/>
      <c r="EEO52" s="110"/>
      <c r="EEP52" s="111"/>
      <c r="EEQ52" s="109"/>
      <c r="EER52" s="111"/>
      <c r="EES52" s="109"/>
      <c r="EET52" s="111"/>
      <c r="EEU52" s="109"/>
      <c r="EEV52" s="111"/>
      <c r="EEW52" s="110"/>
      <c r="EEX52" s="107"/>
      <c r="EEY52" s="107"/>
      <c r="EEZ52" s="107"/>
      <c r="EFA52" s="108"/>
      <c r="EFB52" s="111"/>
      <c r="EFC52" s="108"/>
      <c r="EFD52" s="111"/>
      <c r="EFE52" s="64"/>
      <c r="EFF52" s="111"/>
      <c r="EFG52" s="64"/>
      <c r="EFH52" s="111"/>
      <c r="EFI52" s="64"/>
      <c r="EFJ52" s="111"/>
      <c r="EFK52" s="64"/>
      <c r="EFL52" s="111"/>
      <c r="EFM52" s="64"/>
      <c r="EFN52" s="111"/>
      <c r="EFO52" s="64"/>
      <c r="EFP52" s="111"/>
      <c r="EFQ52" s="64"/>
      <c r="EFR52" s="111"/>
      <c r="EFS52" s="109"/>
      <c r="EFT52" s="111"/>
      <c r="EFU52" s="109"/>
      <c r="EFV52" s="111"/>
      <c r="EFW52" s="109"/>
      <c r="EFX52" s="111"/>
      <c r="EFY52" s="109"/>
      <c r="EFZ52" s="111"/>
      <c r="EGA52" s="109"/>
      <c r="EGB52" s="111"/>
      <c r="EGC52" s="109"/>
      <c r="EGD52" s="111"/>
      <c r="EGE52" s="109"/>
      <c r="EGF52" s="111"/>
      <c r="EGG52" s="109"/>
      <c r="EGH52" s="111"/>
      <c r="EGI52" s="109"/>
      <c r="EGJ52" s="111"/>
      <c r="EGK52" s="109"/>
      <c r="EGL52" s="111"/>
      <c r="EGM52" s="109"/>
      <c r="EGN52" s="112"/>
      <c r="EGO52" s="109"/>
      <c r="EGP52" s="111"/>
      <c r="EGQ52" s="109"/>
      <c r="EGR52" s="111"/>
      <c r="EGS52" s="109"/>
      <c r="EGT52" s="111"/>
      <c r="EGU52" s="109"/>
      <c r="EGV52" s="111"/>
      <c r="EGW52" s="109"/>
      <c r="EGX52" s="111"/>
      <c r="EGY52" s="109"/>
      <c r="EGZ52" s="111"/>
      <c r="EHA52" s="109"/>
      <c r="EHB52" s="111"/>
      <c r="EHC52" s="110"/>
      <c r="EHD52" s="111"/>
      <c r="EHE52" s="109"/>
      <c r="EHF52" s="111"/>
      <c r="EHG52" s="109"/>
      <c r="EHH52" s="111"/>
      <c r="EHI52" s="109"/>
      <c r="EHJ52" s="111"/>
      <c r="EHK52" s="109"/>
      <c r="EHL52" s="111"/>
      <c r="EHM52" s="110"/>
      <c r="EHN52" s="111"/>
      <c r="EHO52" s="109"/>
      <c r="EHP52" s="111"/>
      <c r="EHQ52" s="109"/>
      <c r="EHR52" s="111"/>
      <c r="EHS52" s="109"/>
      <c r="EHT52" s="111"/>
      <c r="EHU52" s="110"/>
      <c r="EHV52" s="107"/>
      <c r="EHW52" s="107"/>
      <c r="EHX52" s="107"/>
      <c r="EHY52" s="108"/>
      <c r="EHZ52" s="111"/>
      <c r="EIA52" s="108"/>
      <c r="EIB52" s="111"/>
      <c r="EIC52" s="64"/>
      <c r="EID52" s="111"/>
      <c r="EIE52" s="64"/>
      <c r="EIF52" s="111"/>
      <c r="EIG52" s="64"/>
      <c r="EIH52" s="111"/>
      <c r="EII52" s="64"/>
      <c r="EIJ52" s="111"/>
      <c r="EIK52" s="64"/>
      <c r="EIL52" s="111"/>
      <c r="EIM52" s="64"/>
      <c r="EIN52" s="111"/>
      <c r="EIO52" s="64"/>
      <c r="EIP52" s="111"/>
      <c r="EIQ52" s="109"/>
      <c r="EIR52" s="111"/>
      <c r="EIS52" s="109"/>
      <c r="EIT52" s="111"/>
      <c r="EIU52" s="109"/>
      <c r="EIV52" s="111"/>
      <c r="EIW52" s="109"/>
      <c r="EIX52" s="111"/>
      <c r="EIY52" s="109"/>
      <c r="EIZ52" s="111"/>
      <c r="EJA52" s="109"/>
      <c r="EJB52" s="111"/>
      <c r="EJC52" s="109"/>
      <c r="EJD52" s="111"/>
      <c r="EJE52" s="109"/>
      <c r="EJF52" s="111"/>
      <c r="EJG52" s="109"/>
      <c r="EJH52" s="111"/>
      <c r="EJI52" s="109"/>
      <c r="EJJ52" s="111"/>
      <c r="EJK52" s="109"/>
      <c r="EJL52" s="112"/>
      <c r="EJM52" s="109"/>
      <c r="EJN52" s="111"/>
      <c r="EJO52" s="109"/>
      <c r="EJP52" s="111"/>
      <c r="EJQ52" s="109"/>
      <c r="EJR52" s="111"/>
      <c r="EJS52" s="109"/>
      <c r="EJT52" s="111"/>
      <c r="EJU52" s="109"/>
      <c r="EJV52" s="111"/>
      <c r="EJW52" s="109"/>
      <c r="EJX52" s="111"/>
      <c r="EJY52" s="109"/>
      <c r="EJZ52" s="111"/>
      <c r="EKA52" s="110"/>
      <c r="EKB52" s="111"/>
      <c r="EKC52" s="109"/>
      <c r="EKD52" s="111"/>
      <c r="EKE52" s="109"/>
      <c r="EKF52" s="111"/>
      <c r="EKG52" s="109"/>
      <c r="EKH52" s="111"/>
      <c r="EKI52" s="109"/>
      <c r="EKJ52" s="111"/>
      <c r="EKK52" s="110"/>
      <c r="EKL52" s="111"/>
      <c r="EKM52" s="109"/>
      <c r="EKN52" s="111"/>
      <c r="EKO52" s="109"/>
      <c r="EKP52" s="111"/>
      <c r="EKQ52" s="109"/>
      <c r="EKR52" s="111"/>
      <c r="EKS52" s="110"/>
      <c r="EKT52" s="107"/>
      <c r="EKU52" s="107"/>
      <c r="EKV52" s="107"/>
      <c r="EKW52" s="108"/>
      <c r="EKX52" s="111"/>
      <c r="EKY52" s="108"/>
      <c r="EKZ52" s="111"/>
      <c r="ELA52" s="64"/>
      <c r="ELB52" s="111"/>
      <c r="ELC52" s="64"/>
      <c r="ELD52" s="111"/>
      <c r="ELE52" s="64"/>
      <c r="ELF52" s="111"/>
      <c r="ELG52" s="64"/>
      <c r="ELH52" s="111"/>
      <c r="ELI52" s="64"/>
      <c r="ELJ52" s="111"/>
      <c r="ELK52" s="64"/>
      <c r="ELL52" s="111"/>
      <c r="ELM52" s="64"/>
      <c r="ELN52" s="111"/>
      <c r="ELO52" s="109"/>
      <c r="ELP52" s="111"/>
      <c r="ELQ52" s="109"/>
      <c r="ELR52" s="111"/>
      <c r="ELS52" s="109"/>
      <c r="ELT52" s="111"/>
      <c r="ELU52" s="109"/>
      <c r="ELV52" s="111"/>
      <c r="ELW52" s="109"/>
      <c r="ELX52" s="111"/>
      <c r="ELY52" s="109"/>
      <c r="ELZ52" s="111"/>
      <c r="EMA52" s="109"/>
      <c r="EMB52" s="111"/>
      <c r="EMC52" s="109"/>
      <c r="EMD52" s="111"/>
      <c r="EME52" s="109"/>
      <c r="EMF52" s="111"/>
      <c r="EMG52" s="109"/>
      <c r="EMH52" s="111"/>
      <c r="EMI52" s="109"/>
      <c r="EMJ52" s="112"/>
      <c r="EMK52" s="109"/>
      <c r="EML52" s="111"/>
      <c r="EMM52" s="109"/>
      <c r="EMN52" s="111"/>
      <c r="EMO52" s="109"/>
      <c r="EMP52" s="111"/>
      <c r="EMQ52" s="109"/>
      <c r="EMR52" s="111"/>
      <c r="EMS52" s="109"/>
      <c r="EMT52" s="111"/>
      <c r="EMU52" s="109"/>
      <c r="EMV52" s="111"/>
      <c r="EMW52" s="109"/>
      <c r="EMX52" s="111"/>
      <c r="EMY52" s="110"/>
      <c r="EMZ52" s="111"/>
      <c r="ENA52" s="109"/>
      <c r="ENB52" s="111"/>
      <c r="ENC52" s="109"/>
      <c r="END52" s="111"/>
      <c r="ENE52" s="109"/>
      <c r="ENF52" s="111"/>
      <c r="ENG52" s="109"/>
      <c r="ENH52" s="111"/>
      <c r="ENI52" s="110"/>
      <c r="ENJ52" s="111"/>
      <c r="ENK52" s="109"/>
      <c r="ENL52" s="111"/>
      <c r="ENM52" s="109"/>
      <c r="ENN52" s="111"/>
      <c r="ENO52" s="109"/>
      <c r="ENP52" s="111"/>
      <c r="ENQ52" s="110"/>
      <c r="ENR52" s="107"/>
      <c r="ENS52" s="107"/>
      <c r="ENT52" s="107"/>
      <c r="ENU52" s="108"/>
      <c r="ENV52" s="111"/>
      <c r="ENW52" s="108"/>
      <c r="ENX52" s="111"/>
      <c r="ENY52" s="64"/>
      <c r="ENZ52" s="111"/>
      <c r="EOA52" s="64"/>
      <c r="EOB52" s="111"/>
      <c r="EOC52" s="64"/>
      <c r="EOD52" s="111"/>
      <c r="EOE52" s="64"/>
      <c r="EOF52" s="111"/>
      <c r="EOG52" s="64"/>
      <c r="EOH52" s="111"/>
      <c r="EOI52" s="64"/>
      <c r="EOJ52" s="111"/>
      <c r="EOK52" s="64"/>
      <c r="EOL52" s="111"/>
      <c r="EOM52" s="109"/>
      <c r="EON52" s="111"/>
      <c r="EOO52" s="109"/>
      <c r="EOP52" s="111"/>
      <c r="EOQ52" s="109"/>
      <c r="EOR52" s="111"/>
      <c r="EOS52" s="109"/>
      <c r="EOT52" s="111"/>
      <c r="EOU52" s="109"/>
      <c r="EOV52" s="111"/>
      <c r="EOW52" s="109"/>
      <c r="EOX52" s="111"/>
      <c r="EOY52" s="109"/>
      <c r="EOZ52" s="111"/>
      <c r="EPA52" s="109"/>
      <c r="EPB52" s="111"/>
      <c r="EPC52" s="109"/>
      <c r="EPD52" s="111"/>
      <c r="EPE52" s="109"/>
      <c r="EPF52" s="111"/>
      <c r="EPG52" s="109"/>
      <c r="EPH52" s="112"/>
      <c r="EPI52" s="109"/>
      <c r="EPJ52" s="111"/>
      <c r="EPK52" s="109"/>
      <c r="EPL52" s="111"/>
      <c r="EPM52" s="109"/>
      <c r="EPN52" s="111"/>
      <c r="EPO52" s="109"/>
      <c r="EPP52" s="111"/>
      <c r="EPQ52" s="109"/>
      <c r="EPR52" s="111"/>
      <c r="EPS52" s="109"/>
      <c r="EPT52" s="111"/>
      <c r="EPU52" s="109"/>
      <c r="EPV52" s="111"/>
      <c r="EPW52" s="110"/>
      <c r="EPX52" s="111"/>
      <c r="EPY52" s="109"/>
      <c r="EPZ52" s="111"/>
      <c r="EQA52" s="109"/>
      <c r="EQB52" s="111"/>
      <c r="EQC52" s="109"/>
      <c r="EQD52" s="111"/>
      <c r="EQE52" s="109"/>
      <c r="EQF52" s="111"/>
      <c r="EQG52" s="110"/>
      <c r="EQH52" s="111"/>
      <c r="EQI52" s="109"/>
      <c r="EQJ52" s="111"/>
      <c r="EQK52" s="109"/>
      <c r="EQL52" s="111"/>
      <c r="EQM52" s="109"/>
      <c r="EQN52" s="111"/>
      <c r="EQO52" s="110"/>
      <c r="EQP52" s="107"/>
      <c r="EQQ52" s="107"/>
      <c r="EQR52" s="107"/>
      <c r="EQS52" s="108"/>
      <c r="EQT52" s="111"/>
      <c r="EQU52" s="108"/>
      <c r="EQV52" s="111"/>
      <c r="EQW52" s="64"/>
      <c r="EQX52" s="111"/>
      <c r="EQY52" s="64"/>
      <c r="EQZ52" s="111"/>
      <c r="ERA52" s="64"/>
      <c r="ERB52" s="111"/>
      <c r="ERC52" s="64"/>
      <c r="ERD52" s="111"/>
      <c r="ERE52" s="64"/>
      <c r="ERF52" s="111"/>
      <c r="ERG52" s="64"/>
      <c r="ERH52" s="111"/>
      <c r="ERI52" s="64"/>
      <c r="ERJ52" s="111"/>
      <c r="ERK52" s="109"/>
      <c r="ERL52" s="111"/>
      <c r="ERM52" s="109"/>
      <c r="ERN52" s="111"/>
      <c r="ERO52" s="109"/>
      <c r="ERP52" s="111"/>
      <c r="ERQ52" s="109"/>
      <c r="ERR52" s="111"/>
      <c r="ERS52" s="109"/>
      <c r="ERT52" s="111"/>
      <c r="ERU52" s="109"/>
      <c r="ERV52" s="111"/>
      <c r="ERW52" s="109"/>
      <c r="ERX52" s="111"/>
      <c r="ERY52" s="109"/>
      <c r="ERZ52" s="111"/>
      <c r="ESA52" s="109"/>
      <c r="ESB52" s="111"/>
      <c r="ESC52" s="109"/>
      <c r="ESD52" s="111"/>
      <c r="ESE52" s="109"/>
      <c r="ESF52" s="112"/>
      <c r="ESG52" s="109"/>
      <c r="ESH52" s="111"/>
      <c r="ESI52" s="109"/>
      <c r="ESJ52" s="111"/>
      <c r="ESK52" s="109"/>
      <c r="ESL52" s="111"/>
      <c r="ESM52" s="109"/>
      <c r="ESN52" s="111"/>
      <c r="ESO52" s="109"/>
      <c r="ESP52" s="111"/>
      <c r="ESQ52" s="109"/>
      <c r="ESR52" s="111"/>
      <c r="ESS52" s="109"/>
      <c r="EST52" s="111"/>
      <c r="ESU52" s="110"/>
      <c r="ESV52" s="111"/>
      <c r="ESW52" s="109"/>
      <c r="ESX52" s="111"/>
      <c r="ESY52" s="109"/>
      <c r="ESZ52" s="111"/>
      <c r="ETA52" s="109"/>
      <c r="ETB52" s="111"/>
      <c r="ETC52" s="109"/>
      <c r="ETD52" s="111"/>
      <c r="ETE52" s="110"/>
      <c r="ETF52" s="111"/>
      <c r="ETG52" s="109"/>
      <c r="ETH52" s="111"/>
      <c r="ETI52" s="109"/>
      <c r="ETJ52" s="111"/>
      <c r="ETK52" s="109"/>
      <c r="ETL52" s="111"/>
      <c r="ETM52" s="110"/>
      <c r="ETN52" s="107"/>
      <c r="ETO52" s="107"/>
      <c r="ETP52" s="107"/>
      <c r="ETQ52" s="108"/>
      <c r="ETR52" s="111"/>
      <c r="ETS52" s="108"/>
      <c r="ETT52" s="111"/>
      <c r="ETU52" s="64"/>
      <c r="ETV52" s="111"/>
      <c r="ETW52" s="64"/>
      <c r="ETX52" s="111"/>
      <c r="ETY52" s="64"/>
      <c r="ETZ52" s="111"/>
      <c r="EUA52" s="64"/>
      <c r="EUB52" s="111"/>
      <c r="EUC52" s="64"/>
      <c r="EUD52" s="111"/>
      <c r="EUE52" s="64"/>
      <c r="EUF52" s="111"/>
      <c r="EUG52" s="64"/>
      <c r="EUH52" s="111"/>
      <c r="EUI52" s="109"/>
      <c r="EUJ52" s="111"/>
      <c r="EUK52" s="109"/>
      <c r="EUL52" s="111"/>
      <c r="EUM52" s="109"/>
      <c r="EUN52" s="111"/>
      <c r="EUO52" s="109"/>
      <c r="EUP52" s="111"/>
      <c r="EUQ52" s="109"/>
      <c r="EUR52" s="111"/>
      <c r="EUS52" s="109"/>
      <c r="EUT52" s="111"/>
      <c r="EUU52" s="109"/>
      <c r="EUV52" s="111"/>
      <c r="EUW52" s="109"/>
      <c r="EUX52" s="111"/>
      <c r="EUY52" s="109"/>
      <c r="EUZ52" s="111"/>
      <c r="EVA52" s="109"/>
      <c r="EVB52" s="111"/>
      <c r="EVC52" s="109"/>
      <c r="EVD52" s="112"/>
      <c r="EVE52" s="109"/>
      <c r="EVF52" s="111"/>
      <c r="EVG52" s="109"/>
      <c r="EVH52" s="111"/>
      <c r="EVI52" s="109"/>
      <c r="EVJ52" s="111"/>
      <c r="EVK52" s="109"/>
      <c r="EVL52" s="111"/>
      <c r="EVM52" s="109"/>
      <c r="EVN52" s="111"/>
      <c r="EVO52" s="109"/>
      <c r="EVP52" s="111"/>
      <c r="EVQ52" s="109"/>
      <c r="EVR52" s="111"/>
      <c r="EVS52" s="110"/>
      <c r="EVT52" s="111"/>
      <c r="EVU52" s="109"/>
      <c r="EVV52" s="111"/>
      <c r="EVW52" s="109"/>
      <c r="EVX52" s="111"/>
      <c r="EVY52" s="109"/>
      <c r="EVZ52" s="111"/>
      <c r="EWA52" s="109"/>
      <c r="EWB52" s="111"/>
      <c r="EWC52" s="110"/>
      <c r="EWD52" s="111"/>
      <c r="EWE52" s="109"/>
      <c r="EWF52" s="111"/>
      <c r="EWG52" s="109"/>
      <c r="EWH52" s="111"/>
      <c r="EWI52" s="109"/>
      <c r="EWJ52" s="111"/>
      <c r="EWK52" s="110"/>
      <c r="EWL52" s="107"/>
      <c r="EWM52" s="107"/>
      <c r="EWN52" s="107"/>
      <c r="EWO52" s="108"/>
      <c r="EWP52" s="111"/>
      <c r="EWQ52" s="108"/>
      <c r="EWR52" s="111"/>
      <c r="EWS52" s="64"/>
      <c r="EWT52" s="111"/>
      <c r="EWU52" s="64"/>
      <c r="EWV52" s="111"/>
      <c r="EWW52" s="64"/>
      <c r="EWX52" s="111"/>
      <c r="EWY52" s="64"/>
      <c r="EWZ52" s="111"/>
      <c r="EXA52" s="64"/>
      <c r="EXB52" s="111"/>
      <c r="EXC52" s="64"/>
      <c r="EXD52" s="111"/>
      <c r="EXE52" s="64"/>
      <c r="EXF52" s="111"/>
      <c r="EXG52" s="109"/>
      <c r="EXH52" s="111"/>
      <c r="EXI52" s="109"/>
      <c r="EXJ52" s="111"/>
      <c r="EXK52" s="109"/>
      <c r="EXL52" s="111"/>
      <c r="EXM52" s="109"/>
      <c r="EXN52" s="111"/>
      <c r="EXO52" s="109"/>
      <c r="EXP52" s="111"/>
      <c r="EXQ52" s="109"/>
      <c r="EXR52" s="111"/>
      <c r="EXS52" s="109"/>
      <c r="EXT52" s="111"/>
      <c r="EXU52" s="109"/>
      <c r="EXV52" s="111"/>
      <c r="EXW52" s="109"/>
      <c r="EXX52" s="111"/>
      <c r="EXY52" s="109"/>
      <c r="EXZ52" s="111"/>
      <c r="EYA52" s="109"/>
      <c r="EYB52" s="112"/>
      <c r="EYC52" s="109"/>
      <c r="EYD52" s="111"/>
      <c r="EYE52" s="109"/>
      <c r="EYF52" s="111"/>
      <c r="EYG52" s="109"/>
      <c r="EYH52" s="111"/>
      <c r="EYI52" s="109"/>
      <c r="EYJ52" s="111"/>
      <c r="EYK52" s="109"/>
      <c r="EYL52" s="111"/>
      <c r="EYM52" s="109"/>
      <c r="EYN52" s="111"/>
      <c r="EYO52" s="109"/>
      <c r="EYP52" s="111"/>
      <c r="EYQ52" s="110"/>
      <c r="EYR52" s="111"/>
      <c r="EYS52" s="109"/>
      <c r="EYT52" s="111"/>
      <c r="EYU52" s="109"/>
      <c r="EYV52" s="111"/>
      <c r="EYW52" s="109"/>
      <c r="EYX52" s="111"/>
      <c r="EYY52" s="109"/>
      <c r="EYZ52" s="111"/>
      <c r="EZA52" s="110"/>
      <c r="EZB52" s="111"/>
      <c r="EZC52" s="109"/>
      <c r="EZD52" s="111"/>
      <c r="EZE52" s="109"/>
      <c r="EZF52" s="111"/>
      <c r="EZG52" s="109"/>
      <c r="EZH52" s="111"/>
      <c r="EZI52" s="110"/>
      <c r="EZJ52" s="107"/>
      <c r="EZK52" s="107"/>
      <c r="EZL52" s="107"/>
      <c r="EZM52" s="108"/>
      <c r="EZN52" s="111"/>
      <c r="EZO52" s="108"/>
      <c r="EZP52" s="111"/>
      <c r="EZQ52" s="64"/>
      <c r="EZR52" s="111"/>
      <c r="EZS52" s="64"/>
      <c r="EZT52" s="111"/>
      <c r="EZU52" s="64"/>
      <c r="EZV52" s="111"/>
      <c r="EZW52" s="64"/>
      <c r="EZX52" s="111"/>
      <c r="EZY52" s="64"/>
      <c r="EZZ52" s="111"/>
      <c r="FAA52" s="64"/>
      <c r="FAB52" s="111"/>
      <c r="FAC52" s="64"/>
      <c r="FAD52" s="111"/>
      <c r="FAE52" s="109"/>
      <c r="FAF52" s="111"/>
      <c r="FAG52" s="109"/>
      <c r="FAH52" s="111"/>
      <c r="FAI52" s="109"/>
      <c r="FAJ52" s="111"/>
      <c r="FAK52" s="109"/>
      <c r="FAL52" s="111"/>
      <c r="FAM52" s="109"/>
      <c r="FAN52" s="111"/>
      <c r="FAO52" s="109"/>
      <c r="FAP52" s="111"/>
      <c r="FAQ52" s="109"/>
      <c r="FAR52" s="111"/>
      <c r="FAS52" s="109"/>
      <c r="FAT52" s="111"/>
      <c r="FAU52" s="109"/>
      <c r="FAV52" s="111"/>
      <c r="FAW52" s="109"/>
      <c r="FAX52" s="111"/>
      <c r="FAY52" s="109"/>
      <c r="FAZ52" s="112"/>
      <c r="FBA52" s="109"/>
      <c r="FBB52" s="111"/>
      <c r="FBC52" s="109"/>
      <c r="FBD52" s="111"/>
      <c r="FBE52" s="109"/>
      <c r="FBF52" s="111"/>
      <c r="FBG52" s="109"/>
      <c r="FBH52" s="111"/>
      <c r="FBI52" s="109"/>
      <c r="FBJ52" s="111"/>
      <c r="FBK52" s="109"/>
      <c r="FBL52" s="111"/>
      <c r="FBM52" s="109"/>
      <c r="FBN52" s="111"/>
      <c r="FBO52" s="110"/>
      <c r="FBP52" s="111"/>
      <c r="FBQ52" s="109"/>
      <c r="FBR52" s="111"/>
      <c r="FBS52" s="109"/>
      <c r="FBT52" s="111"/>
      <c r="FBU52" s="109"/>
      <c r="FBV52" s="111"/>
      <c r="FBW52" s="109"/>
      <c r="FBX52" s="111"/>
      <c r="FBY52" s="110"/>
      <c r="FBZ52" s="111"/>
      <c r="FCA52" s="109"/>
      <c r="FCB52" s="111"/>
      <c r="FCC52" s="109"/>
      <c r="FCD52" s="111"/>
      <c r="FCE52" s="109"/>
      <c r="FCF52" s="111"/>
      <c r="FCG52" s="110"/>
      <c r="FCH52" s="107"/>
      <c r="FCI52" s="107"/>
      <c r="FCJ52" s="107"/>
      <c r="FCK52" s="108"/>
      <c r="FCL52" s="111"/>
      <c r="FCM52" s="108"/>
      <c r="FCN52" s="111"/>
      <c r="FCO52" s="64"/>
      <c r="FCP52" s="111"/>
      <c r="FCQ52" s="64"/>
      <c r="FCR52" s="111"/>
      <c r="FCS52" s="64"/>
      <c r="FCT52" s="111"/>
      <c r="FCU52" s="64"/>
      <c r="FCV52" s="111"/>
      <c r="FCW52" s="64"/>
      <c r="FCX52" s="111"/>
      <c r="FCY52" s="64"/>
      <c r="FCZ52" s="111"/>
      <c r="FDA52" s="64"/>
      <c r="FDB52" s="111"/>
      <c r="FDC52" s="109"/>
      <c r="FDD52" s="111"/>
      <c r="FDE52" s="109"/>
      <c r="FDF52" s="111"/>
      <c r="FDG52" s="109"/>
      <c r="FDH52" s="111"/>
      <c r="FDI52" s="109"/>
      <c r="FDJ52" s="111"/>
      <c r="FDK52" s="109"/>
      <c r="FDL52" s="111"/>
      <c r="FDM52" s="109"/>
      <c r="FDN52" s="111"/>
      <c r="FDO52" s="109"/>
      <c r="FDP52" s="111"/>
      <c r="FDQ52" s="109"/>
      <c r="FDR52" s="111"/>
      <c r="FDS52" s="109"/>
      <c r="FDT52" s="111"/>
      <c r="FDU52" s="109"/>
      <c r="FDV52" s="111"/>
      <c r="FDW52" s="109"/>
      <c r="FDX52" s="112"/>
      <c r="FDY52" s="109"/>
      <c r="FDZ52" s="111"/>
      <c r="FEA52" s="109"/>
      <c r="FEB52" s="111"/>
      <c r="FEC52" s="109"/>
      <c r="FED52" s="111"/>
      <c r="FEE52" s="109"/>
      <c r="FEF52" s="111"/>
      <c r="FEG52" s="109"/>
      <c r="FEH52" s="111"/>
      <c r="FEI52" s="109"/>
      <c r="FEJ52" s="111"/>
      <c r="FEK52" s="109"/>
      <c r="FEL52" s="111"/>
      <c r="FEM52" s="110"/>
      <c r="FEN52" s="111"/>
      <c r="FEO52" s="109"/>
      <c r="FEP52" s="111"/>
      <c r="FEQ52" s="109"/>
      <c r="FER52" s="111"/>
      <c r="FES52" s="109"/>
      <c r="FET52" s="111"/>
      <c r="FEU52" s="109"/>
      <c r="FEV52" s="111"/>
      <c r="FEW52" s="110"/>
      <c r="FEX52" s="111"/>
      <c r="FEY52" s="109"/>
      <c r="FEZ52" s="111"/>
      <c r="FFA52" s="109"/>
      <c r="FFB52" s="111"/>
      <c r="FFC52" s="109"/>
      <c r="FFD52" s="111"/>
      <c r="FFE52" s="110"/>
      <c r="FFF52" s="107"/>
      <c r="FFG52" s="107"/>
      <c r="FFH52" s="107"/>
      <c r="FFI52" s="108"/>
      <c r="FFJ52" s="111"/>
      <c r="FFK52" s="108"/>
      <c r="FFL52" s="111"/>
      <c r="FFM52" s="64"/>
      <c r="FFN52" s="111"/>
      <c r="FFO52" s="64"/>
      <c r="FFP52" s="111"/>
      <c r="FFQ52" s="64"/>
      <c r="FFR52" s="111"/>
      <c r="FFS52" s="64"/>
      <c r="FFT52" s="111"/>
      <c r="FFU52" s="64"/>
      <c r="FFV52" s="111"/>
      <c r="FFW52" s="64"/>
      <c r="FFX52" s="111"/>
      <c r="FFY52" s="64"/>
      <c r="FFZ52" s="111"/>
      <c r="FGA52" s="109"/>
      <c r="FGB52" s="111"/>
      <c r="FGC52" s="109"/>
      <c r="FGD52" s="111"/>
      <c r="FGE52" s="109"/>
      <c r="FGF52" s="111"/>
      <c r="FGG52" s="109"/>
      <c r="FGH52" s="111"/>
      <c r="FGI52" s="109"/>
      <c r="FGJ52" s="111"/>
      <c r="FGK52" s="109"/>
      <c r="FGL52" s="111"/>
      <c r="FGM52" s="109"/>
      <c r="FGN52" s="111"/>
      <c r="FGO52" s="109"/>
      <c r="FGP52" s="111"/>
      <c r="FGQ52" s="109"/>
      <c r="FGR52" s="111"/>
      <c r="FGS52" s="109"/>
      <c r="FGT52" s="111"/>
      <c r="FGU52" s="109"/>
      <c r="FGV52" s="112"/>
      <c r="FGW52" s="109"/>
      <c r="FGX52" s="111"/>
      <c r="FGY52" s="109"/>
      <c r="FGZ52" s="111"/>
      <c r="FHA52" s="109"/>
      <c r="FHB52" s="111"/>
      <c r="FHC52" s="109"/>
      <c r="FHD52" s="111"/>
      <c r="FHE52" s="109"/>
      <c r="FHF52" s="111"/>
      <c r="FHG52" s="109"/>
      <c r="FHH52" s="111"/>
      <c r="FHI52" s="109"/>
      <c r="FHJ52" s="111"/>
      <c r="FHK52" s="110"/>
      <c r="FHL52" s="111"/>
      <c r="FHM52" s="109"/>
      <c r="FHN52" s="111"/>
      <c r="FHO52" s="109"/>
      <c r="FHP52" s="111"/>
      <c r="FHQ52" s="109"/>
      <c r="FHR52" s="111"/>
      <c r="FHS52" s="109"/>
      <c r="FHT52" s="111"/>
      <c r="FHU52" s="110"/>
      <c r="FHV52" s="111"/>
      <c r="FHW52" s="109"/>
      <c r="FHX52" s="111"/>
      <c r="FHY52" s="109"/>
      <c r="FHZ52" s="111"/>
      <c r="FIA52" s="109"/>
      <c r="FIB52" s="111"/>
      <c r="FIC52" s="110"/>
      <c r="FID52" s="107"/>
      <c r="FIE52" s="107"/>
      <c r="FIF52" s="107"/>
      <c r="FIG52" s="108"/>
      <c r="FIH52" s="111"/>
      <c r="FII52" s="108"/>
      <c r="FIJ52" s="111"/>
      <c r="FIK52" s="64"/>
      <c r="FIL52" s="111"/>
      <c r="FIM52" s="64"/>
      <c r="FIN52" s="111"/>
      <c r="FIO52" s="64"/>
      <c r="FIP52" s="111"/>
      <c r="FIQ52" s="64"/>
      <c r="FIR52" s="111"/>
      <c r="FIS52" s="64"/>
      <c r="FIT52" s="111"/>
      <c r="FIU52" s="64"/>
      <c r="FIV52" s="111"/>
      <c r="FIW52" s="64"/>
      <c r="FIX52" s="111"/>
      <c r="FIY52" s="109"/>
      <c r="FIZ52" s="111"/>
      <c r="FJA52" s="109"/>
      <c r="FJB52" s="111"/>
      <c r="FJC52" s="109"/>
      <c r="FJD52" s="111"/>
      <c r="FJE52" s="109"/>
      <c r="FJF52" s="111"/>
      <c r="FJG52" s="109"/>
      <c r="FJH52" s="111"/>
      <c r="FJI52" s="109"/>
      <c r="FJJ52" s="111"/>
      <c r="FJK52" s="109"/>
      <c r="FJL52" s="111"/>
      <c r="FJM52" s="109"/>
      <c r="FJN52" s="111"/>
      <c r="FJO52" s="109"/>
      <c r="FJP52" s="111"/>
      <c r="FJQ52" s="109"/>
      <c r="FJR52" s="111"/>
      <c r="FJS52" s="109"/>
      <c r="FJT52" s="112"/>
      <c r="FJU52" s="109"/>
      <c r="FJV52" s="111"/>
      <c r="FJW52" s="109"/>
      <c r="FJX52" s="111"/>
      <c r="FJY52" s="109"/>
      <c r="FJZ52" s="111"/>
      <c r="FKA52" s="109"/>
      <c r="FKB52" s="111"/>
      <c r="FKC52" s="109"/>
      <c r="FKD52" s="111"/>
      <c r="FKE52" s="109"/>
      <c r="FKF52" s="111"/>
      <c r="FKG52" s="109"/>
      <c r="FKH52" s="111"/>
      <c r="FKI52" s="110"/>
      <c r="FKJ52" s="111"/>
      <c r="FKK52" s="109"/>
      <c r="FKL52" s="111"/>
      <c r="FKM52" s="109"/>
      <c r="FKN52" s="111"/>
      <c r="FKO52" s="109"/>
      <c r="FKP52" s="111"/>
      <c r="FKQ52" s="109"/>
      <c r="FKR52" s="111"/>
      <c r="FKS52" s="110"/>
      <c r="FKT52" s="111"/>
      <c r="FKU52" s="109"/>
      <c r="FKV52" s="111"/>
      <c r="FKW52" s="109"/>
      <c r="FKX52" s="111"/>
      <c r="FKY52" s="109"/>
      <c r="FKZ52" s="111"/>
      <c r="FLA52" s="110"/>
      <c r="FLB52" s="107"/>
      <c r="FLC52" s="107"/>
      <c r="FLD52" s="107"/>
      <c r="FLE52" s="108"/>
      <c r="FLF52" s="111"/>
      <c r="FLG52" s="108"/>
      <c r="FLH52" s="111"/>
      <c r="FLI52" s="64"/>
      <c r="FLJ52" s="111"/>
      <c r="FLK52" s="64"/>
      <c r="FLL52" s="111"/>
      <c r="FLM52" s="64"/>
      <c r="FLN52" s="111"/>
      <c r="FLO52" s="64"/>
      <c r="FLP52" s="111"/>
      <c r="FLQ52" s="64"/>
      <c r="FLR52" s="111"/>
      <c r="FLS52" s="64"/>
      <c r="FLT52" s="111"/>
      <c r="FLU52" s="64"/>
      <c r="FLV52" s="111"/>
      <c r="FLW52" s="109"/>
      <c r="FLX52" s="111"/>
      <c r="FLY52" s="109"/>
      <c r="FLZ52" s="111"/>
      <c r="FMA52" s="109"/>
      <c r="FMB52" s="111"/>
      <c r="FMC52" s="109"/>
      <c r="FMD52" s="111"/>
      <c r="FME52" s="109"/>
      <c r="FMF52" s="111"/>
      <c r="FMG52" s="109"/>
      <c r="FMH52" s="111"/>
      <c r="FMI52" s="109"/>
      <c r="FMJ52" s="111"/>
      <c r="FMK52" s="109"/>
      <c r="FML52" s="111"/>
      <c r="FMM52" s="109"/>
      <c r="FMN52" s="111"/>
      <c r="FMO52" s="109"/>
      <c r="FMP52" s="111"/>
      <c r="FMQ52" s="109"/>
      <c r="FMR52" s="112"/>
      <c r="FMS52" s="109"/>
      <c r="FMT52" s="111"/>
      <c r="FMU52" s="109"/>
      <c r="FMV52" s="111"/>
      <c r="FMW52" s="109"/>
      <c r="FMX52" s="111"/>
      <c r="FMY52" s="109"/>
      <c r="FMZ52" s="111"/>
      <c r="FNA52" s="109"/>
      <c r="FNB52" s="111"/>
      <c r="FNC52" s="109"/>
      <c r="FND52" s="111"/>
      <c r="FNE52" s="109"/>
      <c r="FNF52" s="111"/>
      <c r="FNG52" s="110"/>
      <c r="FNH52" s="111"/>
      <c r="FNI52" s="109"/>
      <c r="FNJ52" s="111"/>
      <c r="FNK52" s="109"/>
      <c r="FNL52" s="111"/>
      <c r="FNM52" s="109"/>
      <c r="FNN52" s="111"/>
      <c r="FNO52" s="109"/>
      <c r="FNP52" s="111"/>
      <c r="FNQ52" s="110"/>
      <c r="FNR52" s="111"/>
      <c r="FNS52" s="109"/>
      <c r="FNT52" s="111"/>
      <c r="FNU52" s="109"/>
      <c r="FNV52" s="111"/>
      <c r="FNW52" s="109"/>
      <c r="FNX52" s="111"/>
      <c r="FNY52" s="110"/>
      <c r="FNZ52" s="107"/>
      <c r="FOA52" s="107"/>
      <c r="FOB52" s="107"/>
      <c r="FOC52" s="108"/>
      <c r="FOD52" s="111"/>
      <c r="FOE52" s="108"/>
      <c r="FOF52" s="111"/>
      <c r="FOG52" s="64"/>
      <c r="FOH52" s="111"/>
      <c r="FOI52" s="64"/>
      <c r="FOJ52" s="111"/>
      <c r="FOK52" s="64"/>
      <c r="FOL52" s="111"/>
      <c r="FOM52" s="64"/>
      <c r="FON52" s="111"/>
      <c r="FOO52" s="64"/>
      <c r="FOP52" s="111"/>
      <c r="FOQ52" s="64"/>
      <c r="FOR52" s="111"/>
      <c r="FOS52" s="64"/>
      <c r="FOT52" s="111"/>
      <c r="FOU52" s="109"/>
      <c r="FOV52" s="111"/>
      <c r="FOW52" s="109"/>
      <c r="FOX52" s="111"/>
      <c r="FOY52" s="109"/>
      <c r="FOZ52" s="111"/>
      <c r="FPA52" s="109"/>
      <c r="FPB52" s="111"/>
      <c r="FPC52" s="109"/>
      <c r="FPD52" s="111"/>
      <c r="FPE52" s="109"/>
      <c r="FPF52" s="111"/>
      <c r="FPG52" s="109"/>
      <c r="FPH52" s="111"/>
      <c r="FPI52" s="109"/>
      <c r="FPJ52" s="111"/>
      <c r="FPK52" s="109"/>
      <c r="FPL52" s="111"/>
      <c r="FPM52" s="109"/>
      <c r="FPN52" s="111"/>
      <c r="FPO52" s="109"/>
      <c r="FPP52" s="112"/>
      <c r="FPQ52" s="109"/>
      <c r="FPR52" s="111"/>
      <c r="FPS52" s="109"/>
      <c r="FPT52" s="111"/>
      <c r="FPU52" s="109"/>
      <c r="FPV52" s="111"/>
      <c r="FPW52" s="109"/>
      <c r="FPX52" s="111"/>
      <c r="FPY52" s="109"/>
      <c r="FPZ52" s="111"/>
      <c r="FQA52" s="109"/>
      <c r="FQB52" s="111"/>
      <c r="FQC52" s="109"/>
      <c r="FQD52" s="111"/>
      <c r="FQE52" s="110"/>
      <c r="FQF52" s="111"/>
      <c r="FQG52" s="109"/>
      <c r="FQH52" s="111"/>
      <c r="FQI52" s="109"/>
      <c r="FQJ52" s="111"/>
      <c r="FQK52" s="109"/>
      <c r="FQL52" s="111"/>
      <c r="FQM52" s="109"/>
      <c r="FQN52" s="111"/>
      <c r="FQO52" s="110"/>
      <c r="FQP52" s="111"/>
      <c r="FQQ52" s="109"/>
      <c r="FQR52" s="111"/>
      <c r="FQS52" s="109"/>
      <c r="FQT52" s="111"/>
      <c r="FQU52" s="109"/>
      <c r="FQV52" s="111"/>
      <c r="FQW52" s="110"/>
      <c r="FQX52" s="107"/>
      <c r="FQY52" s="107"/>
      <c r="FQZ52" s="107"/>
      <c r="FRA52" s="108"/>
      <c r="FRB52" s="111"/>
      <c r="FRC52" s="108"/>
      <c r="FRD52" s="111"/>
      <c r="FRE52" s="64"/>
      <c r="FRF52" s="111"/>
      <c r="FRG52" s="64"/>
      <c r="FRH52" s="111"/>
      <c r="FRI52" s="64"/>
      <c r="FRJ52" s="111"/>
      <c r="FRK52" s="64"/>
      <c r="FRL52" s="111"/>
      <c r="FRM52" s="64"/>
      <c r="FRN52" s="111"/>
      <c r="FRO52" s="64"/>
      <c r="FRP52" s="111"/>
      <c r="FRQ52" s="64"/>
      <c r="FRR52" s="111"/>
      <c r="FRS52" s="109"/>
      <c r="FRT52" s="111"/>
      <c r="FRU52" s="109"/>
      <c r="FRV52" s="111"/>
      <c r="FRW52" s="109"/>
      <c r="FRX52" s="111"/>
      <c r="FRY52" s="109"/>
      <c r="FRZ52" s="111"/>
      <c r="FSA52" s="109"/>
      <c r="FSB52" s="111"/>
      <c r="FSC52" s="109"/>
      <c r="FSD52" s="111"/>
      <c r="FSE52" s="109"/>
      <c r="FSF52" s="111"/>
      <c r="FSG52" s="109"/>
      <c r="FSH52" s="111"/>
      <c r="FSI52" s="109"/>
      <c r="FSJ52" s="111"/>
      <c r="FSK52" s="109"/>
      <c r="FSL52" s="111"/>
      <c r="FSM52" s="109"/>
      <c r="FSN52" s="112"/>
      <c r="FSO52" s="109"/>
      <c r="FSP52" s="111"/>
      <c r="FSQ52" s="109"/>
      <c r="FSR52" s="111"/>
      <c r="FSS52" s="109"/>
      <c r="FST52" s="111"/>
      <c r="FSU52" s="109"/>
      <c r="FSV52" s="111"/>
      <c r="FSW52" s="109"/>
      <c r="FSX52" s="111"/>
      <c r="FSY52" s="109"/>
      <c r="FSZ52" s="111"/>
      <c r="FTA52" s="109"/>
      <c r="FTB52" s="111"/>
      <c r="FTC52" s="110"/>
      <c r="FTD52" s="111"/>
      <c r="FTE52" s="109"/>
      <c r="FTF52" s="111"/>
      <c r="FTG52" s="109"/>
      <c r="FTH52" s="111"/>
      <c r="FTI52" s="109"/>
      <c r="FTJ52" s="111"/>
      <c r="FTK52" s="109"/>
      <c r="FTL52" s="111"/>
      <c r="FTM52" s="110"/>
      <c r="FTN52" s="111"/>
      <c r="FTO52" s="109"/>
      <c r="FTP52" s="111"/>
      <c r="FTQ52" s="109"/>
      <c r="FTR52" s="111"/>
      <c r="FTS52" s="109"/>
      <c r="FTT52" s="111"/>
      <c r="FTU52" s="110"/>
      <c r="FTV52" s="107"/>
      <c r="FTW52" s="107"/>
      <c r="FTX52" s="107"/>
      <c r="FTY52" s="108"/>
      <c r="FTZ52" s="111"/>
      <c r="FUA52" s="108"/>
      <c r="FUB52" s="111"/>
      <c r="FUC52" s="64"/>
      <c r="FUD52" s="111"/>
      <c r="FUE52" s="64"/>
      <c r="FUF52" s="111"/>
      <c r="FUG52" s="64"/>
      <c r="FUH52" s="111"/>
      <c r="FUI52" s="64"/>
      <c r="FUJ52" s="111"/>
      <c r="FUK52" s="64"/>
      <c r="FUL52" s="111"/>
      <c r="FUM52" s="64"/>
      <c r="FUN52" s="111"/>
      <c r="FUO52" s="64"/>
      <c r="FUP52" s="111"/>
      <c r="FUQ52" s="109"/>
      <c r="FUR52" s="111"/>
      <c r="FUS52" s="109"/>
      <c r="FUT52" s="111"/>
      <c r="FUU52" s="109"/>
      <c r="FUV52" s="111"/>
      <c r="FUW52" s="109"/>
      <c r="FUX52" s="111"/>
      <c r="FUY52" s="109"/>
      <c r="FUZ52" s="111"/>
      <c r="FVA52" s="109"/>
      <c r="FVB52" s="111"/>
      <c r="FVC52" s="109"/>
      <c r="FVD52" s="111"/>
      <c r="FVE52" s="109"/>
      <c r="FVF52" s="111"/>
      <c r="FVG52" s="109"/>
      <c r="FVH52" s="111"/>
      <c r="FVI52" s="109"/>
      <c r="FVJ52" s="111"/>
      <c r="FVK52" s="109"/>
      <c r="FVL52" s="112"/>
      <c r="FVM52" s="109"/>
      <c r="FVN52" s="111"/>
      <c r="FVO52" s="109"/>
      <c r="FVP52" s="111"/>
      <c r="FVQ52" s="109"/>
      <c r="FVR52" s="111"/>
      <c r="FVS52" s="109"/>
      <c r="FVT52" s="111"/>
      <c r="FVU52" s="109"/>
      <c r="FVV52" s="111"/>
      <c r="FVW52" s="109"/>
      <c r="FVX52" s="111"/>
      <c r="FVY52" s="109"/>
      <c r="FVZ52" s="111"/>
      <c r="FWA52" s="110"/>
      <c r="FWB52" s="111"/>
      <c r="FWC52" s="109"/>
      <c r="FWD52" s="111"/>
      <c r="FWE52" s="109"/>
      <c r="FWF52" s="111"/>
      <c r="FWG52" s="109"/>
      <c r="FWH52" s="111"/>
      <c r="FWI52" s="109"/>
      <c r="FWJ52" s="111"/>
      <c r="FWK52" s="110"/>
      <c r="FWL52" s="111"/>
      <c r="FWM52" s="109"/>
      <c r="FWN52" s="111"/>
      <c r="FWO52" s="109"/>
      <c r="FWP52" s="111"/>
      <c r="FWQ52" s="109"/>
      <c r="FWR52" s="111"/>
      <c r="FWS52" s="110"/>
      <c r="FWT52" s="107"/>
      <c r="FWU52" s="107"/>
      <c r="FWV52" s="107"/>
      <c r="FWW52" s="108"/>
      <c r="FWX52" s="111"/>
      <c r="FWY52" s="108"/>
      <c r="FWZ52" s="111"/>
      <c r="FXA52" s="64"/>
      <c r="FXB52" s="111"/>
      <c r="FXC52" s="64"/>
      <c r="FXD52" s="111"/>
      <c r="FXE52" s="64"/>
      <c r="FXF52" s="111"/>
      <c r="FXG52" s="64"/>
      <c r="FXH52" s="111"/>
      <c r="FXI52" s="64"/>
      <c r="FXJ52" s="111"/>
      <c r="FXK52" s="64"/>
      <c r="FXL52" s="111"/>
      <c r="FXM52" s="64"/>
      <c r="FXN52" s="111"/>
      <c r="FXO52" s="109"/>
      <c r="FXP52" s="111"/>
      <c r="FXQ52" s="109"/>
      <c r="FXR52" s="111"/>
      <c r="FXS52" s="109"/>
      <c r="FXT52" s="111"/>
      <c r="FXU52" s="109"/>
      <c r="FXV52" s="111"/>
      <c r="FXW52" s="109"/>
      <c r="FXX52" s="111"/>
      <c r="FXY52" s="109"/>
      <c r="FXZ52" s="111"/>
      <c r="FYA52" s="109"/>
      <c r="FYB52" s="111"/>
      <c r="FYC52" s="109"/>
      <c r="FYD52" s="111"/>
      <c r="FYE52" s="109"/>
      <c r="FYF52" s="111"/>
      <c r="FYG52" s="109"/>
      <c r="FYH52" s="111"/>
      <c r="FYI52" s="109"/>
      <c r="FYJ52" s="112"/>
      <c r="FYK52" s="109"/>
      <c r="FYL52" s="111"/>
      <c r="FYM52" s="109"/>
      <c r="FYN52" s="111"/>
      <c r="FYO52" s="109"/>
      <c r="FYP52" s="111"/>
      <c r="FYQ52" s="109"/>
      <c r="FYR52" s="111"/>
      <c r="FYS52" s="109"/>
      <c r="FYT52" s="111"/>
      <c r="FYU52" s="109"/>
      <c r="FYV52" s="111"/>
      <c r="FYW52" s="109"/>
      <c r="FYX52" s="111"/>
      <c r="FYY52" s="110"/>
      <c r="FYZ52" s="111"/>
      <c r="FZA52" s="109"/>
      <c r="FZB52" s="111"/>
      <c r="FZC52" s="109"/>
      <c r="FZD52" s="111"/>
      <c r="FZE52" s="109"/>
      <c r="FZF52" s="111"/>
      <c r="FZG52" s="109"/>
      <c r="FZH52" s="111"/>
      <c r="FZI52" s="110"/>
      <c r="FZJ52" s="111"/>
      <c r="FZK52" s="109"/>
      <c r="FZL52" s="111"/>
      <c r="FZM52" s="109"/>
      <c r="FZN52" s="111"/>
      <c r="FZO52" s="109"/>
      <c r="FZP52" s="111"/>
      <c r="FZQ52" s="110"/>
      <c r="FZR52" s="107"/>
      <c r="FZS52" s="107"/>
      <c r="FZT52" s="107"/>
      <c r="FZU52" s="108"/>
      <c r="FZV52" s="111"/>
      <c r="FZW52" s="108"/>
      <c r="FZX52" s="111"/>
      <c r="FZY52" s="64"/>
      <c r="FZZ52" s="111"/>
      <c r="GAA52" s="64"/>
      <c r="GAB52" s="111"/>
      <c r="GAC52" s="64"/>
      <c r="GAD52" s="111"/>
      <c r="GAE52" s="64"/>
      <c r="GAF52" s="111"/>
      <c r="GAG52" s="64"/>
      <c r="GAH52" s="111"/>
      <c r="GAI52" s="64"/>
      <c r="GAJ52" s="111"/>
      <c r="GAK52" s="64"/>
      <c r="GAL52" s="111"/>
      <c r="GAM52" s="109"/>
      <c r="GAN52" s="111"/>
      <c r="GAO52" s="109"/>
      <c r="GAP52" s="111"/>
      <c r="GAQ52" s="109"/>
      <c r="GAR52" s="111"/>
      <c r="GAS52" s="109"/>
      <c r="GAT52" s="111"/>
      <c r="GAU52" s="109"/>
      <c r="GAV52" s="111"/>
      <c r="GAW52" s="109"/>
      <c r="GAX52" s="111"/>
      <c r="GAY52" s="109"/>
      <c r="GAZ52" s="111"/>
      <c r="GBA52" s="109"/>
      <c r="GBB52" s="111"/>
      <c r="GBC52" s="109"/>
      <c r="GBD52" s="111"/>
      <c r="GBE52" s="109"/>
      <c r="GBF52" s="111"/>
      <c r="GBG52" s="109"/>
      <c r="GBH52" s="112"/>
      <c r="GBI52" s="109"/>
      <c r="GBJ52" s="111"/>
      <c r="GBK52" s="109"/>
      <c r="GBL52" s="111"/>
      <c r="GBM52" s="109"/>
      <c r="GBN52" s="111"/>
      <c r="GBO52" s="109"/>
      <c r="GBP52" s="111"/>
      <c r="GBQ52" s="109"/>
      <c r="GBR52" s="111"/>
      <c r="GBS52" s="109"/>
      <c r="GBT52" s="111"/>
      <c r="GBU52" s="109"/>
      <c r="GBV52" s="111"/>
      <c r="GBW52" s="110"/>
      <c r="GBX52" s="111"/>
      <c r="GBY52" s="109"/>
      <c r="GBZ52" s="111"/>
      <c r="GCA52" s="109"/>
      <c r="GCB52" s="111"/>
      <c r="GCC52" s="109"/>
      <c r="GCD52" s="111"/>
      <c r="GCE52" s="109"/>
      <c r="GCF52" s="111"/>
      <c r="GCG52" s="110"/>
      <c r="GCH52" s="111"/>
      <c r="GCI52" s="109"/>
      <c r="GCJ52" s="111"/>
      <c r="GCK52" s="109"/>
      <c r="GCL52" s="111"/>
      <c r="GCM52" s="109"/>
      <c r="GCN52" s="111"/>
      <c r="GCO52" s="110"/>
      <c r="GCP52" s="107"/>
      <c r="GCQ52" s="107"/>
      <c r="GCR52" s="107"/>
      <c r="GCS52" s="108"/>
      <c r="GCT52" s="111"/>
      <c r="GCU52" s="108"/>
      <c r="GCV52" s="111"/>
      <c r="GCW52" s="64"/>
      <c r="GCX52" s="111"/>
      <c r="GCY52" s="64"/>
      <c r="GCZ52" s="111"/>
      <c r="GDA52" s="64"/>
      <c r="GDB52" s="111"/>
      <c r="GDC52" s="64"/>
      <c r="GDD52" s="111"/>
      <c r="GDE52" s="64"/>
      <c r="GDF52" s="111"/>
      <c r="GDG52" s="64"/>
      <c r="GDH52" s="111"/>
      <c r="GDI52" s="64"/>
      <c r="GDJ52" s="111"/>
      <c r="GDK52" s="109"/>
      <c r="GDL52" s="111"/>
      <c r="GDM52" s="109"/>
      <c r="GDN52" s="111"/>
      <c r="GDO52" s="109"/>
      <c r="GDP52" s="111"/>
      <c r="GDQ52" s="109"/>
      <c r="GDR52" s="111"/>
      <c r="GDS52" s="109"/>
      <c r="GDT52" s="111"/>
      <c r="GDU52" s="109"/>
      <c r="GDV52" s="111"/>
      <c r="GDW52" s="109"/>
      <c r="GDX52" s="111"/>
      <c r="GDY52" s="109"/>
      <c r="GDZ52" s="111"/>
      <c r="GEA52" s="109"/>
      <c r="GEB52" s="111"/>
      <c r="GEC52" s="109"/>
      <c r="GED52" s="111"/>
      <c r="GEE52" s="109"/>
      <c r="GEF52" s="112"/>
      <c r="GEG52" s="109"/>
      <c r="GEH52" s="111"/>
      <c r="GEI52" s="109"/>
      <c r="GEJ52" s="111"/>
      <c r="GEK52" s="109"/>
      <c r="GEL52" s="111"/>
      <c r="GEM52" s="109"/>
      <c r="GEN52" s="111"/>
      <c r="GEO52" s="109"/>
      <c r="GEP52" s="111"/>
      <c r="GEQ52" s="109"/>
      <c r="GER52" s="111"/>
      <c r="GES52" s="109"/>
      <c r="GET52" s="111"/>
      <c r="GEU52" s="110"/>
      <c r="GEV52" s="111"/>
      <c r="GEW52" s="109"/>
      <c r="GEX52" s="111"/>
      <c r="GEY52" s="109"/>
      <c r="GEZ52" s="111"/>
      <c r="GFA52" s="109"/>
      <c r="GFB52" s="111"/>
      <c r="GFC52" s="109"/>
      <c r="GFD52" s="111"/>
      <c r="GFE52" s="110"/>
      <c r="GFF52" s="111"/>
      <c r="GFG52" s="109"/>
      <c r="GFH52" s="111"/>
      <c r="GFI52" s="109"/>
      <c r="GFJ52" s="111"/>
      <c r="GFK52" s="109"/>
      <c r="GFL52" s="111"/>
      <c r="GFM52" s="110"/>
      <c r="GFN52" s="107"/>
      <c r="GFO52" s="107"/>
      <c r="GFP52" s="107"/>
      <c r="GFQ52" s="108"/>
      <c r="GFR52" s="111"/>
      <c r="GFS52" s="108"/>
      <c r="GFT52" s="111"/>
      <c r="GFU52" s="64"/>
      <c r="GFV52" s="111"/>
      <c r="GFW52" s="64"/>
      <c r="GFX52" s="111"/>
      <c r="GFY52" s="64"/>
      <c r="GFZ52" s="111"/>
      <c r="GGA52" s="64"/>
      <c r="GGB52" s="111"/>
      <c r="GGC52" s="64"/>
      <c r="GGD52" s="111"/>
      <c r="GGE52" s="64"/>
      <c r="GGF52" s="111"/>
      <c r="GGG52" s="64"/>
      <c r="GGH52" s="111"/>
      <c r="GGI52" s="109"/>
      <c r="GGJ52" s="111"/>
      <c r="GGK52" s="109"/>
      <c r="GGL52" s="111"/>
      <c r="GGM52" s="109"/>
      <c r="GGN52" s="111"/>
      <c r="GGO52" s="109"/>
      <c r="GGP52" s="111"/>
      <c r="GGQ52" s="109"/>
      <c r="GGR52" s="111"/>
      <c r="GGS52" s="109"/>
      <c r="GGT52" s="111"/>
      <c r="GGU52" s="109"/>
      <c r="GGV52" s="111"/>
      <c r="GGW52" s="109"/>
      <c r="GGX52" s="111"/>
      <c r="GGY52" s="109"/>
      <c r="GGZ52" s="111"/>
      <c r="GHA52" s="109"/>
      <c r="GHB52" s="111"/>
      <c r="GHC52" s="109"/>
      <c r="GHD52" s="112"/>
      <c r="GHE52" s="109"/>
      <c r="GHF52" s="111"/>
      <c r="GHG52" s="109"/>
      <c r="GHH52" s="111"/>
      <c r="GHI52" s="109"/>
      <c r="GHJ52" s="111"/>
      <c r="GHK52" s="109"/>
      <c r="GHL52" s="111"/>
      <c r="GHM52" s="109"/>
      <c r="GHN52" s="111"/>
      <c r="GHO52" s="109"/>
      <c r="GHP52" s="111"/>
      <c r="GHQ52" s="109"/>
      <c r="GHR52" s="111"/>
      <c r="GHS52" s="110"/>
      <c r="GHT52" s="111"/>
      <c r="GHU52" s="109"/>
      <c r="GHV52" s="111"/>
      <c r="GHW52" s="109"/>
      <c r="GHX52" s="111"/>
      <c r="GHY52" s="109"/>
      <c r="GHZ52" s="111"/>
      <c r="GIA52" s="109"/>
      <c r="GIB52" s="111"/>
      <c r="GIC52" s="110"/>
      <c r="GID52" s="111"/>
      <c r="GIE52" s="109"/>
      <c r="GIF52" s="111"/>
      <c r="GIG52" s="109"/>
      <c r="GIH52" s="111"/>
      <c r="GII52" s="109"/>
      <c r="GIJ52" s="111"/>
      <c r="GIK52" s="110"/>
      <c r="GIL52" s="107"/>
      <c r="GIM52" s="107"/>
      <c r="GIN52" s="107"/>
      <c r="GIO52" s="108"/>
      <c r="GIP52" s="111"/>
      <c r="GIQ52" s="108"/>
      <c r="GIR52" s="111"/>
      <c r="GIS52" s="64"/>
      <c r="GIT52" s="111"/>
      <c r="GIU52" s="64"/>
      <c r="GIV52" s="111"/>
      <c r="GIW52" s="64"/>
      <c r="GIX52" s="111"/>
      <c r="GIY52" s="64"/>
      <c r="GIZ52" s="111"/>
      <c r="GJA52" s="64"/>
      <c r="GJB52" s="111"/>
      <c r="GJC52" s="64"/>
      <c r="GJD52" s="111"/>
      <c r="GJE52" s="64"/>
      <c r="GJF52" s="111"/>
      <c r="GJG52" s="109"/>
      <c r="GJH52" s="111"/>
      <c r="GJI52" s="109"/>
      <c r="GJJ52" s="111"/>
      <c r="GJK52" s="109"/>
      <c r="GJL52" s="111"/>
      <c r="GJM52" s="109"/>
      <c r="GJN52" s="111"/>
      <c r="GJO52" s="109"/>
      <c r="GJP52" s="111"/>
      <c r="GJQ52" s="109"/>
      <c r="GJR52" s="111"/>
      <c r="GJS52" s="109"/>
      <c r="GJT52" s="111"/>
      <c r="GJU52" s="109"/>
      <c r="GJV52" s="111"/>
      <c r="GJW52" s="109"/>
      <c r="GJX52" s="111"/>
      <c r="GJY52" s="109"/>
      <c r="GJZ52" s="111"/>
      <c r="GKA52" s="109"/>
      <c r="GKB52" s="112"/>
      <c r="GKC52" s="109"/>
      <c r="GKD52" s="111"/>
      <c r="GKE52" s="109"/>
      <c r="GKF52" s="111"/>
      <c r="GKG52" s="109"/>
      <c r="GKH52" s="111"/>
      <c r="GKI52" s="109"/>
      <c r="GKJ52" s="111"/>
      <c r="GKK52" s="109"/>
      <c r="GKL52" s="111"/>
      <c r="GKM52" s="109"/>
      <c r="GKN52" s="111"/>
      <c r="GKO52" s="109"/>
      <c r="GKP52" s="111"/>
      <c r="GKQ52" s="110"/>
      <c r="GKR52" s="111"/>
      <c r="GKS52" s="109"/>
      <c r="GKT52" s="111"/>
      <c r="GKU52" s="109"/>
      <c r="GKV52" s="111"/>
      <c r="GKW52" s="109"/>
      <c r="GKX52" s="111"/>
      <c r="GKY52" s="109"/>
      <c r="GKZ52" s="111"/>
      <c r="GLA52" s="110"/>
      <c r="GLB52" s="111"/>
      <c r="GLC52" s="109"/>
      <c r="GLD52" s="111"/>
      <c r="GLE52" s="109"/>
      <c r="GLF52" s="111"/>
      <c r="GLG52" s="109"/>
      <c r="GLH52" s="111"/>
      <c r="GLI52" s="110"/>
      <c r="GLJ52" s="107"/>
      <c r="GLK52" s="107"/>
      <c r="GLL52" s="107"/>
      <c r="GLM52" s="108"/>
      <c r="GLN52" s="111"/>
      <c r="GLO52" s="108"/>
      <c r="GLP52" s="111"/>
      <c r="GLQ52" s="64"/>
      <c r="GLR52" s="111"/>
      <c r="GLS52" s="64"/>
      <c r="GLT52" s="111"/>
      <c r="GLU52" s="64"/>
      <c r="GLV52" s="111"/>
      <c r="GLW52" s="64"/>
      <c r="GLX52" s="111"/>
      <c r="GLY52" s="64"/>
      <c r="GLZ52" s="111"/>
      <c r="GMA52" s="64"/>
      <c r="GMB52" s="111"/>
      <c r="GMC52" s="64"/>
      <c r="GMD52" s="111"/>
      <c r="GME52" s="109"/>
      <c r="GMF52" s="111"/>
      <c r="GMG52" s="109"/>
      <c r="GMH52" s="111"/>
      <c r="GMI52" s="109"/>
      <c r="GMJ52" s="111"/>
      <c r="GMK52" s="109"/>
      <c r="GML52" s="111"/>
      <c r="GMM52" s="109"/>
      <c r="GMN52" s="111"/>
      <c r="GMO52" s="109"/>
      <c r="GMP52" s="111"/>
      <c r="GMQ52" s="109"/>
      <c r="GMR52" s="111"/>
      <c r="GMS52" s="109"/>
      <c r="GMT52" s="111"/>
      <c r="GMU52" s="109"/>
      <c r="GMV52" s="111"/>
      <c r="GMW52" s="109"/>
      <c r="GMX52" s="111"/>
      <c r="GMY52" s="109"/>
      <c r="GMZ52" s="112"/>
      <c r="GNA52" s="109"/>
      <c r="GNB52" s="111"/>
      <c r="GNC52" s="109"/>
      <c r="GND52" s="111"/>
      <c r="GNE52" s="109"/>
      <c r="GNF52" s="111"/>
      <c r="GNG52" s="109"/>
      <c r="GNH52" s="111"/>
      <c r="GNI52" s="109"/>
      <c r="GNJ52" s="111"/>
      <c r="GNK52" s="109"/>
      <c r="GNL52" s="111"/>
      <c r="GNM52" s="109"/>
      <c r="GNN52" s="111"/>
      <c r="GNO52" s="110"/>
      <c r="GNP52" s="111"/>
      <c r="GNQ52" s="109"/>
      <c r="GNR52" s="111"/>
      <c r="GNS52" s="109"/>
      <c r="GNT52" s="111"/>
      <c r="GNU52" s="109"/>
      <c r="GNV52" s="111"/>
      <c r="GNW52" s="109"/>
      <c r="GNX52" s="111"/>
      <c r="GNY52" s="110"/>
      <c r="GNZ52" s="111"/>
      <c r="GOA52" s="109"/>
      <c r="GOB52" s="111"/>
      <c r="GOC52" s="109"/>
      <c r="GOD52" s="111"/>
      <c r="GOE52" s="109"/>
      <c r="GOF52" s="111"/>
      <c r="GOG52" s="110"/>
      <c r="GOH52" s="107"/>
      <c r="GOI52" s="107"/>
      <c r="GOJ52" s="107"/>
      <c r="GOK52" s="108"/>
      <c r="GOL52" s="111"/>
      <c r="GOM52" s="108"/>
      <c r="GON52" s="111"/>
      <c r="GOO52" s="64"/>
      <c r="GOP52" s="111"/>
      <c r="GOQ52" s="64"/>
      <c r="GOR52" s="111"/>
      <c r="GOS52" s="64"/>
      <c r="GOT52" s="111"/>
      <c r="GOU52" s="64"/>
      <c r="GOV52" s="111"/>
      <c r="GOW52" s="64"/>
      <c r="GOX52" s="111"/>
      <c r="GOY52" s="64"/>
      <c r="GOZ52" s="111"/>
      <c r="GPA52" s="64"/>
      <c r="GPB52" s="111"/>
      <c r="GPC52" s="109"/>
      <c r="GPD52" s="111"/>
      <c r="GPE52" s="109"/>
      <c r="GPF52" s="111"/>
      <c r="GPG52" s="109"/>
      <c r="GPH52" s="111"/>
      <c r="GPI52" s="109"/>
      <c r="GPJ52" s="111"/>
      <c r="GPK52" s="109"/>
      <c r="GPL52" s="111"/>
      <c r="GPM52" s="109"/>
      <c r="GPN52" s="111"/>
      <c r="GPO52" s="109"/>
      <c r="GPP52" s="111"/>
      <c r="GPQ52" s="109"/>
      <c r="GPR52" s="111"/>
      <c r="GPS52" s="109"/>
      <c r="GPT52" s="111"/>
      <c r="GPU52" s="109"/>
      <c r="GPV52" s="111"/>
      <c r="GPW52" s="109"/>
      <c r="GPX52" s="112"/>
      <c r="GPY52" s="109"/>
      <c r="GPZ52" s="111"/>
      <c r="GQA52" s="109"/>
      <c r="GQB52" s="111"/>
      <c r="GQC52" s="109"/>
      <c r="GQD52" s="111"/>
      <c r="GQE52" s="109"/>
      <c r="GQF52" s="111"/>
      <c r="GQG52" s="109"/>
      <c r="GQH52" s="111"/>
      <c r="GQI52" s="109"/>
      <c r="GQJ52" s="111"/>
      <c r="GQK52" s="109"/>
      <c r="GQL52" s="111"/>
      <c r="GQM52" s="110"/>
      <c r="GQN52" s="111"/>
      <c r="GQO52" s="109"/>
      <c r="GQP52" s="111"/>
      <c r="GQQ52" s="109"/>
      <c r="GQR52" s="111"/>
      <c r="GQS52" s="109"/>
      <c r="GQT52" s="111"/>
      <c r="GQU52" s="109"/>
      <c r="GQV52" s="111"/>
      <c r="GQW52" s="110"/>
      <c r="GQX52" s="111"/>
      <c r="GQY52" s="109"/>
      <c r="GQZ52" s="111"/>
      <c r="GRA52" s="109"/>
      <c r="GRB52" s="111"/>
      <c r="GRC52" s="109"/>
      <c r="GRD52" s="111"/>
      <c r="GRE52" s="110"/>
      <c r="GRF52" s="107"/>
      <c r="GRG52" s="107"/>
      <c r="GRH52" s="107"/>
      <c r="GRI52" s="108"/>
      <c r="GRJ52" s="111"/>
      <c r="GRK52" s="108"/>
      <c r="GRL52" s="111"/>
      <c r="GRM52" s="64"/>
      <c r="GRN52" s="111"/>
      <c r="GRO52" s="64"/>
      <c r="GRP52" s="111"/>
      <c r="GRQ52" s="64"/>
      <c r="GRR52" s="111"/>
      <c r="GRS52" s="64"/>
      <c r="GRT52" s="111"/>
      <c r="GRU52" s="64"/>
      <c r="GRV52" s="111"/>
      <c r="GRW52" s="64"/>
      <c r="GRX52" s="111"/>
      <c r="GRY52" s="64"/>
      <c r="GRZ52" s="111"/>
      <c r="GSA52" s="109"/>
      <c r="GSB52" s="111"/>
      <c r="GSC52" s="109"/>
      <c r="GSD52" s="111"/>
      <c r="GSE52" s="109"/>
      <c r="GSF52" s="111"/>
      <c r="GSG52" s="109"/>
      <c r="GSH52" s="111"/>
      <c r="GSI52" s="109"/>
      <c r="GSJ52" s="111"/>
      <c r="GSK52" s="109"/>
      <c r="GSL52" s="111"/>
      <c r="GSM52" s="109"/>
      <c r="GSN52" s="111"/>
      <c r="GSO52" s="109"/>
      <c r="GSP52" s="111"/>
      <c r="GSQ52" s="109"/>
      <c r="GSR52" s="111"/>
      <c r="GSS52" s="109"/>
      <c r="GST52" s="111"/>
      <c r="GSU52" s="109"/>
      <c r="GSV52" s="112"/>
      <c r="GSW52" s="109"/>
      <c r="GSX52" s="111"/>
      <c r="GSY52" s="109"/>
      <c r="GSZ52" s="111"/>
      <c r="GTA52" s="109"/>
      <c r="GTB52" s="111"/>
      <c r="GTC52" s="109"/>
      <c r="GTD52" s="111"/>
      <c r="GTE52" s="109"/>
      <c r="GTF52" s="111"/>
      <c r="GTG52" s="109"/>
      <c r="GTH52" s="111"/>
      <c r="GTI52" s="109"/>
      <c r="GTJ52" s="111"/>
      <c r="GTK52" s="110"/>
      <c r="GTL52" s="111"/>
      <c r="GTM52" s="109"/>
      <c r="GTN52" s="111"/>
      <c r="GTO52" s="109"/>
      <c r="GTP52" s="111"/>
      <c r="GTQ52" s="109"/>
      <c r="GTR52" s="111"/>
      <c r="GTS52" s="109"/>
      <c r="GTT52" s="111"/>
      <c r="GTU52" s="110"/>
      <c r="GTV52" s="111"/>
      <c r="GTW52" s="109"/>
      <c r="GTX52" s="111"/>
      <c r="GTY52" s="109"/>
      <c r="GTZ52" s="111"/>
      <c r="GUA52" s="109"/>
      <c r="GUB52" s="111"/>
      <c r="GUC52" s="110"/>
      <c r="GUD52" s="107"/>
      <c r="GUE52" s="107"/>
      <c r="GUF52" s="107"/>
      <c r="GUG52" s="108"/>
      <c r="GUH52" s="111"/>
      <c r="GUI52" s="108"/>
      <c r="GUJ52" s="111"/>
      <c r="GUK52" s="64"/>
      <c r="GUL52" s="111"/>
      <c r="GUM52" s="64"/>
      <c r="GUN52" s="111"/>
      <c r="GUO52" s="64"/>
      <c r="GUP52" s="111"/>
      <c r="GUQ52" s="64"/>
      <c r="GUR52" s="111"/>
      <c r="GUS52" s="64"/>
      <c r="GUT52" s="111"/>
      <c r="GUU52" s="64"/>
      <c r="GUV52" s="111"/>
      <c r="GUW52" s="64"/>
      <c r="GUX52" s="111"/>
      <c r="GUY52" s="109"/>
      <c r="GUZ52" s="111"/>
      <c r="GVA52" s="109"/>
      <c r="GVB52" s="111"/>
      <c r="GVC52" s="109"/>
      <c r="GVD52" s="111"/>
      <c r="GVE52" s="109"/>
      <c r="GVF52" s="111"/>
      <c r="GVG52" s="109"/>
      <c r="GVH52" s="111"/>
      <c r="GVI52" s="109"/>
      <c r="GVJ52" s="111"/>
      <c r="GVK52" s="109"/>
      <c r="GVL52" s="111"/>
      <c r="GVM52" s="109"/>
      <c r="GVN52" s="111"/>
      <c r="GVO52" s="109"/>
      <c r="GVP52" s="111"/>
      <c r="GVQ52" s="109"/>
      <c r="GVR52" s="111"/>
      <c r="GVS52" s="109"/>
      <c r="GVT52" s="112"/>
      <c r="GVU52" s="109"/>
      <c r="GVV52" s="111"/>
      <c r="GVW52" s="109"/>
      <c r="GVX52" s="111"/>
      <c r="GVY52" s="109"/>
      <c r="GVZ52" s="111"/>
      <c r="GWA52" s="109"/>
      <c r="GWB52" s="111"/>
      <c r="GWC52" s="109"/>
      <c r="GWD52" s="111"/>
      <c r="GWE52" s="109"/>
      <c r="GWF52" s="111"/>
      <c r="GWG52" s="109"/>
      <c r="GWH52" s="111"/>
      <c r="GWI52" s="110"/>
      <c r="GWJ52" s="111"/>
      <c r="GWK52" s="109"/>
      <c r="GWL52" s="111"/>
      <c r="GWM52" s="109"/>
      <c r="GWN52" s="111"/>
      <c r="GWO52" s="109"/>
      <c r="GWP52" s="111"/>
      <c r="GWQ52" s="109"/>
      <c r="GWR52" s="111"/>
      <c r="GWS52" s="110"/>
      <c r="GWT52" s="111"/>
      <c r="GWU52" s="109"/>
      <c r="GWV52" s="111"/>
      <c r="GWW52" s="109"/>
      <c r="GWX52" s="111"/>
      <c r="GWY52" s="109"/>
      <c r="GWZ52" s="111"/>
      <c r="GXA52" s="110"/>
      <c r="GXB52" s="107"/>
      <c r="GXC52" s="107"/>
      <c r="GXD52" s="107"/>
      <c r="GXE52" s="108"/>
      <c r="GXF52" s="111"/>
      <c r="GXG52" s="108"/>
      <c r="GXH52" s="111"/>
      <c r="GXI52" s="64"/>
      <c r="GXJ52" s="111"/>
      <c r="GXK52" s="64"/>
      <c r="GXL52" s="111"/>
      <c r="GXM52" s="64"/>
      <c r="GXN52" s="111"/>
      <c r="GXO52" s="64"/>
      <c r="GXP52" s="111"/>
      <c r="GXQ52" s="64"/>
      <c r="GXR52" s="111"/>
      <c r="GXS52" s="64"/>
      <c r="GXT52" s="111"/>
      <c r="GXU52" s="64"/>
      <c r="GXV52" s="111"/>
      <c r="GXW52" s="109"/>
      <c r="GXX52" s="111"/>
      <c r="GXY52" s="109"/>
      <c r="GXZ52" s="111"/>
      <c r="GYA52" s="109"/>
      <c r="GYB52" s="111"/>
      <c r="GYC52" s="109"/>
      <c r="GYD52" s="111"/>
      <c r="GYE52" s="109"/>
      <c r="GYF52" s="111"/>
      <c r="GYG52" s="109"/>
      <c r="GYH52" s="111"/>
      <c r="GYI52" s="109"/>
      <c r="GYJ52" s="111"/>
      <c r="GYK52" s="109"/>
      <c r="GYL52" s="111"/>
      <c r="GYM52" s="109"/>
      <c r="GYN52" s="111"/>
      <c r="GYO52" s="109"/>
      <c r="GYP52" s="111"/>
      <c r="GYQ52" s="109"/>
      <c r="GYR52" s="112"/>
      <c r="GYS52" s="109"/>
      <c r="GYT52" s="111"/>
      <c r="GYU52" s="109"/>
      <c r="GYV52" s="111"/>
      <c r="GYW52" s="109"/>
      <c r="GYX52" s="111"/>
      <c r="GYY52" s="109"/>
      <c r="GYZ52" s="111"/>
      <c r="GZA52" s="109"/>
      <c r="GZB52" s="111"/>
      <c r="GZC52" s="109"/>
      <c r="GZD52" s="111"/>
      <c r="GZE52" s="109"/>
      <c r="GZF52" s="111"/>
      <c r="GZG52" s="110"/>
      <c r="GZH52" s="111"/>
      <c r="GZI52" s="109"/>
      <c r="GZJ52" s="111"/>
      <c r="GZK52" s="109"/>
      <c r="GZL52" s="111"/>
      <c r="GZM52" s="109"/>
      <c r="GZN52" s="111"/>
      <c r="GZO52" s="109"/>
      <c r="GZP52" s="111"/>
      <c r="GZQ52" s="110"/>
      <c r="GZR52" s="111"/>
      <c r="GZS52" s="109"/>
      <c r="GZT52" s="111"/>
      <c r="GZU52" s="109"/>
      <c r="GZV52" s="111"/>
      <c r="GZW52" s="109"/>
      <c r="GZX52" s="111"/>
      <c r="GZY52" s="110"/>
      <c r="GZZ52" s="107"/>
      <c r="HAA52" s="107"/>
      <c r="HAB52" s="107"/>
      <c r="HAC52" s="108"/>
      <c r="HAD52" s="111"/>
      <c r="HAE52" s="108"/>
      <c r="HAF52" s="111"/>
      <c r="HAG52" s="64"/>
      <c r="HAH52" s="111"/>
      <c r="HAI52" s="64"/>
      <c r="HAJ52" s="111"/>
      <c r="HAK52" s="64"/>
      <c r="HAL52" s="111"/>
      <c r="HAM52" s="64"/>
      <c r="HAN52" s="111"/>
      <c r="HAO52" s="64"/>
      <c r="HAP52" s="111"/>
      <c r="HAQ52" s="64"/>
      <c r="HAR52" s="111"/>
      <c r="HAS52" s="64"/>
      <c r="HAT52" s="111"/>
      <c r="HAU52" s="109"/>
      <c r="HAV52" s="111"/>
      <c r="HAW52" s="109"/>
      <c r="HAX52" s="111"/>
      <c r="HAY52" s="109"/>
      <c r="HAZ52" s="111"/>
      <c r="HBA52" s="109"/>
      <c r="HBB52" s="111"/>
      <c r="HBC52" s="109"/>
      <c r="HBD52" s="111"/>
      <c r="HBE52" s="109"/>
      <c r="HBF52" s="111"/>
      <c r="HBG52" s="109"/>
      <c r="HBH52" s="111"/>
      <c r="HBI52" s="109"/>
      <c r="HBJ52" s="111"/>
      <c r="HBK52" s="109"/>
      <c r="HBL52" s="111"/>
      <c r="HBM52" s="109"/>
      <c r="HBN52" s="111"/>
      <c r="HBO52" s="109"/>
      <c r="HBP52" s="112"/>
      <c r="HBQ52" s="109"/>
      <c r="HBR52" s="111"/>
      <c r="HBS52" s="109"/>
      <c r="HBT52" s="111"/>
      <c r="HBU52" s="109"/>
      <c r="HBV52" s="111"/>
      <c r="HBW52" s="109"/>
      <c r="HBX52" s="111"/>
      <c r="HBY52" s="109"/>
      <c r="HBZ52" s="111"/>
      <c r="HCA52" s="109"/>
      <c r="HCB52" s="111"/>
      <c r="HCC52" s="109"/>
      <c r="HCD52" s="111"/>
      <c r="HCE52" s="110"/>
      <c r="HCF52" s="111"/>
      <c r="HCG52" s="109"/>
      <c r="HCH52" s="111"/>
      <c r="HCI52" s="109"/>
      <c r="HCJ52" s="111"/>
      <c r="HCK52" s="109"/>
      <c r="HCL52" s="111"/>
      <c r="HCM52" s="109"/>
      <c r="HCN52" s="111"/>
      <c r="HCO52" s="110"/>
      <c r="HCP52" s="111"/>
      <c r="HCQ52" s="109"/>
      <c r="HCR52" s="111"/>
      <c r="HCS52" s="109"/>
      <c r="HCT52" s="111"/>
      <c r="HCU52" s="109"/>
      <c r="HCV52" s="111"/>
      <c r="HCW52" s="110"/>
      <c r="HCX52" s="107"/>
      <c r="HCY52" s="107"/>
      <c r="HCZ52" s="107"/>
      <c r="HDA52" s="108"/>
      <c r="HDB52" s="111"/>
      <c r="HDC52" s="108"/>
      <c r="HDD52" s="111"/>
      <c r="HDE52" s="64"/>
      <c r="HDF52" s="111"/>
      <c r="HDG52" s="64"/>
      <c r="HDH52" s="111"/>
      <c r="HDI52" s="64"/>
      <c r="HDJ52" s="111"/>
      <c r="HDK52" s="64"/>
      <c r="HDL52" s="111"/>
      <c r="HDM52" s="64"/>
      <c r="HDN52" s="111"/>
      <c r="HDO52" s="64"/>
      <c r="HDP52" s="111"/>
      <c r="HDQ52" s="64"/>
      <c r="HDR52" s="111"/>
      <c r="HDS52" s="109"/>
      <c r="HDT52" s="111"/>
      <c r="HDU52" s="109"/>
      <c r="HDV52" s="111"/>
      <c r="HDW52" s="109"/>
      <c r="HDX52" s="111"/>
      <c r="HDY52" s="109"/>
      <c r="HDZ52" s="111"/>
      <c r="HEA52" s="109"/>
      <c r="HEB52" s="111"/>
      <c r="HEC52" s="109"/>
      <c r="HED52" s="111"/>
      <c r="HEE52" s="109"/>
      <c r="HEF52" s="111"/>
      <c r="HEG52" s="109"/>
      <c r="HEH52" s="111"/>
      <c r="HEI52" s="109"/>
      <c r="HEJ52" s="111"/>
      <c r="HEK52" s="109"/>
      <c r="HEL52" s="111"/>
      <c r="HEM52" s="109"/>
      <c r="HEN52" s="112"/>
      <c r="HEO52" s="109"/>
      <c r="HEP52" s="111"/>
      <c r="HEQ52" s="109"/>
      <c r="HER52" s="111"/>
      <c r="HES52" s="109"/>
      <c r="HET52" s="111"/>
      <c r="HEU52" s="109"/>
      <c r="HEV52" s="111"/>
      <c r="HEW52" s="109"/>
      <c r="HEX52" s="111"/>
      <c r="HEY52" s="109"/>
      <c r="HEZ52" s="111"/>
      <c r="HFA52" s="109"/>
      <c r="HFB52" s="111"/>
      <c r="HFC52" s="110"/>
      <c r="HFD52" s="111"/>
      <c r="HFE52" s="109"/>
      <c r="HFF52" s="111"/>
      <c r="HFG52" s="109"/>
      <c r="HFH52" s="111"/>
      <c r="HFI52" s="109"/>
      <c r="HFJ52" s="111"/>
      <c r="HFK52" s="109"/>
      <c r="HFL52" s="111"/>
      <c r="HFM52" s="110"/>
      <c r="HFN52" s="111"/>
      <c r="HFO52" s="109"/>
      <c r="HFP52" s="111"/>
      <c r="HFQ52" s="109"/>
      <c r="HFR52" s="111"/>
      <c r="HFS52" s="109"/>
      <c r="HFT52" s="111"/>
      <c r="HFU52" s="110"/>
      <c r="HFV52" s="107"/>
      <c r="HFW52" s="107"/>
      <c r="HFX52" s="107"/>
      <c r="HFY52" s="108"/>
      <c r="HFZ52" s="111"/>
      <c r="HGA52" s="108"/>
      <c r="HGB52" s="111"/>
      <c r="HGC52" s="64"/>
      <c r="HGD52" s="111"/>
      <c r="HGE52" s="64"/>
      <c r="HGF52" s="111"/>
      <c r="HGG52" s="64"/>
      <c r="HGH52" s="111"/>
      <c r="HGI52" s="64"/>
      <c r="HGJ52" s="111"/>
      <c r="HGK52" s="64"/>
      <c r="HGL52" s="111"/>
      <c r="HGM52" s="64"/>
      <c r="HGN52" s="111"/>
      <c r="HGO52" s="64"/>
      <c r="HGP52" s="111"/>
      <c r="HGQ52" s="109"/>
      <c r="HGR52" s="111"/>
      <c r="HGS52" s="109"/>
      <c r="HGT52" s="111"/>
      <c r="HGU52" s="109"/>
      <c r="HGV52" s="111"/>
      <c r="HGW52" s="109"/>
      <c r="HGX52" s="111"/>
      <c r="HGY52" s="109"/>
      <c r="HGZ52" s="111"/>
      <c r="HHA52" s="109"/>
      <c r="HHB52" s="111"/>
      <c r="HHC52" s="109"/>
      <c r="HHD52" s="111"/>
      <c r="HHE52" s="109"/>
      <c r="HHF52" s="111"/>
      <c r="HHG52" s="109"/>
      <c r="HHH52" s="111"/>
      <c r="HHI52" s="109"/>
      <c r="HHJ52" s="111"/>
      <c r="HHK52" s="109"/>
      <c r="HHL52" s="112"/>
      <c r="HHM52" s="109"/>
      <c r="HHN52" s="111"/>
      <c r="HHO52" s="109"/>
      <c r="HHP52" s="111"/>
      <c r="HHQ52" s="109"/>
      <c r="HHR52" s="111"/>
      <c r="HHS52" s="109"/>
      <c r="HHT52" s="111"/>
      <c r="HHU52" s="109"/>
      <c r="HHV52" s="111"/>
      <c r="HHW52" s="109"/>
      <c r="HHX52" s="111"/>
      <c r="HHY52" s="109"/>
      <c r="HHZ52" s="111"/>
      <c r="HIA52" s="110"/>
      <c r="HIB52" s="111"/>
      <c r="HIC52" s="109"/>
      <c r="HID52" s="111"/>
      <c r="HIE52" s="109"/>
      <c r="HIF52" s="111"/>
      <c r="HIG52" s="109"/>
      <c r="HIH52" s="111"/>
      <c r="HII52" s="109"/>
      <c r="HIJ52" s="111"/>
      <c r="HIK52" s="110"/>
      <c r="HIL52" s="111"/>
      <c r="HIM52" s="109"/>
      <c r="HIN52" s="111"/>
      <c r="HIO52" s="109"/>
      <c r="HIP52" s="111"/>
      <c r="HIQ52" s="109"/>
      <c r="HIR52" s="111"/>
      <c r="HIS52" s="110"/>
      <c r="HIT52" s="107"/>
      <c r="HIU52" s="107"/>
      <c r="HIV52" s="107"/>
      <c r="HIW52" s="108"/>
      <c r="HIX52" s="111"/>
      <c r="HIY52" s="108"/>
      <c r="HIZ52" s="111"/>
      <c r="HJA52" s="64"/>
      <c r="HJB52" s="111"/>
      <c r="HJC52" s="64"/>
      <c r="HJD52" s="111"/>
      <c r="HJE52" s="64"/>
      <c r="HJF52" s="111"/>
      <c r="HJG52" s="64"/>
      <c r="HJH52" s="111"/>
      <c r="HJI52" s="64"/>
      <c r="HJJ52" s="111"/>
      <c r="HJK52" s="64"/>
      <c r="HJL52" s="111"/>
      <c r="HJM52" s="64"/>
      <c r="HJN52" s="111"/>
      <c r="HJO52" s="109"/>
      <c r="HJP52" s="111"/>
      <c r="HJQ52" s="109"/>
      <c r="HJR52" s="111"/>
      <c r="HJS52" s="109"/>
      <c r="HJT52" s="111"/>
      <c r="HJU52" s="109"/>
      <c r="HJV52" s="111"/>
      <c r="HJW52" s="109"/>
      <c r="HJX52" s="111"/>
      <c r="HJY52" s="109"/>
      <c r="HJZ52" s="111"/>
      <c r="HKA52" s="109"/>
      <c r="HKB52" s="111"/>
      <c r="HKC52" s="109"/>
      <c r="HKD52" s="111"/>
      <c r="HKE52" s="109"/>
      <c r="HKF52" s="111"/>
      <c r="HKG52" s="109"/>
      <c r="HKH52" s="111"/>
      <c r="HKI52" s="109"/>
      <c r="HKJ52" s="112"/>
      <c r="HKK52" s="109"/>
      <c r="HKL52" s="111"/>
      <c r="HKM52" s="109"/>
      <c r="HKN52" s="111"/>
      <c r="HKO52" s="109"/>
      <c r="HKP52" s="111"/>
      <c r="HKQ52" s="109"/>
      <c r="HKR52" s="111"/>
      <c r="HKS52" s="109"/>
      <c r="HKT52" s="111"/>
      <c r="HKU52" s="109"/>
      <c r="HKV52" s="111"/>
      <c r="HKW52" s="109"/>
      <c r="HKX52" s="111"/>
      <c r="HKY52" s="110"/>
      <c r="HKZ52" s="111"/>
      <c r="HLA52" s="109"/>
      <c r="HLB52" s="111"/>
      <c r="HLC52" s="109"/>
      <c r="HLD52" s="111"/>
      <c r="HLE52" s="109"/>
      <c r="HLF52" s="111"/>
      <c r="HLG52" s="109"/>
      <c r="HLH52" s="111"/>
      <c r="HLI52" s="110"/>
      <c r="HLJ52" s="111"/>
      <c r="HLK52" s="109"/>
      <c r="HLL52" s="111"/>
      <c r="HLM52" s="109"/>
      <c r="HLN52" s="111"/>
      <c r="HLO52" s="109"/>
      <c r="HLP52" s="111"/>
      <c r="HLQ52" s="110"/>
      <c r="HLR52" s="107"/>
      <c r="HLS52" s="107"/>
      <c r="HLT52" s="107"/>
      <c r="HLU52" s="108"/>
      <c r="HLV52" s="111"/>
      <c r="HLW52" s="108"/>
      <c r="HLX52" s="111"/>
      <c r="HLY52" s="64"/>
      <c r="HLZ52" s="111"/>
      <c r="HMA52" s="64"/>
      <c r="HMB52" s="111"/>
      <c r="HMC52" s="64"/>
      <c r="HMD52" s="111"/>
      <c r="HME52" s="64"/>
      <c r="HMF52" s="111"/>
      <c r="HMG52" s="64"/>
      <c r="HMH52" s="111"/>
      <c r="HMI52" s="64"/>
      <c r="HMJ52" s="111"/>
      <c r="HMK52" s="64"/>
      <c r="HML52" s="111"/>
      <c r="HMM52" s="109"/>
      <c r="HMN52" s="111"/>
      <c r="HMO52" s="109"/>
      <c r="HMP52" s="111"/>
      <c r="HMQ52" s="109"/>
      <c r="HMR52" s="111"/>
      <c r="HMS52" s="109"/>
      <c r="HMT52" s="111"/>
      <c r="HMU52" s="109"/>
      <c r="HMV52" s="111"/>
      <c r="HMW52" s="109"/>
      <c r="HMX52" s="111"/>
      <c r="HMY52" s="109"/>
      <c r="HMZ52" s="111"/>
      <c r="HNA52" s="109"/>
      <c r="HNB52" s="111"/>
      <c r="HNC52" s="109"/>
      <c r="HND52" s="111"/>
      <c r="HNE52" s="109"/>
      <c r="HNF52" s="111"/>
      <c r="HNG52" s="109"/>
      <c r="HNH52" s="112"/>
      <c r="HNI52" s="109"/>
      <c r="HNJ52" s="111"/>
      <c r="HNK52" s="109"/>
      <c r="HNL52" s="111"/>
      <c r="HNM52" s="109"/>
      <c r="HNN52" s="111"/>
      <c r="HNO52" s="109"/>
      <c r="HNP52" s="111"/>
      <c r="HNQ52" s="109"/>
      <c r="HNR52" s="111"/>
      <c r="HNS52" s="109"/>
      <c r="HNT52" s="111"/>
      <c r="HNU52" s="109"/>
      <c r="HNV52" s="111"/>
      <c r="HNW52" s="110"/>
      <c r="HNX52" s="111"/>
      <c r="HNY52" s="109"/>
      <c r="HNZ52" s="111"/>
      <c r="HOA52" s="109"/>
      <c r="HOB52" s="111"/>
      <c r="HOC52" s="109"/>
      <c r="HOD52" s="111"/>
      <c r="HOE52" s="109"/>
      <c r="HOF52" s="111"/>
      <c r="HOG52" s="110"/>
      <c r="HOH52" s="111"/>
      <c r="HOI52" s="109"/>
      <c r="HOJ52" s="111"/>
      <c r="HOK52" s="109"/>
      <c r="HOL52" s="111"/>
      <c r="HOM52" s="109"/>
      <c r="HON52" s="111"/>
      <c r="HOO52" s="110"/>
      <c r="HOP52" s="107"/>
      <c r="HOQ52" s="107"/>
      <c r="HOR52" s="107"/>
      <c r="HOS52" s="108"/>
      <c r="HOT52" s="111"/>
      <c r="HOU52" s="108"/>
      <c r="HOV52" s="111"/>
      <c r="HOW52" s="64"/>
      <c r="HOX52" s="111"/>
      <c r="HOY52" s="64"/>
      <c r="HOZ52" s="111"/>
      <c r="HPA52" s="64"/>
      <c r="HPB52" s="111"/>
      <c r="HPC52" s="64"/>
      <c r="HPD52" s="111"/>
      <c r="HPE52" s="64"/>
      <c r="HPF52" s="111"/>
      <c r="HPG52" s="64"/>
      <c r="HPH52" s="111"/>
      <c r="HPI52" s="64"/>
      <c r="HPJ52" s="111"/>
      <c r="HPK52" s="109"/>
      <c r="HPL52" s="111"/>
      <c r="HPM52" s="109"/>
      <c r="HPN52" s="111"/>
      <c r="HPO52" s="109"/>
      <c r="HPP52" s="111"/>
      <c r="HPQ52" s="109"/>
      <c r="HPR52" s="111"/>
      <c r="HPS52" s="109"/>
      <c r="HPT52" s="111"/>
      <c r="HPU52" s="109"/>
      <c r="HPV52" s="111"/>
      <c r="HPW52" s="109"/>
      <c r="HPX52" s="111"/>
      <c r="HPY52" s="109"/>
      <c r="HPZ52" s="111"/>
      <c r="HQA52" s="109"/>
      <c r="HQB52" s="111"/>
      <c r="HQC52" s="109"/>
      <c r="HQD52" s="111"/>
      <c r="HQE52" s="109"/>
      <c r="HQF52" s="112"/>
      <c r="HQG52" s="109"/>
      <c r="HQH52" s="111"/>
      <c r="HQI52" s="109"/>
      <c r="HQJ52" s="111"/>
      <c r="HQK52" s="109"/>
      <c r="HQL52" s="111"/>
      <c r="HQM52" s="109"/>
      <c r="HQN52" s="111"/>
      <c r="HQO52" s="109"/>
      <c r="HQP52" s="111"/>
      <c r="HQQ52" s="109"/>
      <c r="HQR52" s="111"/>
      <c r="HQS52" s="109"/>
      <c r="HQT52" s="111"/>
      <c r="HQU52" s="110"/>
      <c r="HQV52" s="111"/>
      <c r="HQW52" s="109"/>
      <c r="HQX52" s="111"/>
      <c r="HQY52" s="109"/>
      <c r="HQZ52" s="111"/>
      <c r="HRA52" s="109"/>
      <c r="HRB52" s="111"/>
      <c r="HRC52" s="109"/>
      <c r="HRD52" s="111"/>
      <c r="HRE52" s="110"/>
      <c r="HRF52" s="111"/>
      <c r="HRG52" s="109"/>
      <c r="HRH52" s="111"/>
      <c r="HRI52" s="109"/>
      <c r="HRJ52" s="111"/>
      <c r="HRK52" s="109"/>
      <c r="HRL52" s="111"/>
      <c r="HRM52" s="110"/>
      <c r="HRN52" s="107"/>
      <c r="HRO52" s="107"/>
      <c r="HRP52" s="107"/>
      <c r="HRQ52" s="108"/>
      <c r="HRR52" s="111"/>
      <c r="HRS52" s="108"/>
      <c r="HRT52" s="111"/>
      <c r="HRU52" s="64"/>
      <c r="HRV52" s="111"/>
      <c r="HRW52" s="64"/>
      <c r="HRX52" s="111"/>
      <c r="HRY52" s="64"/>
      <c r="HRZ52" s="111"/>
      <c r="HSA52" s="64"/>
      <c r="HSB52" s="111"/>
      <c r="HSC52" s="64"/>
      <c r="HSD52" s="111"/>
      <c r="HSE52" s="64"/>
      <c r="HSF52" s="111"/>
      <c r="HSG52" s="64"/>
      <c r="HSH52" s="111"/>
      <c r="HSI52" s="109"/>
      <c r="HSJ52" s="111"/>
      <c r="HSK52" s="109"/>
      <c r="HSL52" s="111"/>
      <c r="HSM52" s="109"/>
      <c r="HSN52" s="111"/>
      <c r="HSO52" s="109"/>
      <c r="HSP52" s="111"/>
      <c r="HSQ52" s="109"/>
      <c r="HSR52" s="111"/>
      <c r="HSS52" s="109"/>
      <c r="HST52" s="111"/>
      <c r="HSU52" s="109"/>
      <c r="HSV52" s="111"/>
      <c r="HSW52" s="109"/>
      <c r="HSX52" s="111"/>
      <c r="HSY52" s="109"/>
      <c r="HSZ52" s="111"/>
      <c r="HTA52" s="109"/>
      <c r="HTB52" s="111"/>
      <c r="HTC52" s="109"/>
      <c r="HTD52" s="112"/>
      <c r="HTE52" s="109"/>
      <c r="HTF52" s="111"/>
      <c r="HTG52" s="109"/>
      <c r="HTH52" s="111"/>
      <c r="HTI52" s="109"/>
      <c r="HTJ52" s="111"/>
      <c r="HTK52" s="109"/>
      <c r="HTL52" s="111"/>
      <c r="HTM52" s="109"/>
      <c r="HTN52" s="111"/>
      <c r="HTO52" s="109"/>
      <c r="HTP52" s="111"/>
      <c r="HTQ52" s="109"/>
      <c r="HTR52" s="111"/>
      <c r="HTS52" s="110"/>
      <c r="HTT52" s="111"/>
      <c r="HTU52" s="109"/>
      <c r="HTV52" s="111"/>
      <c r="HTW52" s="109"/>
      <c r="HTX52" s="111"/>
      <c r="HTY52" s="109"/>
      <c r="HTZ52" s="111"/>
      <c r="HUA52" s="109"/>
      <c r="HUB52" s="111"/>
      <c r="HUC52" s="110"/>
      <c r="HUD52" s="111"/>
      <c r="HUE52" s="109"/>
      <c r="HUF52" s="111"/>
      <c r="HUG52" s="109"/>
      <c r="HUH52" s="111"/>
      <c r="HUI52" s="109"/>
      <c r="HUJ52" s="111"/>
      <c r="HUK52" s="110"/>
      <c r="HUL52" s="107"/>
      <c r="HUM52" s="107"/>
      <c r="HUN52" s="107"/>
      <c r="HUO52" s="108"/>
      <c r="HUP52" s="111"/>
      <c r="HUQ52" s="108"/>
      <c r="HUR52" s="111"/>
      <c r="HUS52" s="64"/>
      <c r="HUT52" s="111"/>
      <c r="HUU52" s="64"/>
      <c r="HUV52" s="111"/>
      <c r="HUW52" s="64"/>
      <c r="HUX52" s="111"/>
      <c r="HUY52" s="64"/>
      <c r="HUZ52" s="111"/>
      <c r="HVA52" s="64"/>
      <c r="HVB52" s="111"/>
      <c r="HVC52" s="64"/>
      <c r="HVD52" s="111"/>
      <c r="HVE52" s="64"/>
      <c r="HVF52" s="111"/>
      <c r="HVG52" s="109"/>
      <c r="HVH52" s="111"/>
      <c r="HVI52" s="109"/>
      <c r="HVJ52" s="111"/>
      <c r="HVK52" s="109"/>
      <c r="HVL52" s="111"/>
      <c r="HVM52" s="109"/>
      <c r="HVN52" s="111"/>
      <c r="HVO52" s="109"/>
      <c r="HVP52" s="111"/>
      <c r="HVQ52" s="109"/>
      <c r="HVR52" s="111"/>
      <c r="HVS52" s="109"/>
      <c r="HVT52" s="111"/>
      <c r="HVU52" s="109"/>
      <c r="HVV52" s="111"/>
      <c r="HVW52" s="109"/>
      <c r="HVX52" s="111"/>
      <c r="HVY52" s="109"/>
      <c r="HVZ52" s="111"/>
      <c r="HWA52" s="109"/>
      <c r="HWB52" s="112"/>
      <c r="HWC52" s="109"/>
      <c r="HWD52" s="111"/>
      <c r="HWE52" s="109"/>
      <c r="HWF52" s="111"/>
      <c r="HWG52" s="109"/>
      <c r="HWH52" s="111"/>
      <c r="HWI52" s="109"/>
      <c r="HWJ52" s="111"/>
      <c r="HWK52" s="109"/>
      <c r="HWL52" s="111"/>
      <c r="HWM52" s="109"/>
      <c r="HWN52" s="111"/>
      <c r="HWO52" s="109"/>
      <c r="HWP52" s="111"/>
      <c r="HWQ52" s="110"/>
      <c r="HWR52" s="111"/>
      <c r="HWS52" s="109"/>
      <c r="HWT52" s="111"/>
      <c r="HWU52" s="109"/>
      <c r="HWV52" s="111"/>
      <c r="HWW52" s="109"/>
      <c r="HWX52" s="111"/>
      <c r="HWY52" s="109"/>
      <c r="HWZ52" s="111"/>
      <c r="HXA52" s="110"/>
      <c r="HXB52" s="111"/>
      <c r="HXC52" s="109"/>
      <c r="HXD52" s="111"/>
      <c r="HXE52" s="109"/>
      <c r="HXF52" s="111"/>
      <c r="HXG52" s="109"/>
      <c r="HXH52" s="111"/>
      <c r="HXI52" s="110"/>
      <c r="HXJ52" s="107"/>
      <c r="HXK52" s="107"/>
      <c r="HXL52" s="107"/>
      <c r="HXM52" s="108"/>
      <c r="HXN52" s="111"/>
      <c r="HXO52" s="108"/>
      <c r="HXP52" s="111"/>
      <c r="HXQ52" s="64"/>
      <c r="HXR52" s="111"/>
      <c r="HXS52" s="64"/>
      <c r="HXT52" s="111"/>
      <c r="HXU52" s="64"/>
      <c r="HXV52" s="111"/>
      <c r="HXW52" s="64"/>
      <c r="HXX52" s="111"/>
      <c r="HXY52" s="64"/>
      <c r="HXZ52" s="111"/>
      <c r="HYA52" s="64"/>
      <c r="HYB52" s="111"/>
      <c r="HYC52" s="64"/>
      <c r="HYD52" s="111"/>
      <c r="HYE52" s="109"/>
      <c r="HYF52" s="111"/>
      <c r="HYG52" s="109"/>
      <c r="HYH52" s="111"/>
      <c r="HYI52" s="109"/>
      <c r="HYJ52" s="111"/>
      <c r="HYK52" s="109"/>
      <c r="HYL52" s="111"/>
      <c r="HYM52" s="109"/>
      <c r="HYN52" s="111"/>
      <c r="HYO52" s="109"/>
      <c r="HYP52" s="111"/>
      <c r="HYQ52" s="109"/>
      <c r="HYR52" s="111"/>
      <c r="HYS52" s="109"/>
      <c r="HYT52" s="111"/>
      <c r="HYU52" s="109"/>
      <c r="HYV52" s="111"/>
      <c r="HYW52" s="109"/>
      <c r="HYX52" s="111"/>
      <c r="HYY52" s="109"/>
      <c r="HYZ52" s="112"/>
      <c r="HZA52" s="109"/>
      <c r="HZB52" s="111"/>
      <c r="HZC52" s="109"/>
      <c r="HZD52" s="111"/>
      <c r="HZE52" s="109"/>
      <c r="HZF52" s="111"/>
      <c r="HZG52" s="109"/>
      <c r="HZH52" s="111"/>
      <c r="HZI52" s="109"/>
      <c r="HZJ52" s="111"/>
      <c r="HZK52" s="109"/>
      <c r="HZL52" s="111"/>
      <c r="HZM52" s="109"/>
      <c r="HZN52" s="111"/>
      <c r="HZO52" s="110"/>
      <c r="HZP52" s="111"/>
      <c r="HZQ52" s="109"/>
      <c r="HZR52" s="111"/>
      <c r="HZS52" s="109"/>
      <c r="HZT52" s="111"/>
      <c r="HZU52" s="109"/>
      <c r="HZV52" s="111"/>
      <c r="HZW52" s="109"/>
      <c r="HZX52" s="111"/>
      <c r="HZY52" s="110"/>
      <c r="HZZ52" s="111"/>
      <c r="IAA52" s="109"/>
      <c r="IAB52" s="111"/>
      <c r="IAC52" s="109"/>
      <c r="IAD52" s="111"/>
      <c r="IAE52" s="109"/>
      <c r="IAF52" s="111"/>
      <c r="IAG52" s="110"/>
      <c r="IAH52" s="107"/>
      <c r="IAI52" s="107"/>
      <c r="IAJ52" s="107"/>
      <c r="IAK52" s="108"/>
      <c r="IAL52" s="111"/>
      <c r="IAM52" s="108"/>
      <c r="IAN52" s="111"/>
      <c r="IAO52" s="64"/>
      <c r="IAP52" s="111"/>
      <c r="IAQ52" s="64"/>
      <c r="IAR52" s="111"/>
      <c r="IAS52" s="64"/>
      <c r="IAT52" s="111"/>
      <c r="IAU52" s="64"/>
      <c r="IAV52" s="111"/>
      <c r="IAW52" s="64"/>
      <c r="IAX52" s="111"/>
      <c r="IAY52" s="64"/>
      <c r="IAZ52" s="111"/>
      <c r="IBA52" s="64"/>
      <c r="IBB52" s="111"/>
      <c r="IBC52" s="109"/>
      <c r="IBD52" s="111"/>
      <c r="IBE52" s="109"/>
      <c r="IBF52" s="111"/>
      <c r="IBG52" s="109"/>
      <c r="IBH52" s="111"/>
      <c r="IBI52" s="109"/>
      <c r="IBJ52" s="111"/>
      <c r="IBK52" s="109"/>
      <c r="IBL52" s="111"/>
      <c r="IBM52" s="109"/>
      <c r="IBN52" s="111"/>
      <c r="IBO52" s="109"/>
      <c r="IBP52" s="111"/>
      <c r="IBQ52" s="109"/>
      <c r="IBR52" s="111"/>
      <c r="IBS52" s="109"/>
      <c r="IBT52" s="111"/>
      <c r="IBU52" s="109"/>
      <c r="IBV52" s="111"/>
      <c r="IBW52" s="109"/>
      <c r="IBX52" s="112"/>
      <c r="IBY52" s="109"/>
      <c r="IBZ52" s="111"/>
      <c r="ICA52" s="109"/>
      <c r="ICB52" s="111"/>
      <c r="ICC52" s="109"/>
      <c r="ICD52" s="111"/>
      <c r="ICE52" s="109"/>
      <c r="ICF52" s="111"/>
      <c r="ICG52" s="109"/>
      <c r="ICH52" s="111"/>
      <c r="ICI52" s="109"/>
      <c r="ICJ52" s="111"/>
      <c r="ICK52" s="109"/>
      <c r="ICL52" s="111"/>
      <c r="ICM52" s="110"/>
      <c r="ICN52" s="111"/>
      <c r="ICO52" s="109"/>
      <c r="ICP52" s="111"/>
      <c r="ICQ52" s="109"/>
      <c r="ICR52" s="111"/>
      <c r="ICS52" s="109"/>
      <c r="ICT52" s="111"/>
      <c r="ICU52" s="109"/>
      <c r="ICV52" s="111"/>
      <c r="ICW52" s="110"/>
      <c r="ICX52" s="111"/>
      <c r="ICY52" s="109"/>
      <c r="ICZ52" s="111"/>
      <c r="IDA52" s="109"/>
      <c r="IDB52" s="111"/>
      <c r="IDC52" s="109"/>
      <c r="IDD52" s="111"/>
      <c r="IDE52" s="110"/>
      <c r="IDF52" s="107"/>
      <c r="IDG52" s="107"/>
      <c r="IDH52" s="107"/>
      <c r="IDI52" s="108"/>
      <c r="IDJ52" s="111"/>
      <c r="IDK52" s="108"/>
      <c r="IDL52" s="111"/>
      <c r="IDM52" s="64"/>
      <c r="IDN52" s="111"/>
      <c r="IDO52" s="64"/>
      <c r="IDP52" s="111"/>
      <c r="IDQ52" s="64"/>
      <c r="IDR52" s="111"/>
      <c r="IDS52" s="64"/>
      <c r="IDT52" s="111"/>
      <c r="IDU52" s="64"/>
      <c r="IDV52" s="111"/>
      <c r="IDW52" s="64"/>
      <c r="IDX52" s="111"/>
      <c r="IDY52" s="64"/>
      <c r="IDZ52" s="111"/>
      <c r="IEA52" s="109"/>
      <c r="IEB52" s="111"/>
      <c r="IEC52" s="109"/>
      <c r="IED52" s="111"/>
      <c r="IEE52" s="109"/>
      <c r="IEF52" s="111"/>
      <c r="IEG52" s="109"/>
      <c r="IEH52" s="111"/>
      <c r="IEI52" s="109"/>
      <c r="IEJ52" s="111"/>
      <c r="IEK52" s="109"/>
      <c r="IEL52" s="111"/>
      <c r="IEM52" s="109"/>
      <c r="IEN52" s="111"/>
      <c r="IEO52" s="109"/>
      <c r="IEP52" s="111"/>
      <c r="IEQ52" s="109"/>
      <c r="IER52" s="111"/>
      <c r="IES52" s="109"/>
      <c r="IET52" s="111"/>
      <c r="IEU52" s="109"/>
      <c r="IEV52" s="112"/>
      <c r="IEW52" s="109"/>
      <c r="IEX52" s="111"/>
      <c r="IEY52" s="109"/>
      <c r="IEZ52" s="111"/>
      <c r="IFA52" s="109"/>
      <c r="IFB52" s="111"/>
      <c r="IFC52" s="109"/>
      <c r="IFD52" s="111"/>
      <c r="IFE52" s="109"/>
      <c r="IFF52" s="111"/>
      <c r="IFG52" s="109"/>
      <c r="IFH52" s="111"/>
      <c r="IFI52" s="109"/>
      <c r="IFJ52" s="111"/>
      <c r="IFK52" s="110"/>
      <c r="IFL52" s="111"/>
      <c r="IFM52" s="109"/>
      <c r="IFN52" s="111"/>
      <c r="IFO52" s="109"/>
      <c r="IFP52" s="111"/>
      <c r="IFQ52" s="109"/>
      <c r="IFR52" s="111"/>
      <c r="IFS52" s="109"/>
      <c r="IFT52" s="111"/>
      <c r="IFU52" s="110"/>
      <c r="IFV52" s="111"/>
      <c r="IFW52" s="109"/>
      <c r="IFX52" s="111"/>
      <c r="IFY52" s="109"/>
      <c r="IFZ52" s="111"/>
      <c r="IGA52" s="109"/>
      <c r="IGB52" s="111"/>
      <c r="IGC52" s="110"/>
      <c r="IGD52" s="107"/>
      <c r="IGE52" s="107"/>
      <c r="IGF52" s="107"/>
      <c r="IGG52" s="108"/>
      <c r="IGH52" s="111"/>
      <c r="IGI52" s="108"/>
      <c r="IGJ52" s="111"/>
      <c r="IGK52" s="64"/>
      <c r="IGL52" s="111"/>
      <c r="IGM52" s="64"/>
      <c r="IGN52" s="111"/>
      <c r="IGO52" s="64"/>
      <c r="IGP52" s="111"/>
      <c r="IGQ52" s="64"/>
      <c r="IGR52" s="111"/>
      <c r="IGS52" s="64"/>
      <c r="IGT52" s="111"/>
      <c r="IGU52" s="64"/>
      <c r="IGV52" s="111"/>
      <c r="IGW52" s="64"/>
      <c r="IGX52" s="111"/>
      <c r="IGY52" s="109"/>
      <c r="IGZ52" s="111"/>
      <c r="IHA52" s="109"/>
      <c r="IHB52" s="111"/>
      <c r="IHC52" s="109"/>
      <c r="IHD52" s="111"/>
      <c r="IHE52" s="109"/>
      <c r="IHF52" s="111"/>
      <c r="IHG52" s="109"/>
      <c r="IHH52" s="111"/>
      <c r="IHI52" s="109"/>
      <c r="IHJ52" s="111"/>
      <c r="IHK52" s="109"/>
      <c r="IHL52" s="111"/>
      <c r="IHM52" s="109"/>
      <c r="IHN52" s="111"/>
      <c r="IHO52" s="109"/>
      <c r="IHP52" s="111"/>
      <c r="IHQ52" s="109"/>
      <c r="IHR52" s="111"/>
      <c r="IHS52" s="109"/>
      <c r="IHT52" s="112"/>
      <c r="IHU52" s="109"/>
      <c r="IHV52" s="111"/>
      <c r="IHW52" s="109"/>
      <c r="IHX52" s="111"/>
      <c r="IHY52" s="109"/>
      <c r="IHZ52" s="111"/>
      <c r="IIA52" s="109"/>
      <c r="IIB52" s="111"/>
      <c r="IIC52" s="109"/>
      <c r="IID52" s="111"/>
      <c r="IIE52" s="109"/>
      <c r="IIF52" s="111"/>
      <c r="IIG52" s="109"/>
      <c r="IIH52" s="111"/>
      <c r="III52" s="110"/>
      <c r="IIJ52" s="111"/>
      <c r="IIK52" s="109"/>
      <c r="IIL52" s="111"/>
      <c r="IIM52" s="109"/>
      <c r="IIN52" s="111"/>
      <c r="IIO52" s="109"/>
      <c r="IIP52" s="111"/>
      <c r="IIQ52" s="109"/>
      <c r="IIR52" s="111"/>
      <c r="IIS52" s="110"/>
      <c r="IIT52" s="111"/>
      <c r="IIU52" s="109"/>
      <c r="IIV52" s="111"/>
      <c r="IIW52" s="109"/>
      <c r="IIX52" s="111"/>
      <c r="IIY52" s="109"/>
      <c r="IIZ52" s="111"/>
      <c r="IJA52" s="110"/>
      <c r="IJB52" s="107"/>
      <c r="IJC52" s="107"/>
      <c r="IJD52" s="107"/>
      <c r="IJE52" s="108"/>
      <c r="IJF52" s="111"/>
      <c r="IJG52" s="108"/>
      <c r="IJH52" s="111"/>
      <c r="IJI52" s="64"/>
      <c r="IJJ52" s="111"/>
      <c r="IJK52" s="64"/>
      <c r="IJL52" s="111"/>
      <c r="IJM52" s="64"/>
      <c r="IJN52" s="111"/>
      <c r="IJO52" s="64"/>
      <c r="IJP52" s="111"/>
      <c r="IJQ52" s="64"/>
      <c r="IJR52" s="111"/>
      <c r="IJS52" s="64"/>
      <c r="IJT52" s="111"/>
      <c r="IJU52" s="64"/>
      <c r="IJV52" s="111"/>
      <c r="IJW52" s="109"/>
      <c r="IJX52" s="111"/>
      <c r="IJY52" s="109"/>
      <c r="IJZ52" s="111"/>
      <c r="IKA52" s="109"/>
      <c r="IKB52" s="111"/>
      <c r="IKC52" s="109"/>
      <c r="IKD52" s="111"/>
      <c r="IKE52" s="109"/>
      <c r="IKF52" s="111"/>
      <c r="IKG52" s="109"/>
      <c r="IKH52" s="111"/>
      <c r="IKI52" s="109"/>
      <c r="IKJ52" s="111"/>
      <c r="IKK52" s="109"/>
      <c r="IKL52" s="111"/>
      <c r="IKM52" s="109"/>
      <c r="IKN52" s="111"/>
      <c r="IKO52" s="109"/>
      <c r="IKP52" s="111"/>
      <c r="IKQ52" s="109"/>
      <c r="IKR52" s="112"/>
      <c r="IKS52" s="109"/>
      <c r="IKT52" s="111"/>
      <c r="IKU52" s="109"/>
      <c r="IKV52" s="111"/>
      <c r="IKW52" s="109"/>
      <c r="IKX52" s="111"/>
      <c r="IKY52" s="109"/>
      <c r="IKZ52" s="111"/>
      <c r="ILA52" s="109"/>
      <c r="ILB52" s="111"/>
      <c r="ILC52" s="109"/>
      <c r="ILD52" s="111"/>
      <c r="ILE52" s="109"/>
      <c r="ILF52" s="111"/>
      <c r="ILG52" s="110"/>
      <c r="ILH52" s="111"/>
      <c r="ILI52" s="109"/>
      <c r="ILJ52" s="111"/>
      <c r="ILK52" s="109"/>
      <c r="ILL52" s="111"/>
      <c r="ILM52" s="109"/>
      <c r="ILN52" s="111"/>
      <c r="ILO52" s="109"/>
      <c r="ILP52" s="111"/>
      <c r="ILQ52" s="110"/>
      <c r="ILR52" s="111"/>
      <c r="ILS52" s="109"/>
      <c r="ILT52" s="111"/>
      <c r="ILU52" s="109"/>
      <c r="ILV52" s="111"/>
      <c r="ILW52" s="109"/>
      <c r="ILX52" s="111"/>
      <c r="ILY52" s="110"/>
      <c r="ILZ52" s="107"/>
      <c r="IMA52" s="107"/>
      <c r="IMB52" s="107"/>
      <c r="IMC52" s="108"/>
      <c r="IMD52" s="111"/>
      <c r="IME52" s="108"/>
      <c r="IMF52" s="111"/>
      <c r="IMG52" s="64"/>
      <c r="IMH52" s="111"/>
      <c r="IMI52" s="64"/>
      <c r="IMJ52" s="111"/>
      <c r="IMK52" s="64"/>
      <c r="IML52" s="111"/>
      <c r="IMM52" s="64"/>
      <c r="IMN52" s="111"/>
      <c r="IMO52" s="64"/>
      <c r="IMP52" s="111"/>
      <c r="IMQ52" s="64"/>
      <c r="IMR52" s="111"/>
      <c r="IMS52" s="64"/>
      <c r="IMT52" s="111"/>
      <c r="IMU52" s="109"/>
      <c r="IMV52" s="111"/>
      <c r="IMW52" s="109"/>
      <c r="IMX52" s="111"/>
      <c r="IMY52" s="109"/>
      <c r="IMZ52" s="111"/>
      <c r="INA52" s="109"/>
      <c r="INB52" s="111"/>
      <c r="INC52" s="109"/>
      <c r="IND52" s="111"/>
      <c r="INE52" s="109"/>
      <c r="INF52" s="111"/>
      <c r="ING52" s="109"/>
      <c r="INH52" s="111"/>
      <c r="INI52" s="109"/>
      <c r="INJ52" s="111"/>
      <c r="INK52" s="109"/>
      <c r="INL52" s="111"/>
      <c r="INM52" s="109"/>
      <c r="INN52" s="111"/>
      <c r="INO52" s="109"/>
      <c r="INP52" s="112"/>
      <c r="INQ52" s="109"/>
      <c r="INR52" s="111"/>
      <c r="INS52" s="109"/>
      <c r="INT52" s="111"/>
      <c r="INU52" s="109"/>
      <c r="INV52" s="111"/>
      <c r="INW52" s="109"/>
      <c r="INX52" s="111"/>
      <c r="INY52" s="109"/>
      <c r="INZ52" s="111"/>
      <c r="IOA52" s="109"/>
      <c r="IOB52" s="111"/>
      <c r="IOC52" s="109"/>
      <c r="IOD52" s="111"/>
      <c r="IOE52" s="110"/>
      <c r="IOF52" s="111"/>
      <c r="IOG52" s="109"/>
      <c r="IOH52" s="111"/>
      <c r="IOI52" s="109"/>
      <c r="IOJ52" s="111"/>
      <c r="IOK52" s="109"/>
      <c r="IOL52" s="111"/>
      <c r="IOM52" s="109"/>
      <c r="ION52" s="111"/>
      <c r="IOO52" s="110"/>
      <c r="IOP52" s="111"/>
      <c r="IOQ52" s="109"/>
      <c r="IOR52" s="111"/>
      <c r="IOS52" s="109"/>
      <c r="IOT52" s="111"/>
      <c r="IOU52" s="109"/>
      <c r="IOV52" s="111"/>
      <c r="IOW52" s="110"/>
      <c r="IOX52" s="107"/>
      <c r="IOY52" s="107"/>
      <c r="IOZ52" s="107"/>
      <c r="IPA52" s="108"/>
      <c r="IPB52" s="111"/>
      <c r="IPC52" s="108"/>
      <c r="IPD52" s="111"/>
      <c r="IPE52" s="64"/>
      <c r="IPF52" s="111"/>
      <c r="IPG52" s="64"/>
      <c r="IPH52" s="111"/>
      <c r="IPI52" s="64"/>
      <c r="IPJ52" s="111"/>
      <c r="IPK52" s="64"/>
      <c r="IPL52" s="111"/>
      <c r="IPM52" s="64"/>
      <c r="IPN52" s="111"/>
      <c r="IPO52" s="64"/>
      <c r="IPP52" s="111"/>
      <c r="IPQ52" s="64"/>
      <c r="IPR52" s="111"/>
      <c r="IPS52" s="109"/>
      <c r="IPT52" s="111"/>
      <c r="IPU52" s="109"/>
      <c r="IPV52" s="111"/>
      <c r="IPW52" s="109"/>
      <c r="IPX52" s="111"/>
      <c r="IPY52" s="109"/>
      <c r="IPZ52" s="111"/>
      <c r="IQA52" s="109"/>
      <c r="IQB52" s="111"/>
      <c r="IQC52" s="109"/>
      <c r="IQD52" s="111"/>
      <c r="IQE52" s="109"/>
      <c r="IQF52" s="111"/>
      <c r="IQG52" s="109"/>
      <c r="IQH52" s="111"/>
      <c r="IQI52" s="109"/>
      <c r="IQJ52" s="111"/>
      <c r="IQK52" s="109"/>
      <c r="IQL52" s="111"/>
      <c r="IQM52" s="109"/>
      <c r="IQN52" s="112"/>
      <c r="IQO52" s="109"/>
      <c r="IQP52" s="111"/>
      <c r="IQQ52" s="109"/>
      <c r="IQR52" s="111"/>
      <c r="IQS52" s="109"/>
      <c r="IQT52" s="111"/>
      <c r="IQU52" s="109"/>
      <c r="IQV52" s="111"/>
      <c r="IQW52" s="109"/>
      <c r="IQX52" s="111"/>
      <c r="IQY52" s="109"/>
      <c r="IQZ52" s="111"/>
      <c r="IRA52" s="109"/>
      <c r="IRB52" s="111"/>
      <c r="IRC52" s="110"/>
      <c r="IRD52" s="111"/>
      <c r="IRE52" s="109"/>
      <c r="IRF52" s="111"/>
      <c r="IRG52" s="109"/>
      <c r="IRH52" s="111"/>
      <c r="IRI52" s="109"/>
      <c r="IRJ52" s="111"/>
      <c r="IRK52" s="109"/>
      <c r="IRL52" s="111"/>
      <c r="IRM52" s="110"/>
      <c r="IRN52" s="111"/>
      <c r="IRO52" s="109"/>
      <c r="IRP52" s="111"/>
      <c r="IRQ52" s="109"/>
      <c r="IRR52" s="111"/>
      <c r="IRS52" s="109"/>
      <c r="IRT52" s="111"/>
      <c r="IRU52" s="110"/>
      <c r="IRV52" s="107"/>
      <c r="IRW52" s="107"/>
      <c r="IRX52" s="107"/>
      <c r="IRY52" s="108"/>
      <c r="IRZ52" s="111"/>
      <c r="ISA52" s="108"/>
      <c r="ISB52" s="111"/>
      <c r="ISC52" s="64"/>
      <c r="ISD52" s="111"/>
      <c r="ISE52" s="64"/>
      <c r="ISF52" s="111"/>
      <c r="ISG52" s="64"/>
      <c r="ISH52" s="111"/>
      <c r="ISI52" s="64"/>
      <c r="ISJ52" s="111"/>
      <c r="ISK52" s="64"/>
      <c r="ISL52" s="111"/>
      <c r="ISM52" s="64"/>
      <c r="ISN52" s="111"/>
      <c r="ISO52" s="64"/>
      <c r="ISP52" s="111"/>
      <c r="ISQ52" s="109"/>
      <c r="ISR52" s="111"/>
      <c r="ISS52" s="109"/>
      <c r="IST52" s="111"/>
      <c r="ISU52" s="109"/>
      <c r="ISV52" s="111"/>
      <c r="ISW52" s="109"/>
      <c r="ISX52" s="111"/>
      <c r="ISY52" s="109"/>
      <c r="ISZ52" s="111"/>
      <c r="ITA52" s="109"/>
      <c r="ITB52" s="111"/>
      <c r="ITC52" s="109"/>
      <c r="ITD52" s="111"/>
      <c r="ITE52" s="109"/>
      <c r="ITF52" s="111"/>
      <c r="ITG52" s="109"/>
      <c r="ITH52" s="111"/>
      <c r="ITI52" s="109"/>
      <c r="ITJ52" s="111"/>
      <c r="ITK52" s="109"/>
      <c r="ITL52" s="112"/>
      <c r="ITM52" s="109"/>
      <c r="ITN52" s="111"/>
      <c r="ITO52" s="109"/>
      <c r="ITP52" s="111"/>
      <c r="ITQ52" s="109"/>
      <c r="ITR52" s="111"/>
      <c r="ITS52" s="109"/>
      <c r="ITT52" s="111"/>
      <c r="ITU52" s="109"/>
      <c r="ITV52" s="111"/>
      <c r="ITW52" s="109"/>
      <c r="ITX52" s="111"/>
      <c r="ITY52" s="109"/>
      <c r="ITZ52" s="111"/>
      <c r="IUA52" s="110"/>
      <c r="IUB52" s="111"/>
      <c r="IUC52" s="109"/>
      <c r="IUD52" s="111"/>
      <c r="IUE52" s="109"/>
      <c r="IUF52" s="111"/>
      <c r="IUG52" s="109"/>
      <c r="IUH52" s="111"/>
      <c r="IUI52" s="109"/>
      <c r="IUJ52" s="111"/>
      <c r="IUK52" s="110"/>
      <c r="IUL52" s="111"/>
      <c r="IUM52" s="109"/>
      <c r="IUN52" s="111"/>
      <c r="IUO52" s="109"/>
      <c r="IUP52" s="111"/>
      <c r="IUQ52" s="109"/>
      <c r="IUR52" s="111"/>
      <c r="IUS52" s="110"/>
      <c r="IUT52" s="107"/>
      <c r="IUU52" s="107"/>
      <c r="IUV52" s="107"/>
      <c r="IUW52" s="108"/>
      <c r="IUX52" s="111"/>
      <c r="IUY52" s="108"/>
      <c r="IUZ52" s="111"/>
      <c r="IVA52" s="64"/>
      <c r="IVB52" s="111"/>
      <c r="IVC52" s="64"/>
      <c r="IVD52" s="111"/>
      <c r="IVE52" s="64"/>
      <c r="IVF52" s="111"/>
      <c r="IVG52" s="64"/>
      <c r="IVH52" s="111"/>
      <c r="IVI52" s="64"/>
      <c r="IVJ52" s="111"/>
      <c r="IVK52" s="64"/>
      <c r="IVL52" s="111"/>
      <c r="IVM52" s="64"/>
      <c r="IVN52" s="111"/>
      <c r="IVO52" s="109"/>
      <c r="IVP52" s="111"/>
      <c r="IVQ52" s="109"/>
      <c r="IVR52" s="111"/>
      <c r="IVS52" s="109"/>
      <c r="IVT52" s="111"/>
      <c r="IVU52" s="109"/>
      <c r="IVV52" s="111"/>
      <c r="IVW52" s="109"/>
      <c r="IVX52" s="111"/>
      <c r="IVY52" s="109"/>
      <c r="IVZ52" s="111"/>
      <c r="IWA52" s="109"/>
      <c r="IWB52" s="111"/>
      <c r="IWC52" s="109"/>
      <c r="IWD52" s="111"/>
      <c r="IWE52" s="109"/>
      <c r="IWF52" s="111"/>
      <c r="IWG52" s="109"/>
      <c r="IWH52" s="111"/>
      <c r="IWI52" s="109"/>
      <c r="IWJ52" s="112"/>
      <c r="IWK52" s="109"/>
      <c r="IWL52" s="111"/>
      <c r="IWM52" s="109"/>
      <c r="IWN52" s="111"/>
      <c r="IWO52" s="109"/>
      <c r="IWP52" s="111"/>
      <c r="IWQ52" s="109"/>
      <c r="IWR52" s="111"/>
      <c r="IWS52" s="109"/>
      <c r="IWT52" s="111"/>
      <c r="IWU52" s="109"/>
      <c r="IWV52" s="111"/>
      <c r="IWW52" s="109"/>
      <c r="IWX52" s="111"/>
      <c r="IWY52" s="110"/>
      <c r="IWZ52" s="111"/>
      <c r="IXA52" s="109"/>
      <c r="IXB52" s="111"/>
      <c r="IXC52" s="109"/>
      <c r="IXD52" s="111"/>
      <c r="IXE52" s="109"/>
      <c r="IXF52" s="111"/>
      <c r="IXG52" s="109"/>
      <c r="IXH52" s="111"/>
      <c r="IXI52" s="110"/>
      <c r="IXJ52" s="111"/>
      <c r="IXK52" s="109"/>
      <c r="IXL52" s="111"/>
      <c r="IXM52" s="109"/>
      <c r="IXN52" s="111"/>
      <c r="IXO52" s="109"/>
      <c r="IXP52" s="111"/>
      <c r="IXQ52" s="110"/>
      <c r="IXR52" s="107"/>
      <c r="IXS52" s="107"/>
      <c r="IXT52" s="107"/>
      <c r="IXU52" s="108"/>
      <c r="IXV52" s="111"/>
      <c r="IXW52" s="108"/>
      <c r="IXX52" s="111"/>
      <c r="IXY52" s="64"/>
      <c r="IXZ52" s="111"/>
      <c r="IYA52" s="64"/>
      <c r="IYB52" s="111"/>
      <c r="IYC52" s="64"/>
      <c r="IYD52" s="111"/>
      <c r="IYE52" s="64"/>
      <c r="IYF52" s="111"/>
      <c r="IYG52" s="64"/>
      <c r="IYH52" s="111"/>
      <c r="IYI52" s="64"/>
      <c r="IYJ52" s="111"/>
      <c r="IYK52" s="64"/>
      <c r="IYL52" s="111"/>
      <c r="IYM52" s="109"/>
      <c r="IYN52" s="111"/>
      <c r="IYO52" s="109"/>
      <c r="IYP52" s="111"/>
      <c r="IYQ52" s="109"/>
      <c r="IYR52" s="111"/>
      <c r="IYS52" s="109"/>
      <c r="IYT52" s="111"/>
      <c r="IYU52" s="109"/>
      <c r="IYV52" s="111"/>
      <c r="IYW52" s="109"/>
      <c r="IYX52" s="111"/>
      <c r="IYY52" s="109"/>
      <c r="IYZ52" s="111"/>
      <c r="IZA52" s="109"/>
      <c r="IZB52" s="111"/>
      <c r="IZC52" s="109"/>
      <c r="IZD52" s="111"/>
      <c r="IZE52" s="109"/>
      <c r="IZF52" s="111"/>
      <c r="IZG52" s="109"/>
      <c r="IZH52" s="112"/>
      <c r="IZI52" s="109"/>
      <c r="IZJ52" s="111"/>
      <c r="IZK52" s="109"/>
      <c r="IZL52" s="111"/>
      <c r="IZM52" s="109"/>
      <c r="IZN52" s="111"/>
      <c r="IZO52" s="109"/>
      <c r="IZP52" s="111"/>
      <c r="IZQ52" s="109"/>
      <c r="IZR52" s="111"/>
      <c r="IZS52" s="109"/>
      <c r="IZT52" s="111"/>
      <c r="IZU52" s="109"/>
      <c r="IZV52" s="111"/>
      <c r="IZW52" s="110"/>
      <c r="IZX52" s="111"/>
      <c r="IZY52" s="109"/>
      <c r="IZZ52" s="111"/>
      <c r="JAA52" s="109"/>
      <c r="JAB52" s="111"/>
      <c r="JAC52" s="109"/>
      <c r="JAD52" s="111"/>
      <c r="JAE52" s="109"/>
      <c r="JAF52" s="111"/>
      <c r="JAG52" s="110"/>
      <c r="JAH52" s="111"/>
      <c r="JAI52" s="109"/>
      <c r="JAJ52" s="111"/>
      <c r="JAK52" s="109"/>
      <c r="JAL52" s="111"/>
      <c r="JAM52" s="109"/>
      <c r="JAN52" s="111"/>
      <c r="JAO52" s="110"/>
      <c r="JAP52" s="107"/>
      <c r="JAQ52" s="107"/>
      <c r="JAR52" s="107"/>
      <c r="JAS52" s="108"/>
      <c r="JAT52" s="111"/>
      <c r="JAU52" s="108"/>
      <c r="JAV52" s="111"/>
      <c r="JAW52" s="64"/>
      <c r="JAX52" s="111"/>
      <c r="JAY52" s="64"/>
      <c r="JAZ52" s="111"/>
      <c r="JBA52" s="64"/>
      <c r="JBB52" s="111"/>
      <c r="JBC52" s="64"/>
      <c r="JBD52" s="111"/>
      <c r="JBE52" s="64"/>
      <c r="JBF52" s="111"/>
      <c r="JBG52" s="64"/>
      <c r="JBH52" s="111"/>
      <c r="JBI52" s="64"/>
      <c r="JBJ52" s="111"/>
      <c r="JBK52" s="109"/>
      <c r="JBL52" s="111"/>
      <c r="JBM52" s="109"/>
      <c r="JBN52" s="111"/>
      <c r="JBO52" s="109"/>
      <c r="JBP52" s="111"/>
      <c r="JBQ52" s="109"/>
      <c r="JBR52" s="111"/>
      <c r="JBS52" s="109"/>
      <c r="JBT52" s="111"/>
      <c r="JBU52" s="109"/>
      <c r="JBV52" s="111"/>
      <c r="JBW52" s="109"/>
      <c r="JBX52" s="111"/>
      <c r="JBY52" s="109"/>
      <c r="JBZ52" s="111"/>
      <c r="JCA52" s="109"/>
      <c r="JCB52" s="111"/>
      <c r="JCC52" s="109"/>
      <c r="JCD52" s="111"/>
      <c r="JCE52" s="109"/>
      <c r="JCF52" s="112"/>
      <c r="JCG52" s="109"/>
      <c r="JCH52" s="111"/>
      <c r="JCI52" s="109"/>
      <c r="JCJ52" s="111"/>
      <c r="JCK52" s="109"/>
      <c r="JCL52" s="111"/>
      <c r="JCM52" s="109"/>
      <c r="JCN52" s="111"/>
      <c r="JCO52" s="109"/>
      <c r="JCP52" s="111"/>
      <c r="JCQ52" s="109"/>
      <c r="JCR52" s="111"/>
      <c r="JCS52" s="109"/>
      <c r="JCT52" s="111"/>
      <c r="JCU52" s="110"/>
      <c r="JCV52" s="111"/>
      <c r="JCW52" s="109"/>
      <c r="JCX52" s="111"/>
      <c r="JCY52" s="109"/>
      <c r="JCZ52" s="111"/>
      <c r="JDA52" s="109"/>
      <c r="JDB52" s="111"/>
      <c r="JDC52" s="109"/>
      <c r="JDD52" s="111"/>
      <c r="JDE52" s="110"/>
      <c r="JDF52" s="111"/>
      <c r="JDG52" s="109"/>
      <c r="JDH52" s="111"/>
      <c r="JDI52" s="109"/>
      <c r="JDJ52" s="111"/>
      <c r="JDK52" s="109"/>
      <c r="JDL52" s="111"/>
      <c r="JDM52" s="110"/>
      <c r="JDN52" s="107"/>
      <c r="JDO52" s="107"/>
      <c r="JDP52" s="107"/>
      <c r="JDQ52" s="108"/>
      <c r="JDR52" s="111"/>
      <c r="JDS52" s="108"/>
      <c r="JDT52" s="111"/>
      <c r="JDU52" s="64"/>
      <c r="JDV52" s="111"/>
      <c r="JDW52" s="64"/>
      <c r="JDX52" s="111"/>
      <c r="JDY52" s="64"/>
      <c r="JDZ52" s="111"/>
      <c r="JEA52" s="64"/>
      <c r="JEB52" s="111"/>
      <c r="JEC52" s="64"/>
      <c r="JED52" s="111"/>
      <c r="JEE52" s="64"/>
      <c r="JEF52" s="111"/>
      <c r="JEG52" s="64"/>
      <c r="JEH52" s="111"/>
      <c r="JEI52" s="109"/>
      <c r="JEJ52" s="111"/>
      <c r="JEK52" s="109"/>
      <c r="JEL52" s="111"/>
      <c r="JEM52" s="109"/>
      <c r="JEN52" s="111"/>
      <c r="JEO52" s="109"/>
      <c r="JEP52" s="111"/>
      <c r="JEQ52" s="109"/>
      <c r="JER52" s="111"/>
      <c r="JES52" s="109"/>
      <c r="JET52" s="111"/>
      <c r="JEU52" s="109"/>
      <c r="JEV52" s="111"/>
      <c r="JEW52" s="109"/>
      <c r="JEX52" s="111"/>
      <c r="JEY52" s="109"/>
      <c r="JEZ52" s="111"/>
      <c r="JFA52" s="109"/>
      <c r="JFB52" s="111"/>
      <c r="JFC52" s="109"/>
      <c r="JFD52" s="112"/>
      <c r="JFE52" s="109"/>
      <c r="JFF52" s="111"/>
      <c r="JFG52" s="109"/>
      <c r="JFH52" s="111"/>
      <c r="JFI52" s="109"/>
      <c r="JFJ52" s="111"/>
      <c r="JFK52" s="109"/>
      <c r="JFL52" s="111"/>
      <c r="JFM52" s="109"/>
      <c r="JFN52" s="111"/>
      <c r="JFO52" s="109"/>
      <c r="JFP52" s="111"/>
      <c r="JFQ52" s="109"/>
      <c r="JFR52" s="111"/>
      <c r="JFS52" s="110"/>
      <c r="JFT52" s="111"/>
      <c r="JFU52" s="109"/>
      <c r="JFV52" s="111"/>
      <c r="JFW52" s="109"/>
      <c r="JFX52" s="111"/>
      <c r="JFY52" s="109"/>
      <c r="JFZ52" s="111"/>
      <c r="JGA52" s="109"/>
      <c r="JGB52" s="111"/>
      <c r="JGC52" s="110"/>
      <c r="JGD52" s="111"/>
      <c r="JGE52" s="109"/>
      <c r="JGF52" s="111"/>
      <c r="JGG52" s="109"/>
      <c r="JGH52" s="111"/>
      <c r="JGI52" s="109"/>
      <c r="JGJ52" s="111"/>
      <c r="JGK52" s="110"/>
      <c r="JGL52" s="107"/>
      <c r="JGM52" s="107"/>
      <c r="JGN52" s="107"/>
      <c r="JGO52" s="108"/>
      <c r="JGP52" s="111"/>
      <c r="JGQ52" s="108"/>
      <c r="JGR52" s="111"/>
      <c r="JGS52" s="64"/>
      <c r="JGT52" s="111"/>
      <c r="JGU52" s="64"/>
      <c r="JGV52" s="111"/>
      <c r="JGW52" s="64"/>
      <c r="JGX52" s="111"/>
      <c r="JGY52" s="64"/>
      <c r="JGZ52" s="111"/>
      <c r="JHA52" s="64"/>
      <c r="JHB52" s="111"/>
      <c r="JHC52" s="64"/>
      <c r="JHD52" s="111"/>
      <c r="JHE52" s="64"/>
      <c r="JHF52" s="111"/>
      <c r="JHG52" s="109"/>
      <c r="JHH52" s="111"/>
      <c r="JHI52" s="109"/>
      <c r="JHJ52" s="111"/>
      <c r="JHK52" s="109"/>
      <c r="JHL52" s="111"/>
      <c r="JHM52" s="109"/>
      <c r="JHN52" s="111"/>
      <c r="JHO52" s="109"/>
      <c r="JHP52" s="111"/>
      <c r="JHQ52" s="109"/>
      <c r="JHR52" s="111"/>
      <c r="JHS52" s="109"/>
      <c r="JHT52" s="111"/>
      <c r="JHU52" s="109"/>
      <c r="JHV52" s="111"/>
      <c r="JHW52" s="109"/>
      <c r="JHX52" s="111"/>
      <c r="JHY52" s="109"/>
      <c r="JHZ52" s="111"/>
      <c r="JIA52" s="109"/>
      <c r="JIB52" s="112"/>
      <c r="JIC52" s="109"/>
      <c r="JID52" s="111"/>
      <c r="JIE52" s="109"/>
      <c r="JIF52" s="111"/>
      <c r="JIG52" s="109"/>
      <c r="JIH52" s="111"/>
      <c r="JII52" s="109"/>
      <c r="JIJ52" s="111"/>
      <c r="JIK52" s="109"/>
      <c r="JIL52" s="111"/>
      <c r="JIM52" s="109"/>
      <c r="JIN52" s="111"/>
      <c r="JIO52" s="109"/>
      <c r="JIP52" s="111"/>
      <c r="JIQ52" s="110"/>
      <c r="JIR52" s="111"/>
      <c r="JIS52" s="109"/>
      <c r="JIT52" s="111"/>
      <c r="JIU52" s="109"/>
      <c r="JIV52" s="111"/>
      <c r="JIW52" s="109"/>
      <c r="JIX52" s="111"/>
      <c r="JIY52" s="109"/>
      <c r="JIZ52" s="111"/>
      <c r="JJA52" s="110"/>
      <c r="JJB52" s="111"/>
      <c r="JJC52" s="109"/>
      <c r="JJD52" s="111"/>
      <c r="JJE52" s="109"/>
      <c r="JJF52" s="111"/>
      <c r="JJG52" s="109"/>
      <c r="JJH52" s="111"/>
      <c r="JJI52" s="110"/>
      <c r="JJJ52" s="107"/>
      <c r="JJK52" s="107"/>
      <c r="JJL52" s="107"/>
      <c r="JJM52" s="108"/>
      <c r="JJN52" s="111"/>
      <c r="JJO52" s="108"/>
      <c r="JJP52" s="111"/>
      <c r="JJQ52" s="64"/>
      <c r="JJR52" s="111"/>
      <c r="JJS52" s="64"/>
      <c r="JJT52" s="111"/>
      <c r="JJU52" s="64"/>
      <c r="JJV52" s="111"/>
      <c r="JJW52" s="64"/>
      <c r="JJX52" s="111"/>
      <c r="JJY52" s="64"/>
      <c r="JJZ52" s="111"/>
      <c r="JKA52" s="64"/>
      <c r="JKB52" s="111"/>
      <c r="JKC52" s="64"/>
      <c r="JKD52" s="111"/>
      <c r="JKE52" s="109"/>
      <c r="JKF52" s="111"/>
      <c r="JKG52" s="109"/>
      <c r="JKH52" s="111"/>
      <c r="JKI52" s="109"/>
      <c r="JKJ52" s="111"/>
      <c r="JKK52" s="109"/>
      <c r="JKL52" s="111"/>
      <c r="JKM52" s="109"/>
      <c r="JKN52" s="111"/>
      <c r="JKO52" s="109"/>
      <c r="JKP52" s="111"/>
      <c r="JKQ52" s="109"/>
      <c r="JKR52" s="111"/>
      <c r="JKS52" s="109"/>
      <c r="JKT52" s="111"/>
      <c r="JKU52" s="109"/>
      <c r="JKV52" s="111"/>
      <c r="JKW52" s="109"/>
      <c r="JKX52" s="111"/>
      <c r="JKY52" s="109"/>
      <c r="JKZ52" s="112"/>
      <c r="JLA52" s="109"/>
      <c r="JLB52" s="111"/>
      <c r="JLC52" s="109"/>
      <c r="JLD52" s="111"/>
      <c r="JLE52" s="109"/>
      <c r="JLF52" s="111"/>
      <c r="JLG52" s="109"/>
      <c r="JLH52" s="111"/>
      <c r="JLI52" s="109"/>
      <c r="JLJ52" s="111"/>
      <c r="JLK52" s="109"/>
      <c r="JLL52" s="111"/>
      <c r="JLM52" s="109"/>
      <c r="JLN52" s="111"/>
      <c r="JLO52" s="110"/>
      <c r="JLP52" s="111"/>
      <c r="JLQ52" s="109"/>
      <c r="JLR52" s="111"/>
      <c r="JLS52" s="109"/>
      <c r="JLT52" s="111"/>
      <c r="JLU52" s="109"/>
      <c r="JLV52" s="111"/>
      <c r="JLW52" s="109"/>
      <c r="JLX52" s="111"/>
      <c r="JLY52" s="110"/>
      <c r="JLZ52" s="111"/>
      <c r="JMA52" s="109"/>
      <c r="JMB52" s="111"/>
      <c r="JMC52" s="109"/>
      <c r="JMD52" s="111"/>
      <c r="JME52" s="109"/>
      <c r="JMF52" s="111"/>
      <c r="JMG52" s="110"/>
      <c r="JMH52" s="107"/>
      <c r="JMI52" s="107"/>
      <c r="JMJ52" s="107"/>
      <c r="JMK52" s="108"/>
      <c r="JML52" s="111"/>
      <c r="JMM52" s="108"/>
      <c r="JMN52" s="111"/>
      <c r="JMO52" s="64"/>
      <c r="JMP52" s="111"/>
      <c r="JMQ52" s="64"/>
      <c r="JMR52" s="111"/>
      <c r="JMS52" s="64"/>
      <c r="JMT52" s="111"/>
      <c r="JMU52" s="64"/>
      <c r="JMV52" s="111"/>
      <c r="JMW52" s="64"/>
      <c r="JMX52" s="111"/>
      <c r="JMY52" s="64"/>
      <c r="JMZ52" s="111"/>
      <c r="JNA52" s="64"/>
      <c r="JNB52" s="111"/>
      <c r="JNC52" s="109"/>
      <c r="JND52" s="111"/>
      <c r="JNE52" s="109"/>
      <c r="JNF52" s="111"/>
      <c r="JNG52" s="109"/>
      <c r="JNH52" s="111"/>
      <c r="JNI52" s="109"/>
      <c r="JNJ52" s="111"/>
      <c r="JNK52" s="109"/>
      <c r="JNL52" s="111"/>
      <c r="JNM52" s="109"/>
      <c r="JNN52" s="111"/>
      <c r="JNO52" s="109"/>
      <c r="JNP52" s="111"/>
      <c r="JNQ52" s="109"/>
      <c r="JNR52" s="111"/>
      <c r="JNS52" s="109"/>
      <c r="JNT52" s="111"/>
      <c r="JNU52" s="109"/>
      <c r="JNV52" s="111"/>
      <c r="JNW52" s="109"/>
      <c r="JNX52" s="112"/>
      <c r="JNY52" s="109"/>
      <c r="JNZ52" s="111"/>
      <c r="JOA52" s="109"/>
      <c r="JOB52" s="111"/>
      <c r="JOC52" s="109"/>
      <c r="JOD52" s="111"/>
      <c r="JOE52" s="109"/>
      <c r="JOF52" s="111"/>
      <c r="JOG52" s="109"/>
      <c r="JOH52" s="111"/>
      <c r="JOI52" s="109"/>
      <c r="JOJ52" s="111"/>
      <c r="JOK52" s="109"/>
      <c r="JOL52" s="111"/>
      <c r="JOM52" s="110"/>
      <c r="JON52" s="111"/>
      <c r="JOO52" s="109"/>
      <c r="JOP52" s="111"/>
      <c r="JOQ52" s="109"/>
      <c r="JOR52" s="111"/>
      <c r="JOS52" s="109"/>
      <c r="JOT52" s="111"/>
      <c r="JOU52" s="109"/>
      <c r="JOV52" s="111"/>
      <c r="JOW52" s="110"/>
      <c r="JOX52" s="111"/>
      <c r="JOY52" s="109"/>
      <c r="JOZ52" s="111"/>
      <c r="JPA52" s="109"/>
      <c r="JPB52" s="111"/>
      <c r="JPC52" s="109"/>
      <c r="JPD52" s="111"/>
      <c r="JPE52" s="110"/>
      <c r="JPF52" s="107"/>
      <c r="JPG52" s="107"/>
      <c r="JPH52" s="107"/>
      <c r="JPI52" s="108"/>
      <c r="JPJ52" s="111"/>
      <c r="JPK52" s="108"/>
      <c r="JPL52" s="111"/>
      <c r="JPM52" s="64"/>
      <c r="JPN52" s="111"/>
      <c r="JPO52" s="64"/>
      <c r="JPP52" s="111"/>
      <c r="JPQ52" s="64"/>
      <c r="JPR52" s="111"/>
      <c r="JPS52" s="64"/>
      <c r="JPT52" s="111"/>
      <c r="JPU52" s="64"/>
      <c r="JPV52" s="111"/>
      <c r="JPW52" s="64"/>
      <c r="JPX52" s="111"/>
      <c r="JPY52" s="64"/>
      <c r="JPZ52" s="111"/>
      <c r="JQA52" s="109"/>
      <c r="JQB52" s="111"/>
      <c r="JQC52" s="109"/>
      <c r="JQD52" s="111"/>
      <c r="JQE52" s="109"/>
      <c r="JQF52" s="111"/>
      <c r="JQG52" s="109"/>
      <c r="JQH52" s="111"/>
      <c r="JQI52" s="109"/>
      <c r="JQJ52" s="111"/>
      <c r="JQK52" s="109"/>
      <c r="JQL52" s="111"/>
      <c r="JQM52" s="109"/>
      <c r="JQN52" s="111"/>
      <c r="JQO52" s="109"/>
      <c r="JQP52" s="111"/>
      <c r="JQQ52" s="109"/>
      <c r="JQR52" s="111"/>
      <c r="JQS52" s="109"/>
      <c r="JQT52" s="111"/>
      <c r="JQU52" s="109"/>
      <c r="JQV52" s="112"/>
      <c r="JQW52" s="109"/>
      <c r="JQX52" s="111"/>
      <c r="JQY52" s="109"/>
      <c r="JQZ52" s="111"/>
      <c r="JRA52" s="109"/>
      <c r="JRB52" s="111"/>
      <c r="JRC52" s="109"/>
      <c r="JRD52" s="111"/>
      <c r="JRE52" s="109"/>
      <c r="JRF52" s="111"/>
      <c r="JRG52" s="109"/>
      <c r="JRH52" s="111"/>
      <c r="JRI52" s="109"/>
      <c r="JRJ52" s="111"/>
      <c r="JRK52" s="110"/>
      <c r="JRL52" s="111"/>
      <c r="JRM52" s="109"/>
      <c r="JRN52" s="111"/>
      <c r="JRO52" s="109"/>
      <c r="JRP52" s="111"/>
      <c r="JRQ52" s="109"/>
      <c r="JRR52" s="111"/>
      <c r="JRS52" s="109"/>
      <c r="JRT52" s="111"/>
      <c r="JRU52" s="110"/>
      <c r="JRV52" s="111"/>
      <c r="JRW52" s="109"/>
      <c r="JRX52" s="111"/>
      <c r="JRY52" s="109"/>
      <c r="JRZ52" s="111"/>
      <c r="JSA52" s="109"/>
      <c r="JSB52" s="111"/>
      <c r="JSC52" s="110"/>
      <c r="JSD52" s="107"/>
      <c r="JSE52" s="107"/>
      <c r="JSF52" s="107"/>
      <c r="JSG52" s="108"/>
      <c r="JSH52" s="111"/>
      <c r="JSI52" s="108"/>
      <c r="JSJ52" s="111"/>
      <c r="JSK52" s="64"/>
      <c r="JSL52" s="111"/>
      <c r="JSM52" s="64"/>
      <c r="JSN52" s="111"/>
      <c r="JSO52" s="64"/>
      <c r="JSP52" s="111"/>
      <c r="JSQ52" s="64"/>
      <c r="JSR52" s="111"/>
      <c r="JSS52" s="64"/>
      <c r="JST52" s="111"/>
      <c r="JSU52" s="64"/>
      <c r="JSV52" s="111"/>
      <c r="JSW52" s="64"/>
      <c r="JSX52" s="111"/>
      <c r="JSY52" s="109"/>
      <c r="JSZ52" s="111"/>
      <c r="JTA52" s="109"/>
      <c r="JTB52" s="111"/>
      <c r="JTC52" s="109"/>
      <c r="JTD52" s="111"/>
      <c r="JTE52" s="109"/>
      <c r="JTF52" s="111"/>
      <c r="JTG52" s="109"/>
      <c r="JTH52" s="111"/>
      <c r="JTI52" s="109"/>
      <c r="JTJ52" s="111"/>
      <c r="JTK52" s="109"/>
      <c r="JTL52" s="111"/>
      <c r="JTM52" s="109"/>
      <c r="JTN52" s="111"/>
      <c r="JTO52" s="109"/>
      <c r="JTP52" s="111"/>
      <c r="JTQ52" s="109"/>
      <c r="JTR52" s="111"/>
      <c r="JTS52" s="109"/>
      <c r="JTT52" s="112"/>
      <c r="JTU52" s="109"/>
      <c r="JTV52" s="111"/>
      <c r="JTW52" s="109"/>
      <c r="JTX52" s="111"/>
      <c r="JTY52" s="109"/>
      <c r="JTZ52" s="111"/>
      <c r="JUA52" s="109"/>
      <c r="JUB52" s="111"/>
      <c r="JUC52" s="109"/>
      <c r="JUD52" s="111"/>
      <c r="JUE52" s="109"/>
      <c r="JUF52" s="111"/>
      <c r="JUG52" s="109"/>
      <c r="JUH52" s="111"/>
      <c r="JUI52" s="110"/>
      <c r="JUJ52" s="111"/>
      <c r="JUK52" s="109"/>
      <c r="JUL52" s="111"/>
      <c r="JUM52" s="109"/>
      <c r="JUN52" s="111"/>
      <c r="JUO52" s="109"/>
      <c r="JUP52" s="111"/>
      <c r="JUQ52" s="109"/>
      <c r="JUR52" s="111"/>
      <c r="JUS52" s="110"/>
      <c r="JUT52" s="111"/>
      <c r="JUU52" s="109"/>
      <c r="JUV52" s="111"/>
      <c r="JUW52" s="109"/>
      <c r="JUX52" s="111"/>
      <c r="JUY52" s="109"/>
      <c r="JUZ52" s="111"/>
      <c r="JVA52" s="110"/>
      <c r="JVB52" s="107"/>
      <c r="JVC52" s="107"/>
      <c r="JVD52" s="107"/>
      <c r="JVE52" s="108"/>
      <c r="JVF52" s="111"/>
      <c r="JVG52" s="108"/>
      <c r="JVH52" s="111"/>
      <c r="JVI52" s="64"/>
      <c r="JVJ52" s="111"/>
      <c r="JVK52" s="64"/>
      <c r="JVL52" s="111"/>
      <c r="JVM52" s="64"/>
      <c r="JVN52" s="111"/>
      <c r="JVO52" s="64"/>
      <c r="JVP52" s="111"/>
      <c r="JVQ52" s="64"/>
      <c r="JVR52" s="111"/>
      <c r="JVS52" s="64"/>
      <c r="JVT52" s="111"/>
      <c r="JVU52" s="64"/>
      <c r="JVV52" s="111"/>
      <c r="JVW52" s="109"/>
      <c r="JVX52" s="111"/>
      <c r="JVY52" s="109"/>
      <c r="JVZ52" s="111"/>
      <c r="JWA52" s="109"/>
      <c r="JWB52" s="111"/>
      <c r="JWC52" s="109"/>
      <c r="JWD52" s="111"/>
      <c r="JWE52" s="109"/>
      <c r="JWF52" s="111"/>
      <c r="JWG52" s="109"/>
      <c r="JWH52" s="111"/>
      <c r="JWI52" s="109"/>
      <c r="JWJ52" s="111"/>
      <c r="JWK52" s="109"/>
      <c r="JWL52" s="111"/>
      <c r="JWM52" s="109"/>
      <c r="JWN52" s="111"/>
      <c r="JWO52" s="109"/>
      <c r="JWP52" s="111"/>
      <c r="JWQ52" s="109"/>
      <c r="JWR52" s="112"/>
      <c r="JWS52" s="109"/>
      <c r="JWT52" s="111"/>
      <c r="JWU52" s="109"/>
      <c r="JWV52" s="111"/>
      <c r="JWW52" s="109"/>
      <c r="JWX52" s="111"/>
      <c r="JWY52" s="109"/>
      <c r="JWZ52" s="111"/>
      <c r="JXA52" s="109"/>
      <c r="JXB52" s="111"/>
      <c r="JXC52" s="109"/>
      <c r="JXD52" s="111"/>
      <c r="JXE52" s="109"/>
      <c r="JXF52" s="111"/>
      <c r="JXG52" s="110"/>
      <c r="JXH52" s="111"/>
      <c r="JXI52" s="109"/>
      <c r="JXJ52" s="111"/>
      <c r="JXK52" s="109"/>
      <c r="JXL52" s="111"/>
      <c r="JXM52" s="109"/>
      <c r="JXN52" s="111"/>
      <c r="JXO52" s="109"/>
      <c r="JXP52" s="111"/>
      <c r="JXQ52" s="110"/>
      <c r="JXR52" s="111"/>
      <c r="JXS52" s="109"/>
      <c r="JXT52" s="111"/>
      <c r="JXU52" s="109"/>
      <c r="JXV52" s="111"/>
      <c r="JXW52" s="109"/>
      <c r="JXX52" s="111"/>
      <c r="JXY52" s="110"/>
      <c r="JXZ52" s="107"/>
      <c r="JYA52" s="107"/>
      <c r="JYB52" s="107"/>
      <c r="JYC52" s="108"/>
      <c r="JYD52" s="111"/>
      <c r="JYE52" s="108"/>
      <c r="JYF52" s="111"/>
      <c r="JYG52" s="64"/>
      <c r="JYH52" s="111"/>
      <c r="JYI52" s="64"/>
      <c r="JYJ52" s="111"/>
      <c r="JYK52" s="64"/>
      <c r="JYL52" s="111"/>
      <c r="JYM52" s="64"/>
      <c r="JYN52" s="111"/>
      <c r="JYO52" s="64"/>
      <c r="JYP52" s="111"/>
      <c r="JYQ52" s="64"/>
      <c r="JYR52" s="111"/>
      <c r="JYS52" s="64"/>
      <c r="JYT52" s="111"/>
      <c r="JYU52" s="109"/>
      <c r="JYV52" s="111"/>
      <c r="JYW52" s="109"/>
      <c r="JYX52" s="111"/>
      <c r="JYY52" s="109"/>
      <c r="JYZ52" s="111"/>
      <c r="JZA52" s="109"/>
      <c r="JZB52" s="111"/>
      <c r="JZC52" s="109"/>
      <c r="JZD52" s="111"/>
      <c r="JZE52" s="109"/>
      <c r="JZF52" s="111"/>
      <c r="JZG52" s="109"/>
      <c r="JZH52" s="111"/>
      <c r="JZI52" s="109"/>
      <c r="JZJ52" s="111"/>
      <c r="JZK52" s="109"/>
      <c r="JZL52" s="111"/>
      <c r="JZM52" s="109"/>
      <c r="JZN52" s="111"/>
      <c r="JZO52" s="109"/>
      <c r="JZP52" s="112"/>
      <c r="JZQ52" s="109"/>
      <c r="JZR52" s="111"/>
      <c r="JZS52" s="109"/>
      <c r="JZT52" s="111"/>
      <c r="JZU52" s="109"/>
      <c r="JZV52" s="111"/>
      <c r="JZW52" s="109"/>
      <c r="JZX52" s="111"/>
      <c r="JZY52" s="109"/>
      <c r="JZZ52" s="111"/>
      <c r="KAA52" s="109"/>
      <c r="KAB52" s="111"/>
      <c r="KAC52" s="109"/>
      <c r="KAD52" s="111"/>
      <c r="KAE52" s="110"/>
      <c r="KAF52" s="111"/>
      <c r="KAG52" s="109"/>
      <c r="KAH52" s="111"/>
      <c r="KAI52" s="109"/>
      <c r="KAJ52" s="111"/>
      <c r="KAK52" s="109"/>
      <c r="KAL52" s="111"/>
      <c r="KAM52" s="109"/>
      <c r="KAN52" s="111"/>
      <c r="KAO52" s="110"/>
      <c r="KAP52" s="111"/>
      <c r="KAQ52" s="109"/>
      <c r="KAR52" s="111"/>
      <c r="KAS52" s="109"/>
      <c r="KAT52" s="111"/>
      <c r="KAU52" s="109"/>
      <c r="KAV52" s="111"/>
      <c r="KAW52" s="110"/>
      <c r="KAX52" s="107"/>
      <c r="KAY52" s="107"/>
      <c r="KAZ52" s="107"/>
      <c r="KBA52" s="108"/>
      <c r="KBB52" s="111"/>
      <c r="KBC52" s="108"/>
      <c r="KBD52" s="111"/>
      <c r="KBE52" s="64"/>
      <c r="KBF52" s="111"/>
      <c r="KBG52" s="64"/>
      <c r="KBH52" s="111"/>
      <c r="KBI52" s="64"/>
      <c r="KBJ52" s="111"/>
      <c r="KBK52" s="64"/>
      <c r="KBL52" s="111"/>
      <c r="KBM52" s="64"/>
      <c r="KBN52" s="111"/>
      <c r="KBO52" s="64"/>
      <c r="KBP52" s="111"/>
      <c r="KBQ52" s="64"/>
      <c r="KBR52" s="111"/>
      <c r="KBS52" s="109"/>
      <c r="KBT52" s="111"/>
      <c r="KBU52" s="109"/>
      <c r="KBV52" s="111"/>
      <c r="KBW52" s="109"/>
      <c r="KBX52" s="111"/>
      <c r="KBY52" s="109"/>
      <c r="KBZ52" s="111"/>
      <c r="KCA52" s="109"/>
      <c r="KCB52" s="111"/>
      <c r="KCC52" s="109"/>
      <c r="KCD52" s="111"/>
      <c r="KCE52" s="109"/>
      <c r="KCF52" s="111"/>
      <c r="KCG52" s="109"/>
      <c r="KCH52" s="111"/>
      <c r="KCI52" s="109"/>
      <c r="KCJ52" s="111"/>
      <c r="KCK52" s="109"/>
      <c r="KCL52" s="111"/>
      <c r="KCM52" s="109"/>
      <c r="KCN52" s="112"/>
      <c r="KCO52" s="109"/>
      <c r="KCP52" s="111"/>
      <c r="KCQ52" s="109"/>
      <c r="KCR52" s="111"/>
      <c r="KCS52" s="109"/>
      <c r="KCT52" s="111"/>
      <c r="KCU52" s="109"/>
      <c r="KCV52" s="111"/>
      <c r="KCW52" s="109"/>
      <c r="KCX52" s="111"/>
      <c r="KCY52" s="109"/>
      <c r="KCZ52" s="111"/>
      <c r="KDA52" s="109"/>
      <c r="KDB52" s="111"/>
      <c r="KDC52" s="110"/>
      <c r="KDD52" s="111"/>
      <c r="KDE52" s="109"/>
      <c r="KDF52" s="111"/>
      <c r="KDG52" s="109"/>
      <c r="KDH52" s="111"/>
      <c r="KDI52" s="109"/>
      <c r="KDJ52" s="111"/>
      <c r="KDK52" s="109"/>
      <c r="KDL52" s="111"/>
      <c r="KDM52" s="110"/>
      <c r="KDN52" s="111"/>
      <c r="KDO52" s="109"/>
      <c r="KDP52" s="111"/>
      <c r="KDQ52" s="109"/>
      <c r="KDR52" s="111"/>
      <c r="KDS52" s="109"/>
      <c r="KDT52" s="111"/>
      <c r="KDU52" s="110"/>
      <c r="KDV52" s="107"/>
      <c r="KDW52" s="107"/>
      <c r="KDX52" s="107"/>
      <c r="KDY52" s="108"/>
      <c r="KDZ52" s="111"/>
      <c r="KEA52" s="108"/>
      <c r="KEB52" s="111"/>
      <c r="KEC52" s="64"/>
      <c r="KED52" s="111"/>
      <c r="KEE52" s="64"/>
      <c r="KEF52" s="111"/>
      <c r="KEG52" s="64"/>
      <c r="KEH52" s="111"/>
      <c r="KEI52" s="64"/>
      <c r="KEJ52" s="111"/>
      <c r="KEK52" s="64"/>
      <c r="KEL52" s="111"/>
      <c r="KEM52" s="64"/>
      <c r="KEN52" s="111"/>
      <c r="KEO52" s="64"/>
      <c r="KEP52" s="111"/>
      <c r="KEQ52" s="109"/>
      <c r="KER52" s="111"/>
      <c r="KES52" s="109"/>
      <c r="KET52" s="111"/>
      <c r="KEU52" s="109"/>
      <c r="KEV52" s="111"/>
      <c r="KEW52" s="109"/>
      <c r="KEX52" s="111"/>
      <c r="KEY52" s="109"/>
      <c r="KEZ52" s="111"/>
      <c r="KFA52" s="109"/>
      <c r="KFB52" s="111"/>
      <c r="KFC52" s="109"/>
      <c r="KFD52" s="111"/>
      <c r="KFE52" s="109"/>
      <c r="KFF52" s="111"/>
      <c r="KFG52" s="109"/>
      <c r="KFH52" s="111"/>
      <c r="KFI52" s="109"/>
      <c r="KFJ52" s="111"/>
      <c r="KFK52" s="109"/>
      <c r="KFL52" s="112"/>
      <c r="KFM52" s="109"/>
      <c r="KFN52" s="111"/>
      <c r="KFO52" s="109"/>
      <c r="KFP52" s="111"/>
      <c r="KFQ52" s="109"/>
      <c r="KFR52" s="111"/>
      <c r="KFS52" s="109"/>
      <c r="KFT52" s="111"/>
      <c r="KFU52" s="109"/>
      <c r="KFV52" s="111"/>
      <c r="KFW52" s="109"/>
      <c r="KFX52" s="111"/>
      <c r="KFY52" s="109"/>
      <c r="KFZ52" s="111"/>
      <c r="KGA52" s="110"/>
      <c r="KGB52" s="111"/>
      <c r="KGC52" s="109"/>
      <c r="KGD52" s="111"/>
      <c r="KGE52" s="109"/>
      <c r="KGF52" s="111"/>
      <c r="KGG52" s="109"/>
      <c r="KGH52" s="111"/>
      <c r="KGI52" s="109"/>
      <c r="KGJ52" s="111"/>
      <c r="KGK52" s="110"/>
      <c r="KGL52" s="111"/>
      <c r="KGM52" s="109"/>
      <c r="KGN52" s="111"/>
      <c r="KGO52" s="109"/>
      <c r="KGP52" s="111"/>
      <c r="KGQ52" s="109"/>
      <c r="KGR52" s="111"/>
      <c r="KGS52" s="110"/>
      <c r="KGT52" s="107"/>
      <c r="KGU52" s="107"/>
      <c r="KGV52" s="107"/>
      <c r="KGW52" s="108"/>
      <c r="KGX52" s="111"/>
      <c r="KGY52" s="108"/>
      <c r="KGZ52" s="111"/>
      <c r="KHA52" s="64"/>
      <c r="KHB52" s="111"/>
      <c r="KHC52" s="64"/>
      <c r="KHD52" s="111"/>
      <c r="KHE52" s="64"/>
      <c r="KHF52" s="111"/>
      <c r="KHG52" s="64"/>
      <c r="KHH52" s="111"/>
      <c r="KHI52" s="64"/>
      <c r="KHJ52" s="111"/>
      <c r="KHK52" s="64"/>
      <c r="KHL52" s="111"/>
      <c r="KHM52" s="64"/>
      <c r="KHN52" s="111"/>
      <c r="KHO52" s="109"/>
      <c r="KHP52" s="111"/>
      <c r="KHQ52" s="109"/>
      <c r="KHR52" s="111"/>
      <c r="KHS52" s="109"/>
      <c r="KHT52" s="111"/>
      <c r="KHU52" s="109"/>
      <c r="KHV52" s="111"/>
      <c r="KHW52" s="109"/>
      <c r="KHX52" s="111"/>
      <c r="KHY52" s="109"/>
      <c r="KHZ52" s="111"/>
      <c r="KIA52" s="109"/>
      <c r="KIB52" s="111"/>
      <c r="KIC52" s="109"/>
      <c r="KID52" s="111"/>
      <c r="KIE52" s="109"/>
      <c r="KIF52" s="111"/>
      <c r="KIG52" s="109"/>
      <c r="KIH52" s="111"/>
      <c r="KII52" s="109"/>
      <c r="KIJ52" s="112"/>
      <c r="KIK52" s="109"/>
      <c r="KIL52" s="111"/>
      <c r="KIM52" s="109"/>
      <c r="KIN52" s="111"/>
      <c r="KIO52" s="109"/>
      <c r="KIP52" s="111"/>
      <c r="KIQ52" s="109"/>
      <c r="KIR52" s="111"/>
      <c r="KIS52" s="109"/>
      <c r="KIT52" s="111"/>
      <c r="KIU52" s="109"/>
      <c r="KIV52" s="111"/>
      <c r="KIW52" s="109"/>
      <c r="KIX52" s="111"/>
      <c r="KIY52" s="110"/>
      <c r="KIZ52" s="111"/>
      <c r="KJA52" s="109"/>
      <c r="KJB52" s="111"/>
      <c r="KJC52" s="109"/>
      <c r="KJD52" s="111"/>
      <c r="KJE52" s="109"/>
      <c r="KJF52" s="111"/>
      <c r="KJG52" s="109"/>
      <c r="KJH52" s="111"/>
      <c r="KJI52" s="110"/>
      <c r="KJJ52" s="111"/>
      <c r="KJK52" s="109"/>
      <c r="KJL52" s="111"/>
      <c r="KJM52" s="109"/>
      <c r="KJN52" s="111"/>
      <c r="KJO52" s="109"/>
      <c r="KJP52" s="111"/>
      <c r="KJQ52" s="110"/>
      <c r="KJR52" s="107"/>
      <c r="KJS52" s="107"/>
      <c r="KJT52" s="107"/>
      <c r="KJU52" s="108"/>
      <c r="KJV52" s="111"/>
      <c r="KJW52" s="108"/>
      <c r="KJX52" s="111"/>
      <c r="KJY52" s="64"/>
      <c r="KJZ52" s="111"/>
      <c r="KKA52" s="64"/>
      <c r="KKB52" s="111"/>
      <c r="KKC52" s="64"/>
      <c r="KKD52" s="111"/>
      <c r="KKE52" s="64"/>
      <c r="KKF52" s="111"/>
      <c r="KKG52" s="64"/>
      <c r="KKH52" s="111"/>
      <c r="KKI52" s="64"/>
      <c r="KKJ52" s="111"/>
      <c r="KKK52" s="64"/>
      <c r="KKL52" s="111"/>
      <c r="KKM52" s="109"/>
      <c r="KKN52" s="111"/>
      <c r="KKO52" s="109"/>
      <c r="KKP52" s="111"/>
      <c r="KKQ52" s="109"/>
      <c r="KKR52" s="111"/>
      <c r="KKS52" s="109"/>
      <c r="KKT52" s="111"/>
      <c r="KKU52" s="109"/>
      <c r="KKV52" s="111"/>
      <c r="KKW52" s="109"/>
      <c r="KKX52" s="111"/>
      <c r="KKY52" s="109"/>
      <c r="KKZ52" s="111"/>
      <c r="KLA52" s="109"/>
      <c r="KLB52" s="111"/>
      <c r="KLC52" s="109"/>
      <c r="KLD52" s="111"/>
      <c r="KLE52" s="109"/>
      <c r="KLF52" s="111"/>
      <c r="KLG52" s="109"/>
      <c r="KLH52" s="112"/>
      <c r="KLI52" s="109"/>
      <c r="KLJ52" s="111"/>
      <c r="KLK52" s="109"/>
      <c r="KLL52" s="111"/>
      <c r="KLM52" s="109"/>
      <c r="KLN52" s="111"/>
      <c r="KLO52" s="109"/>
      <c r="KLP52" s="111"/>
      <c r="KLQ52" s="109"/>
      <c r="KLR52" s="111"/>
      <c r="KLS52" s="109"/>
      <c r="KLT52" s="111"/>
      <c r="KLU52" s="109"/>
      <c r="KLV52" s="111"/>
      <c r="KLW52" s="110"/>
      <c r="KLX52" s="111"/>
      <c r="KLY52" s="109"/>
      <c r="KLZ52" s="111"/>
      <c r="KMA52" s="109"/>
      <c r="KMB52" s="111"/>
      <c r="KMC52" s="109"/>
      <c r="KMD52" s="111"/>
      <c r="KME52" s="109"/>
      <c r="KMF52" s="111"/>
      <c r="KMG52" s="110"/>
      <c r="KMH52" s="111"/>
      <c r="KMI52" s="109"/>
      <c r="KMJ52" s="111"/>
      <c r="KMK52" s="109"/>
      <c r="KML52" s="111"/>
      <c r="KMM52" s="109"/>
      <c r="KMN52" s="111"/>
      <c r="KMO52" s="110"/>
      <c r="KMP52" s="107"/>
      <c r="KMQ52" s="107"/>
      <c r="KMR52" s="107"/>
      <c r="KMS52" s="108"/>
      <c r="KMT52" s="111"/>
      <c r="KMU52" s="108"/>
      <c r="KMV52" s="111"/>
      <c r="KMW52" s="64"/>
      <c r="KMX52" s="111"/>
      <c r="KMY52" s="64"/>
      <c r="KMZ52" s="111"/>
      <c r="KNA52" s="64"/>
      <c r="KNB52" s="111"/>
      <c r="KNC52" s="64"/>
      <c r="KND52" s="111"/>
      <c r="KNE52" s="64"/>
      <c r="KNF52" s="111"/>
      <c r="KNG52" s="64"/>
      <c r="KNH52" s="111"/>
      <c r="KNI52" s="64"/>
      <c r="KNJ52" s="111"/>
      <c r="KNK52" s="109"/>
      <c r="KNL52" s="111"/>
      <c r="KNM52" s="109"/>
      <c r="KNN52" s="111"/>
      <c r="KNO52" s="109"/>
      <c r="KNP52" s="111"/>
      <c r="KNQ52" s="109"/>
      <c r="KNR52" s="111"/>
      <c r="KNS52" s="109"/>
      <c r="KNT52" s="111"/>
      <c r="KNU52" s="109"/>
      <c r="KNV52" s="111"/>
      <c r="KNW52" s="109"/>
      <c r="KNX52" s="111"/>
      <c r="KNY52" s="109"/>
      <c r="KNZ52" s="111"/>
      <c r="KOA52" s="109"/>
      <c r="KOB52" s="111"/>
      <c r="KOC52" s="109"/>
      <c r="KOD52" s="111"/>
      <c r="KOE52" s="109"/>
      <c r="KOF52" s="112"/>
      <c r="KOG52" s="109"/>
      <c r="KOH52" s="111"/>
      <c r="KOI52" s="109"/>
      <c r="KOJ52" s="111"/>
      <c r="KOK52" s="109"/>
      <c r="KOL52" s="111"/>
      <c r="KOM52" s="109"/>
      <c r="KON52" s="111"/>
      <c r="KOO52" s="109"/>
      <c r="KOP52" s="111"/>
      <c r="KOQ52" s="109"/>
      <c r="KOR52" s="111"/>
      <c r="KOS52" s="109"/>
      <c r="KOT52" s="111"/>
      <c r="KOU52" s="110"/>
      <c r="KOV52" s="111"/>
      <c r="KOW52" s="109"/>
      <c r="KOX52" s="111"/>
      <c r="KOY52" s="109"/>
      <c r="KOZ52" s="111"/>
      <c r="KPA52" s="109"/>
      <c r="KPB52" s="111"/>
      <c r="KPC52" s="109"/>
      <c r="KPD52" s="111"/>
      <c r="KPE52" s="110"/>
      <c r="KPF52" s="111"/>
      <c r="KPG52" s="109"/>
      <c r="KPH52" s="111"/>
      <c r="KPI52" s="109"/>
      <c r="KPJ52" s="111"/>
      <c r="KPK52" s="109"/>
      <c r="KPL52" s="111"/>
      <c r="KPM52" s="110"/>
      <c r="KPN52" s="107"/>
      <c r="KPO52" s="107"/>
      <c r="KPP52" s="107"/>
      <c r="KPQ52" s="108"/>
      <c r="KPR52" s="111"/>
      <c r="KPS52" s="108"/>
      <c r="KPT52" s="111"/>
      <c r="KPU52" s="64"/>
      <c r="KPV52" s="111"/>
      <c r="KPW52" s="64"/>
      <c r="KPX52" s="111"/>
      <c r="KPY52" s="64"/>
      <c r="KPZ52" s="111"/>
      <c r="KQA52" s="64"/>
      <c r="KQB52" s="111"/>
      <c r="KQC52" s="64"/>
      <c r="KQD52" s="111"/>
      <c r="KQE52" s="64"/>
      <c r="KQF52" s="111"/>
      <c r="KQG52" s="64"/>
      <c r="KQH52" s="111"/>
      <c r="KQI52" s="109"/>
      <c r="KQJ52" s="111"/>
      <c r="KQK52" s="109"/>
      <c r="KQL52" s="111"/>
      <c r="KQM52" s="109"/>
      <c r="KQN52" s="111"/>
      <c r="KQO52" s="109"/>
      <c r="KQP52" s="111"/>
      <c r="KQQ52" s="109"/>
      <c r="KQR52" s="111"/>
      <c r="KQS52" s="109"/>
      <c r="KQT52" s="111"/>
      <c r="KQU52" s="109"/>
      <c r="KQV52" s="111"/>
      <c r="KQW52" s="109"/>
      <c r="KQX52" s="111"/>
      <c r="KQY52" s="109"/>
      <c r="KQZ52" s="111"/>
      <c r="KRA52" s="109"/>
      <c r="KRB52" s="111"/>
      <c r="KRC52" s="109"/>
      <c r="KRD52" s="112"/>
      <c r="KRE52" s="109"/>
      <c r="KRF52" s="111"/>
      <c r="KRG52" s="109"/>
      <c r="KRH52" s="111"/>
      <c r="KRI52" s="109"/>
      <c r="KRJ52" s="111"/>
      <c r="KRK52" s="109"/>
      <c r="KRL52" s="111"/>
      <c r="KRM52" s="109"/>
      <c r="KRN52" s="111"/>
      <c r="KRO52" s="109"/>
      <c r="KRP52" s="111"/>
      <c r="KRQ52" s="109"/>
      <c r="KRR52" s="111"/>
      <c r="KRS52" s="110"/>
      <c r="KRT52" s="111"/>
      <c r="KRU52" s="109"/>
      <c r="KRV52" s="111"/>
      <c r="KRW52" s="109"/>
      <c r="KRX52" s="111"/>
      <c r="KRY52" s="109"/>
      <c r="KRZ52" s="111"/>
      <c r="KSA52" s="109"/>
      <c r="KSB52" s="111"/>
      <c r="KSC52" s="110"/>
      <c r="KSD52" s="111"/>
      <c r="KSE52" s="109"/>
      <c r="KSF52" s="111"/>
      <c r="KSG52" s="109"/>
      <c r="KSH52" s="111"/>
      <c r="KSI52" s="109"/>
      <c r="KSJ52" s="111"/>
      <c r="KSK52" s="110"/>
      <c r="KSL52" s="107"/>
      <c r="KSM52" s="107"/>
      <c r="KSN52" s="107"/>
      <c r="KSO52" s="108"/>
      <c r="KSP52" s="111"/>
      <c r="KSQ52" s="108"/>
      <c r="KSR52" s="111"/>
      <c r="KSS52" s="64"/>
      <c r="KST52" s="111"/>
      <c r="KSU52" s="64"/>
      <c r="KSV52" s="111"/>
      <c r="KSW52" s="64"/>
      <c r="KSX52" s="111"/>
      <c r="KSY52" s="64"/>
      <c r="KSZ52" s="111"/>
      <c r="KTA52" s="64"/>
      <c r="KTB52" s="111"/>
      <c r="KTC52" s="64"/>
      <c r="KTD52" s="111"/>
      <c r="KTE52" s="64"/>
      <c r="KTF52" s="111"/>
      <c r="KTG52" s="109"/>
      <c r="KTH52" s="111"/>
      <c r="KTI52" s="109"/>
      <c r="KTJ52" s="111"/>
      <c r="KTK52" s="109"/>
      <c r="KTL52" s="111"/>
      <c r="KTM52" s="109"/>
      <c r="KTN52" s="111"/>
      <c r="KTO52" s="109"/>
      <c r="KTP52" s="111"/>
      <c r="KTQ52" s="109"/>
      <c r="KTR52" s="111"/>
      <c r="KTS52" s="109"/>
      <c r="KTT52" s="111"/>
      <c r="KTU52" s="109"/>
      <c r="KTV52" s="111"/>
      <c r="KTW52" s="109"/>
      <c r="KTX52" s="111"/>
      <c r="KTY52" s="109"/>
      <c r="KTZ52" s="111"/>
      <c r="KUA52" s="109"/>
      <c r="KUB52" s="112"/>
      <c r="KUC52" s="109"/>
      <c r="KUD52" s="111"/>
      <c r="KUE52" s="109"/>
      <c r="KUF52" s="111"/>
      <c r="KUG52" s="109"/>
      <c r="KUH52" s="111"/>
      <c r="KUI52" s="109"/>
      <c r="KUJ52" s="111"/>
      <c r="KUK52" s="109"/>
      <c r="KUL52" s="111"/>
      <c r="KUM52" s="109"/>
      <c r="KUN52" s="111"/>
      <c r="KUO52" s="109"/>
      <c r="KUP52" s="111"/>
      <c r="KUQ52" s="110"/>
      <c r="KUR52" s="111"/>
      <c r="KUS52" s="109"/>
      <c r="KUT52" s="111"/>
      <c r="KUU52" s="109"/>
      <c r="KUV52" s="111"/>
      <c r="KUW52" s="109"/>
      <c r="KUX52" s="111"/>
      <c r="KUY52" s="109"/>
      <c r="KUZ52" s="111"/>
      <c r="KVA52" s="110"/>
      <c r="KVB52" s="111"/>
      <c r="KVC52" s="109"/>
      <c r="KVD52" s="111"/>
      <c r="KVE52" s="109"/>
      <c r="KVF52" s="111"/>
      <c r="KVG52" s="109"/>
      <c r="KVH52" s="111"/>
      <c r="KVI52" s="110"/>
      <c r="KVJ52" s="107"/>
      <c r="KVK52" s="107"/>
      <c r="KVL52" s="107"/>
      <c r="KVM52" s="108"/>
      <c r="KVN52" s="111"/>
      <c r="KVO52" s="108"/>
      <c r="KVP52" s="111"/>
      <c r="KVQ52" s="64"/>
      <c r="KVR52" s="111"/>
      <c r="KVS52" s="64"/>
      <c r="KVT52" s="111"/>
      <c r="KVU52" s="64"/>
      <c r="KVV52" s="111"/>
      <c r="KVW52" s="64"/>
      <c r="KVX52" s="111"/>
      <c r="KVY52" s="64"/>
      <c r="KVZ52" s="111"/>
      <c r="KWA52" s="64"/>
      <c r="KWB52" s="111"/>
      <c r="KWC52" s="64"/>
      <c r="KWD52" s="111"/>
      <c r="KWE52" s="109"/>
      <c r="KWF52" s="111"/>
      <c r="KWG52" s="109"/>
      <c r="KWH52" s="111"/>
      <c r="KWI52" s="109"/>
      <c r="KWJ52" s="111"/>
      <c r="KWK52" s="109"/>
      <c r="KWL52" s="111"/>
      <c r="KWM52" s="109"/>
      <c r="KWN52" s="111"/>
      <c r="KWO52" s="109"/>
      <c r="KWP52" s="111"/>
      <c r="KWQ52" s="109"/>
      <c r="KWR52" s="111"/>
      <c r="KWS52" s="109"/>
      <c r="KWT52" s="111"/>
      <c r="KWU52" s="109"/>
      <c r="KWV52" s="111"/>
      <c r="KWW52" s="109"/>
      <c r="KWX52" s="111"/>
      <c r="KWY52" s="109"/>
      <c r="KWZ52" s="112"/>
      <c r="KXA52" s="109"/>
      <c r="KXB52" s="111"/>
      <c r="KXC52" s="109"/>
      <c r="KXD52" s="111"/>
      <c r="KXE52" s="109"/>
      <c r="KXF52" s="111"/>
      <c r="KXG52" s="109"/>
      <c r="KXH52" s="111"/>
      <c r="KXI52" s="109"/>
      <c r="KXJ52" s="111"/>
      <c r="KXK52" s="109"/>
      <c r="KXL52" s="111"/>
      <c r="KXM52" s="109"/>
      <c r="KXN52" s="111"/>
      <c r="KXO52" s="110"/>
      <c r="KXP52" s="111"/>
      <c r="KXQ52" s="109"/>
      <c r="KXR52" s="111"/>
      <c r="KXS52" s="109"/>
      <c r="KXT52" s="111"/>
      <c r="KXU52" s="109"/>
      <c r="KXV52" s="111"/>
      <c r="KXW52" s="109"/>
      <c r="KXX52" s="111"/>
      <c r="KXY52" s="110"/>
      <c r="KXZ52" s="111"/>
      <c r="KYA52" s="109"/>
      <c r="KYB52" s="111"/>
      <c r="KYC52" s="109"/>
      <c r="KYD52" s="111"/>
      <c r="KYE52" s="109"/>
      <c r="KYF52" s="111"/>
      <c r="KYG52" s="110"/>
      <c r="KYH52" s="107"/>
      <c r="KYI52" s="107"/>
      <c r="KYJ52" s="107"/>
      <c r="KYK52" s="108"/>
      <c r="KYL52" s="111"/>
      <c r="KYM52" s="108"/>
      <c r="KYN52" s="111"/>
      <c r="KYO52" s="64"/>
      <c r="KYP52" s="111"/>
      <c r="KYQ52" s="64"/>
      <c r="KYR52" s="111"/>
      <c r="KYS52" s="64"/>
      <c r="KYT52" s="111"/>
      <c r="KYU52" s="64"/>
      <c r="KYV52" s="111"/>
      <c r="KYW52" s="64"/>
      <c r="KYX52" s="111"/>
      <c r="KYY52" s="64"/>
      <c r="KYZ52" s="111"/>
      <c r="KZA52" s="64"/>
      <c r="KZB52" s="111"/>
      <c r="KZC52" s="109"/>
      <c r="KZD52" s="111"/>
      <c r="KZE52" s="109"/>
      <c r="KZF52" s="111"/>
      <c r="KZG52" s="109"/>
      <c r="KZH52" s="111"/>
      <c r="KZI52" s="109"/>
      <c r="KZJ52" s="111"/>
      <c r="KZK52" s="109"/>
      <c r="KZL52" s="111"/>
      <c r="KZM52" s="109"/>
      <c r="KZN52" s="111"/>
      <c r="KZO52" s="109"/>
      <c r="KZP52" s="111"/>
      <c r="KZQ52" s="109"/>
      <c r="KZR52" s="111"/>
      <c r="KZS52" s="109"/>
      <c r="KZT52" s="111"/>
      <c r="KZU52" s="109"/>
      <c r="KZV52" s="111"/>
      <c r="KZW52" s="109"/>
      <c r="KZX52" s="112"/>
      <c r="KZY52" s="109"/>
      <c r="KZZ52" s="111"/>
      <c r="LAA52" s="109"/>
      <c r="LAB52" s="111"/>
      <c r="LAC52" s="109"/>
      <c r="LAD52" s="111"/>
      <c r="LAE52" s="109"/>
      <c r="LAF52" s="111"/>
      <c r="LAG52" s="109"/>
      <c r="LAH52" s="111"/>
      <c r="LAI52" s="109"/>
      <c r="LAJ52" s="111"/>
      <c r="LAK52" s="109"/>
      <c r="LAL52" s="111"/>
      <c r="LAM52" s="110"/>
      <c r="LAN52" s="111"/>
      <c r="LAO52" s="109"/>
      <c r="LAP52" s="111"/>
      <c r="LAQ52" s="109"/>
      <c r="LAR52" s="111"/>
      <c r="LAS52" s="109"/>
      <c r="LAT52" s="111"/>
      <c r="LAU52" s="109"/>
      <c r="LAV52" s="111"/>
      <c r="LAW52" s="110"/>
      <c r="LAX52" s="111"/>
      <c r="LAY52" s="109"/>
      <c r="LAZ52" s="111"/>
      <c r="LBA52" s="109"/>
      <c r="LBB52" s="111"/>
      <c r="LBC52" s="109"/>
      <c r="LBD52" s="111"/>
      <c r="LBE52" s="110"/>
      <c r="LBF52" s="107"/>
      <c r="LBG52" s="107"/>
      <c r="LBH52" s="107"/>
      <c r="LBI52" s="108"/>
      <c r="LBJ52" s="111"/>
      <c r="LBK52" s="108"/>
      <c r="LBL52" s="111"/>
      <c r="LBM52" s="64"/>
      <c r="LBN52" s="111"/>
      <c r="LBO52" s="64"/>
      <c r="LBP52" s="111"/>
      <c r="LBQ52" s="64"/>
      <c r="LBR52" s="111"/>
      <c r="LBS52" s="64"/>
      <c r="LBT52" s="111"/>
      <c r="LBU52" s="64"/>
      <c r="LBV52" s="111"/>
      <c r="LBW52" s="64"/>
      <c r="LBX52" s="111"/>
      <c r="LBY52" s="64"/>
      <c r="LBZ52" s="111"/>
      <c r="LCA52" s="109"/>
      <c r="LCB52" s="111"/>
      <c r="LCC52" s="109"/>
      <c r="LCD52" s="111"/>
      <c r="LCE52" s="109"/>
      <c r="LCF52" s="111"/>
      <c r="LCG52" s="109"/>
      <c r="LCH52" s="111"/>
      <c r="LCI52" s="109"/>
      <c r="LCJ52" s="111"/>
      <c r="LCK52" s="109"/>
      <c r="LCL52" s="111"/>
      <c r="LCM52" s="109"/>
      <c r="LCN52" s="111"/>
      <c r="LCO52" s="109"/>
      <c r="LCP52" s="111"/>
      <c r="LCQ52" s="109"/>
      <c r="LCR52" s="111"/>
      <c r="LCS52" s="109"/>
      <c r="LCT52" s="111"/>
      <c r="LCU52" s="109"/>
      <c r="LCV52" s="112"/>
      <c r="LCW52" s="109"/>
      <c r="LCX52" s="111"/>
      <c r="LCY52" s="109"/>
      <c r="LCZ52" s="111"/>
      <c r="LDA52" s="109"/>
      <c r="LDB52" s="111"/>
      <c r="LDC52" s="109"/>
      <c r="LDD52" s="111"/>
      <c r="LDE52" s="109"/>
      <c r="LDF52" s="111"/>
      <c r="LDG52" s="109"/>
      <c r="LDH52" s="111"/>
      <c r="LDI52" s="109"/>
      <c r="LDJ52" s="111"/>
      <c r="LDK52" s="110"/>
      <c r="LDL52" s="111"/>
      <c r="LDM52" s="109"/>
      <c r="LDN52" s="111"/>
      <c r="LDO52" s="109"/>
      <c r="LDP52" s="111"/>
      <c r="LDQ52" s="109"/>
      <c r="LDR52" s="111"/>
      <c r="LDS52" s="109"/>
      <c r="LDT52" s="111"/>
      <c r="LDU52" s="110"/>
      <c r="LDV52" s="111"/>
      <c r="LDW52" s="109"/>
      <c r="LDX52" s="111"/>
      <c r="LDY52" s="109"/>
      <c r="LDZ52" s="111"/>
      <c r="LEA52" s="109"/>
      <c r="LEB52" s="111"/>
      <c r="LEC52" s="110"/>
      <c r="LED52" s="107"/>
      <c r="LEE52" s="107"/>
      <c r="LEF52" s="107"/>
      <c r="LEG52" s="108"/>
      <c r="LEH52" s="111"/>
      <c r="LEI52" s="108"/>
      <c r="LEJ52" s="111"/>
      <c r="LEK52" s="64"/>
      <c r="LEL52" s="111"/>
      <c r="LEM52" s="64"/>
      <c r="LEN52" s="111"/>
      <c r="LEO52" s="64"/>
      <c r="LEP52" s="111"/>
      <c r="LEQ52" s="64"/>
      <c r="LER52" s="111"/>
      <c r="LES52" s="64"/>
      <c r="LET52" s="111"/>
      <c r="LEU52" s="64"/>
      <c r="LEV52" s="111"/>
      <c r="LEW52" s="64"/>
      <c r="LEX52" s="111"/>
      <c r="LEY52" s="109"/>
      <c r="LEZ52" s="111"/>
      <c r="LFA52" s="109"/>
      <c r="LFB52" s="111"/>
      <c r="LFC52" s="109"/>
      <c r="LFD52" s="111"/>
      <c r="LFE52" s="109"/>
      <c r="LFF52" s="111"/>
      <c r="LFG52" s="109"/>
      <c r="LFH52" s="111"/>
      <c r="LFI52" s="109"/>
      <c r="LFJ52" s="111"/>
      <c r="LFK52" s="109"/>
      <c r="LFL52" s="111"/>
      <c r="LFM52" s="109"/>
      <c r="LFN52" s="111"/>
      <c r="LFO52" s="109"/>
      <c r="LFP52" s="111"/>
      <c r="LFQ52" s="109"/>
      <c r="LFR52" s="111"/>
      <c r="LFS52" s="109"/>
      <c r="LFT52" s="112"/>
      <c r="LFU52" s="109"/>
      <c r="LFV52" s="111"/>
      <c r="LFW52" s="109"/>
      <c r="LFX52" s="111"/>
      <c r="LFY52" s="109"/>
      <c r="LFZ52" s="111"/>
      <c r="LGA52" s="109"/>
      <c r="LGB52" s="111"/>
      <c r="LGC52" s="109"/>
      <c r="LGD52" s="111"/>
      <c r="LGE52" s="109"/>
      <c r="LGF52" s="111"/>
      <c r="LGG52" s="109"/>
      <c r="LGH52" s="111"/>
      <c r="LGI52" s="110"/>
      <c r="LGJ52" s="111"/>
      <c r="LGK52" s="109"/>
      <c r="LGL52" s="111"/>
      <c r="LGM52" s="109"/>
      <c r="LGN52" s="111"/>
      <c r="LGO52" s="109"/>
      <c r="LGP52" s="111"/>
      <c r="LGQ52" s="109"/>
      <c r="LGR52" s="111"/>
      <c r="LGS52" s="110"/>
      <c r="LGT52" s="111"/>
      <c r="LGU52" s="109"/>
      <c r="LGV52" s="111"/>
      <c r="LGW52" s="109"/>
      <c r="LGX52" s="111"/>
      <c r="LGY52" s="109"/>
      <c r="LGZ52" s="111"/>
      <c r="LHA52" s="110"/>
      <c r="LHB52" s="107"/>
      <c r="LHC52" s="107"/>
      <c r="LHD52" s="107"/>
      <c r="LHE52" s="108"/>
      <c r="LHF52" s="111"/>
      <c r="LHG52" s="108"/>
      <c r="LHH52" s="111"/>
      <c r="LHI52" s="64"/>
      <c r="LHJ52" s="111"/>
      <c r="LHK52" s="64"/>
      <c r="LHL52" s="111"/>
      <c r="LHM52" s="64"/>
      <c r="LHN52" s="111"/>
      <c r="LHO52" s="64"/>
      <c r="LHP52" s="111"/>
      <c r="LHQ52" s="64"/>
      <c r="LHR52" s="111"/>
      <c r="LHS52" s="64"/>
      <c r="LHT52" s="111"/>
      <c r="LHU52" s="64"/>
      <c r="LHV52" s="111"/>
      <c r="LHW52" s="109"/>
      <c r="LHX52" s="111"/>
      <c r="LHY52" s="109"/>
      <c r="LHZ52" s="111"/>
      <c r="LIA52" s="109"/>
      <c r="LIB52" s="111"/>
      <c r="LIC52" s="109"/>
      <c r="LID52" s="111"/>
      <c r="LIE52" s="109"/>
      <c r="LIF52" s="111"/>
      <c r="LIG52" s="109"/>
      <c r="LIH52" s="111"/>
      <c r="LII52" s="109"/>
      <c r="LIJ52" s="111"/>
      <c r="LIK52" s="109"/>
      <c r="LIL52" s="111"/>
      <c r="LIM52" s="109"/>
      <c r="LIN52" s="111"/>
      <c r="LIO52" s="109"/>
      <c r="LIP52" s="111"/>
      <c r="LIQ52" s="109"/>
      <c r="LIR52" s="112"/>
      <c r="LIS52" s="109"/>
      <c r="LIT52" s="111"/>
      <c r="LIU52" s="109"/>
      <c r="LIV52" s="111"/>
      <c r="LIW52" s="109"/>
      <c r="LIX52" s="111"/>
      <c r="LIY52" s="109"/>
      <c r="LIZ52" s="111"/>
      <c r="LJA52" s="109"/>
      <c r="LJB52" s="111"/>
      <c r="LJC52" s="109"/>
      <c r="LJD52" s="111"/>
      <c r="LJE52" s="109"/>
      <c r="LJF52" s="111"/>
      <c r="LJG52" s="110"/>
      <c r="LJH52" s="111"/>
      <c r="LJI52" s="109"/>
      <c r="LJJ52" s="111"/>
      <c r="LJK52" s="109"/>
      <c r="LJL52" s="111"/>
      <c r="LJM52" s="109"/>
      <c r="LJN52" s="111"/>
      <c r="LJO52" s="109"/>
      <c r="LJP52" s="111"/>
      <c r="LJQ52" s="110"/>
      <c r="LJR52" s="111"/>
      <c r="LJS52" s="109"/>
      <c r="LJT52" s="111"/>
      <c r="LJU52" s="109"/>
      <c r="LJV52" s="111"/>
      <c r="LJW52" s="109"/>
      <c r="LJX52" s="111"/>
      <c r="LJY52" s="110"/>
      <c r="LJZ52" s="107"/>
      <c r="LKA52" s="107"/>
      <c r="LKB52" s="107"/>
      <c r="LKC52" s="108"/>
      <c r="LKD52" s="111"/>
      <c r="LKE52" s="108"/>
      <c r="LKF52" s="111"/>
      <c r="LKG52" s="64"/>
      <c r="LKH52" s="111"/>
      <c r="LKI52" s="64"/>
      <c r="LKJ52" s="111"/>
      <c r="LKK52" s="64"/>
      <c r="LKL52" s="111"/>
      <c r="LKM52" s="64"/>
      <c r="LKN52" s="111"/>
      <c r="LKO52" s="64"/>
      <c r="LKP52" s="111"/>
      <c r="LKQ52" s="64"/>
      <c r="LKR52" s="111"/>
      <c r="LKS52" s="64"/>
      <c r="LKT52" s="111"/>
      <c r="LKU52" s="109"/>
      <c r="LKV52" s="111"/>
      <c r="LKW52" s="109"/>
      <c r="LKX52" s="111"/>
      <c r="LKY52" s="109"/>
      <c r="LKZ52" s="111"/>
      <c r="LLA52" s="109"/>
      <c r="LLB52" s="111"/>
      <c r="LLC52" s="109"/>
      <c r="LLD52" s="111"/>
      <c r="LLE52" s="109"/>
      <c r="LLF52" s="111"/>
      <c r="LLG52" s="109"/>
      <c r="LLH52" s="111"/>
      <c r="LLI52" s="109"/>
      <c r="LLJ52" s="111"/>
      <c r="LLK52" s="109"/>
      <c r="LLL52" s="111"/>
      <c r="LLM52" s="109"/>
      <c r="LLN52" s="111"/>
      <c r="LLO52" s="109"/>
      <c r="LLP52" s="112"/>
      <c r="LLQ52" s="109"/>
      <c r="LLR52" s="111"/>
      <c r="LLS52" s="109"/>
      <c r="LLT52" s="111"/>
      <c r="LLU52" s="109"/>
      <c r="LLV52" s="111"/>
      <c r="LLW52" s="109"/>
      <c r="LLX52" s="111"/>
      <c r="LLY52" s="109"/>
      <c r="LLZ52" s="111"/>
      <c r="LMA52" s="109"/>
      <c r="LMB52" s="111"/>
      <c r="LMC52" s="109"/>
      <c r="LMD52" s="111"/>
      <c r="LME52" s="110"/>
      <c r="LMF52" s="111"/>
      <c r="LMG52" s="109"/>
      <c r="LMH52" s="111"/>
      <c r="LMI52" s="109"/>
      <c r="LMJ52" s="111"/>
      <c r="LMK52" s="109"/>
      <c r="LML52" s="111"/>
      <c r="LMM52" s="109"/>
      <c r="LMN52" s="111"/>
      <c r="LMO52" s="110"/>
      <c r="LMP52" s="111"/>
      <c r="LMQ52" s="109"/>
      <c r="LMR52" s="111"/>
      <c r="LMS52" s="109"/>
      <c r="LMT52" s="111"/>
      <c r="LMU52" s="109"/>
      <c r="LMV52" s="111"/>
      <c r="LMW52" s="110"/>
      <c r="LMX52" s="107"/>
      <c r="LMY52" s="107"/>
      <c r="LMZ52" s="107"/>
      <c r="LNA52" s="108"/>
      <c r="LNB52" s="111"/>
      <c r="LNC52" s="108"/>
      <c r="LND52" s="111"/>
      <c r="LNE52" s="64"/>
      <c r="LNF52" s="111"/>
      <c r="LNG52" s="64"/>
      <c r="LNH52" s="111"/>
      <c r="LNI52" s="64"/>
      <c r="LNJ52" s="111"/>
      <c r="LNK52" s="64"/>
      <c r="LNL52" s="111"/>
      <c r="LNM52" s="64"/>
      <c r="LNN52" s="111"/>
      <c r="LNO52" s="64"/>
      <c r="LNP52" s="111"/>
      <c r="LNQ52" s="64"/>
      <c r="LNR52" s="111"/>
      <c r="LNS52" s="109"/>
      <c r="LNT52" s="111"/>
      <c r="LNU52" s="109"/>
      <c r="LNV52" s="111"/>
      <c r="LNW52" s="109"/>
      <c r="LNX52" s="111"/>
      <c r="LNY52" s="109"/>
      <c r="LNZ52" s="111"/>
      <c r="LOA52" s="109"/>
      <c r="LOB52" s="111"/>
      <c r="LOC52" s="109"/>
      <c r="LOD52" s="111"/>
      <c r="LOE52" s="109"/>
      <c r="LOF52" s="111"/>
      <c r="LOG52" s="109"/>
      <c r="LOH52" s="111"/>
      <c r="LOI52" s="109"/>
      <c r="LOJ52" s="111"/>
      <c r="LOK52" s="109"/>
      <c r="LOL52" s="111"/>
      <c r="LOM52" s="109"/>
      <c r="LON52" s="112"/>
      <c r="LOO52" s="109"/>
      <c r="LOP52" s="111"/>
      <c r="LOQ52" s="109"/>
      <c r="LOR52" s="111"/>
      <c r="LOS52" s="109"/>
      <c r="LOT52" s="111"/>
      <c r="LOU52" s="109"/>
      <c r="LOV52" s="111"/>
      <c r="LOW52" s="109"/>
      <c r="LOX52" s="111"/>
      <c r="LOY52" s="109"/>
      <c r="LOZ52" s="111"/>
      <c r="LPA52" s="109"/>
      <c r="LPB52" s="111"/>
      <c r="LPC52" s="110"/>
      <c r="LPD52" s="111"/>
      <c r="LPE52" s="109"/>
      <c r="LPF52" s="111"/>
      <c r="LPG52" s="109"/>
      <c r="LPH52" s="111"/>
      <c r="LPI52" s="109"/>
      <c r="LPJ52" s="111"/>
      <c r="LPK52" s="109"/>
      <c r="LPL52" s="111"/>
      <c r="LPM52" s="110"/>
      <c r="LPN52" s="111"/>
      <c r="LPO52" s="109"/>
      <c r="LPP52" s="111"/>
      <c r="LPQ52" s="109"/>
      <c r="LPR52" s="111"/>
      <c r="LPS52" s="109"/>
      <c r="LPT52" s="111"/>
      <c r="LPU52" s="110"/>
      <c r="LPV52" s="107"/>
      <c r="LPW52" s="107"/>
      <c r="LPX52" s="107"/>
      <c r="LPY52" s="108"/>
      <c r="LPZ52" s="111"/>
      <c r="LQA52" s="108"/>
      <c r="LQB52" s="111"/>
      <c r="LQC52" s="64"/>
      <c r="LQD52" s="111"/>
      <c r="LQE52" s="64"/>
      <c r="LQF52" s="111"/>
      <c r="LQG52" s="64"/>
      <c r="LQH52" s="111"/>
      <c r="LQI52" s="64"/>
      <c r="LQJ52" s="111"/>
      <c r="LQK52" s="64"/>
      <c r="LQL52" s="111"/>
      <c r="LQM52" s="64"/>
      <c r="LQN52" s="111"/>
      <c r="LQO52" s="64"/>
      <c r="LQP52" s="111"/>
      <c r="LQQ52" s="109"/>
      <c r="LQR52" s="111"/>
      <c r="LQS52" s="109"/>
      <c r="LQT52" s="111"/>
      <c r="LQU52" s="109"/>
      <c r="LQV52" s="111"/>
      <c r="LQW52" s="109"/>
      <c r="LQX52" s="111"/>
      <c r="LQY52" s="109"/>
      <c r="LQZ52" s="111"/>
      <c r="LRA52" s="109"/>
      <c r="LRB52" s="111"/>
      <c r="LRC52" s="109"/>
      <c r="LRD52" s="111"/>
      <c r="LRE52" s="109"/>
      <c r="LRF52" s="111"/>
      <c r="LRG52" s="109"/>
      <c r="LRH52" s="111"/>
      <c r="LRI52" s="109"/>
      <c r="LRJ52" s="111"/>
      <c r="LRK52" s="109"/>
      <c r="LRL52" s="112"/>
      <c r="LRM52" s="109"/>
      <c r="LRN52" s="111"/>
      <c r="LRO52" s="109"/>
      <c r="LRP52" s="111"/>
      <c r="LRQ52" s="109"/>
      <c r="LRR52" s="111"/>
      <c r="LRS52" s="109"/>
      <c r="LRT52" s="111"/>
      <c r="LRU52" s="109"/>
      <c r="LRV52" s="111"/>
      <c r="LRW52" s="109"/>
      <c r="LRX52" s="111"/>
      <c r="LRY52" s="109"/>
      <c r="LRZ52" s="111"/>
      <c r="LSA52" s="110"/>
      <c r="LSB52" s="111"/>
      <c r="LSC52" s="109"/>
      <c r="LSD52" s="111"/>
      <c r="LSE52" s="109"/>
      <c r="LSF52" s="111"/>
      <c r="LSG52" s="109"/>
      <c r="LSH52" s="111"/>
      <c r="LSI52" s="109"/>
      <c r="LSJ52" s="111"/>
      <c r="LSK52" s="110"/>
      <c r="LSL52" s="111"/>
      <c r="LSM52" s="109"/>
      <c r="LSN52" s="111"/>
      <c r="LSO52" s="109"/>
      <c r="LSP52" s="111"/>
      <c r="LSQ52" s="109"/>
      <c r="LSR52" s="111"/>
      <c r="LSS52" s="110"/>
      <c r="LST52" s="107"/>
      <c r="LSU52" s="107"/>
      <c r="LSV52" s="107"/>
      <c r="LSW52" s="108"/>
      <c r="LSX52" s="111"/>
      <c r="LSY52" s="108"/>
      <c r="LSZ52" s="111"/>
      <c r="LTA52" s="64"/>
      <c r="LTB52" s="111"/>
      <c r="LTC52" s="64"/>
      <c r="LTD52" s="111"/>
      <c r="LTE52" s="64"/>
      <c r="LTF52" s="111"/>
      <c r="LTG52" s="64"/>
      <c r="LTH52" s="111"/>
      <c r="LTI52" s="64"/>
      <c r="LTJ52" s="111"/>
      <c r="LTK52" s="64"/>
      <c r="LTL52" s="111"/>
      <c r="LTM52" s="64"/>
      <c r="LTN52" s="111"/>
      <c r="LTO52" s="109"/>
      <c r="LTP52" s="111"/>
      <c r="LTQ52" s="109"/>
      <c r="LTR52" s="111"/>
      <c r="LTS52" s="109"/>
      <c r="LTT52" s="111"/>
      <c r="LTU52" s="109"/>
      <c r="LTV52" s="111"/>
      <c r="LTW52" s="109"/>
      <c r="LTX52" s="111"/>
      <c r="LTY52" s="109"/>
      <c r="LTZ52" s="111"/>
      <c r="LUA52" s="109"/>
      <c r="LUB52" s="111"/>
      <c r="LUC52" s="109"/>
      <c r="LUD52" s="111"/>
      <c r="LUE52" s="109"/>
      <c r="LUF52" s="111"/>
      <c r="LUG52" s="109"/>
      <c r="LUH52" s="111"/>
      <c r="LUI52" s="109"/>
      <c r="LUJ52" s="112"/>
      <c r="LUK52" s="109"/>
      <c r="LUL52" s="111"/>
      <c r="LUM52" s="109"/>
      <c r="LUN52" s="111"/>
      <c r="LUO52" s="109"/>
      <c r="LUP52" s="111"/>
      <c r="LUQ52" s="109"/>
      <c r="LUR52" s="111"/>
      <c r="LUS52" s="109"/>
      <c r="LUT52" s="111"/>
      <c r="LUU52" s="109"/>
      <c r="LUV52" s="111"/>
      <c r="LUW52" s="109"/>
      <c r="LUX52" s="111"/>
      <c r="LUY52" s="110"/>
      <c r="LUZ52" s="111"/>
      <c r="LVA52" s="109"/>
      <c r="LVB52" s="111"/>
      <c r="LVC52" s="109"/>
      <c r="LVD52" s="111"/>
      <c r="LVE52" s="109"/>
      <c r="LVF52" s="111"/>
      <c r="LVG52" s="109"/>
      <c r="LVH52" s="111"/>
      <c r="LVI52" s="110"/>
      <c r="LVJ52" s="111"/>
      <c r="LVK52" s="109"/>
      <c r="LVL52" s="111"/>
      <c r="LVM52" s="109"/>
      <c r="LVN52" s="111"/>
      <c r="LVO52" s="109"/>
      <c r="LVP52" s="111"/>
      <c r="LVQ52" s="110"/>
      <c r="LVR52" s="107"/>
      <c r="LVS52" s="107"/>
      <c r="LVT52" s="107"/>
      <c r="LVU52" s="108"/>
      <c r="LVV52" s="111"/>
      <c r="LVW52" s="108"/>
      <c r="LVX52" s="111"/>
      <c r="LVY52" s="64"/>
      <c r="LVZ52" s="111"/>
      <c r="LWA52" s="64"/>
      <c r="LWB52" s="111"/>
      <c r="LWC52" s="64"/>
      <c r="LWD52" s="111"/>
      <c r="LWE52" s="64"/>
      <c r="LWF52" s="111"/>
      <c r="LWG52" s="64"/>
      <c r="LWH52" s="111"/>
      <c r="LWI52" s="64"/>
      <c r="LWJ52" s="111"/>
      <c r="LWK52" s="64"/>
      <c r="LWL52" s="111"/>
      <c r="LWM52" s="109"/>
      <c r="LWN52" s="111"/>
      <c r="LWO52" s="109"/>
      <c r="LWP52" s="111"/>
      <c r="LWQ52" s="109"/>
      <c r="LWR52" s="111"/>
      <c r="LWS52" s="109"/>
      <c r="LWT52" s="111"/>
      <c r="LWU52" s="109"/>
      <c r="LWV52" s="111"/>
      <c r="LWW52" s="109"/>
      <c r="LWX52" s="111"/>
      <c r="LWY52" s="109"/>
      <c r="LWZ52" s="111"/>
      <c r="LXA52" s="109"/>
      <c r="LXB52" s="111"/>
      <c r="LXC52" s="109"/>
      <c r="LXD52" s="111"/>
      <c r="LXE52" s="109"/>
      <c r="LXF52" s="111"/>
      <c r="LXG52" s="109"/>
      <c r="LXH52" s="112"/>
      <c r="LXI52" s="109"/>
      <c r="LXJ52" s="111"/>
      <c r="LXK52" s="109"/>
      <c r="LXL52" s="111"/>
      <c r="LXM52" s="109"/>
      <c r="LXN52" s="111"/>
      <c r="LXO52" s="109"/>
      <c r="LXP52" s="111"/>
      <c r="LXQ52" s="109"/>
      <c r="LXR52" s="111"/>
      <c r="LXS52" s="109"/>
      <c r="LXT52" s="111"/>
      <c r="LXU52" s="109"/>
      <c r="LXV52" s="111"/>
      <c r="LXW52" s="110"/>
      <c r="LXX52" s="111"/>
      <c r="LXY52" s="109"/>
      <c r="LXZ52" s="111"/>
      <c r="LYA52" s="109"/>
      <c r="LYB52" s="111"/>
      <c r="LYC52" s="109"/>
      <c r="LYD52" s="111"/>
      <c r="LYE52" s="109"/>
      <c r="LYF52" s="111"/>
      <c r="LYG52" s="110"/>
      <c r="LYH52" s="111"/>
      <c r="LYI52" s="109"/>
      <c r="LYJ52" s="111"/>
      <c r="LYK52" s="109"/>
      <c r="LYL52" s="111"/>
      <c r="LYM52" s="109"/>
      <c r="LYN52" s="111"/>
      <c r="LYO52" s="110"/>
      <c r="LYP52" s="107"/>
      <c r="LYQ52" s="107"/>
      <c r="LYR52" s="107"/>
      <c r="LYS52" s="108"/>
      <c r="LYT52" s="111"/>
      <c r="LYU52" s="108"/>
      <c r="LYV52" s="111"/>
      <c r="LYW52" s="64"/>
      <c r="LYX52" s="111"/>
      <c r="LYY52" s="64"/>
      <c r="LYZ52" s="111"/>
      <c r="LZA52" s="64"/>
      <c r="LZB52" s="111"/>
      <c r="LZC52" s="64"/>
      <c r="LZD52" s="111"/>
      <c r="LZE52" s="64"/>
      <c r="LZF52" s="111"/>
      <c r="LZG52" s="64"/>
      <c r="LZH52" s="111"/>
      <c r="LZI52" s="64"/>
      <c r="LZJ52" s="111"/>
      <c r="LZK52" s="109"/>
      <c r="LZL52" s="111"/>
      <c r="LZM52" s="109"/>
      <c r="LZN52" s="111"/>
      <c r="LZO52" s="109"/>
      <c r="LZP52" s="111"/>
      <c r="LZQ52" s="109"/>
      <c r="LZR52" s="111"/>
      <c r="LZS52" s="109"/>
      <c r="LZT52" s="111"/>
      <c r="LZU52" s="109"/>
      <c r="LZV52" s="111"/>
      <c r="LZW52" s="109"/>
      <c r="LZX52" s="111"/>
      <c r="LZY52" s="109"/>
      <c r="LZZ52" s="111"/>
      <c r="MAA52" s="109"/>
      <c r="MAB52" s="111"/>
      <c r="MAC52" s="109"/>
      <c r="MAD52" s="111"/>
      <c r="MAE52" s="109"/>
      <c r="MAF52" s="112"/>
      <c r="MAG52" s="109"/>
      <c r="MAH52" s="111"/>
      <c r="MAI52" s="109"/>
      <c r="MAJ52" s="111"/>
      <c r="MAK52" s="109"/>
      <c r="MAL52" s="111"/>
      <c r="MAM52" s="109"/>
      <c r="MAN52" s="111"/>
      <c r="MAO52" s="109"/>
      <c r="MAP52" s="111"/>
      <c r="MAQ52" s="109"/>
      <c r="MAR52" s="111"/>
      <c r="MAS52" s="109"/>
      <c r="MAT52" s="111"/>
      <c r="MAU52" s="110"/>
      <c r="MAV52" s="111"/>
      <c r="MAW52" s="109"/>
      <c r="MAX52" s="111"/>
      <c r="MAY52" s="109"/>
      <c r="MAZ52" s="111"/>
      <c r="MBA52" s="109"/>
      <c r="MBB52" s="111"/>
      <c r="MBC52" s="109"/>
      <c r="MBD52" s="111"/>
      <c r="MBE52" s="110"/>
      <c r="MBF52" s="111"/>
      <c r="MBG52" s="109"/>
      <c r="MBH52" s="111"/>
      <c r="MBI52" s="109"/>
      <c r="MBJ52" s="111"/>
      <c r="MBK52" s="109"/>
      <c r="MBL52" s="111"/>
      <c r="MBM52" s="110"/>
      <c r="MBN52" s="107"/>
      <c r="MBO52" s="107"/>
      <c r="MBP52" s="107"/>
      <c r="MBQ52" s="108"/>
      <c r="MBR52" s="111"/>
      <c r="MBS52" s="108"/>
      <c r="MBT52" s="111"/>
      <c r="MBU52" s="64"/>
      <c r="MBV52" s="111"/>
      <c r="MBW52" s="64"/>
      <c r="MBX52" s="111"/>
      <c r="MBY52" s="64"/>
      <c r="MBZ52" s="111"/>
      <c r="MCA52" s="64"/>
      <c r="MCB52" s="111"/>
      <c r="MCC52" s="64"/>
      <c r="MCD52" s="111"/>
      <c r="MCE52" s="64"/>
      <c r="MCF52" s="111"/>
      <c r="MCG52" s="64"/>
      <c r="MCH52" s="111"/>
      <c r="MCI52" s="109"/>
      <c r="MCJ52" s="111"/>
      <c r="MCK52" s="109"/>
      <c r="MCL52" s="111"/>
      <c r="MCM52" s="109"/>
      <c r="MCN52" s="111"/>
      <c r="MCO52" s="109"/>
      <c r="MCP52" s="111"/>
      <c r="MCQ52" s="109"/>
      <c r="MCR52" s="111"/>
      <c r="MCS52" s="109"/>
      <c r="MCT52" s="111"/>
      <c r="MCU52" s="109"/>
      <c r="MCV52" s="111"/>
      <c r="MCW52" s="109"/>
      <c r="MCX52" s="111"/>
      <c r="MCY52" s="109"/>
      <c r="MCZ52" s="111"/>
      <c r="MDA52" s="109"/>
      <c r="MDB52" s="111"/>
      <c r="MDC52" s="109"/>
      <c r="MDD52" s="112"/>
      <c r="MDE52" s="109"/>
      <c r="MDF52" s="111"/>
      <c r="MDG52" s="109"/>
      <c r="MDH52" s="111"/>
      <c r="MDI52" s="109"/>
      <c r="MDJ52" s="111"/>
      <c r="MDK52" s="109"/>
      <c r="MDL52" s="111"/>
      <c r="MDM52" s="109"/>
      <c r="MDN52" s="111"/>
      <c r="MDO52" s="109"/>
      <c r="MDP52" s="111"/>
      <c r="MDQ52" s="109"/>
      <c r="MDR52" s="111"/>
      <c r="MDS52" s="110"/>
      <c r="MDT52" s="111"/>
      <c r="MDU52" s="109"/>
      <c r="MDV52" s="111"/>
      <c r="MDW52" s="109"/>
      <c r="MDX52" s="111"/>
      <c r="MDY52" s="109"/>
      <c r="MDZ52" s="111"/>
      <c r="MEA52" s="109"/>
      <c r="MEB52" s="111"/>
      <c r="MEC52" s="110"/>
      <c r="MED52" s="111"/>
      <c r="MEE52" s="109"/>
      <c r="MEF52" s="111"/>
      <c r="MEG52" s="109"/>
      <c r="MEH52" s="111"/>
      <c r="MEI52" s="109"/>
      <c r="MEJ52" s="111"/>
      <c r="MEK52" s="110"/>
      <c r="MEL52" s="107"/>
      <c r="MEM52" s="107"/>
      <c r="MEN52" s="107"/>
      <c r="MEO52" s="108"/>
      <c r="MEP52" s="111"/>
      <c r="MEQ52" s="108"/>
      <c r="MER52" s="111"/>
      <c r="MES52" s="64"/>
      <c r="MET52" s="111"/>
      <c r="MEU52" s="64"/>
      <c r="MEV52" s="111"/>
      <c r="MEW52" s="64"/>
      <c r="MEX52" s="111"/>
      <c r="MEY52" s="64"/>
      <c r="MEZ52" s="111"/>
      <c r="MFA52" s="64"/>
      <c r="MFB52" s="111"/>
      <c r="MFC52" s="64"/>
      <c r="MFD52" s="111"/>
      <c r="MFE52" s="64"/>
      <c r="MFF52" s="111"/>
      <c r="MFG52" s="109"/>
      <c r="MFH52" s="111"/>
      <c r="MFI52" s="109"/>
      <c r="MFJ52" s="111"/>
      <c r="MFK52" s="109"/>
      <c r="MFL52" s="111"/>
      <c r="MFM52" s="109"/>
      <c r="MFN52" s="111"/>
      <c r="MFO52" s="109"/>
      <c r="MFP52" s="111"/>
      <c r="MFQ52" s="109"/>
      <c r="MFR52" s="111"/>
      <c r="MFS52" s="109"/>
      <c r="MFT52" s="111"/>
      <c r="MFU52" s="109"/>
      <c r="MFV52" s="111"/>
      <c r="MFW52" s="109"/>
      <c r="MFX52" s="111"/>
      <c r="MFY52" s="109"/>
      <c r="MFZ52" s="111"/>
      <c r="MGA52" s="109"/>
      <c r="MGB52" s="112"/>
      <c r="MGC52" s="109"/>
      <c r="MGD52" s="111"/>
      <c r="MGE52" s="109"/>
      <c r="MGF52" s="111"/>
      <c r="MGG52" s="109"/>
      <c r="MGH52" s="111"/>
      <c r="MGI52" s="109"/>
      <c r="MGJ52" s="111"/>
      <c r="MGK52" s="109"/>
      <c r="MGL52" s="111"/>
      <c r="MGM52" s="109"/>
      <c r="MGN52" s="111"/>
      <c r="MGO52" s="109"/>
      <c r="MGP52" s="111"/>
      <c r="MGQ52" s="110"/>
      <c r="MGR52" s="111"/>
      <c r="MGS52" s="109"/>
      <c r="MGT52" s="111"/>
      <c r="MGU52" s="109"/>
      <c r="MGV52" s="111"/>
      <c r="MGW52" s="109"/>
      <c r="MGX52" s="111"/>
      <c r="MGY52" s="109"/>
      <c r="MGZ52" s="111"/>
      <c r="MHA52" s="110"/>
      <c r="MHB52" s="111"/>
      <c r="MHC52" s="109"/>
      <c r="MHD52" s="111"/>
      <c r="MHE52" s="109"/>
      <c r="MHF52" s="111"/>
      <c r="MHG52" s="109"/>
      <c r="MHH52" s="111"/>
      <c r="MHI52" s="110"/>
      <c r="MHJ52" s="107"/>
      <c r="MHK52" s="107"/>
      <c r="MHL52" s="107"/>
      <c r="MHM52" s="108"/>
      <c r="MHN52" s="111"/>
      <c r="MHO52" s="108"/>
      <c r="MHP52" s="111"/>
      <c r="MHQ52" s="64"/>
      <c r="MHR52" s="111"/>
      <c r="MHS52" s="64"/>
      <c r="MHT52" s="111"/>
      <c r="MHU52" s="64"/>
      <c r="MHV52" s="111"/>
      <c r="MHW52" s="64"/>
      <c r="MHX52" s="111"/>
      <c r="MHY52" s="64"/>
      <c r="MHZ52" s="111"/>
      <c r="MIA52" s="64"/>
      <c r="MIB52" s="111"/>
      <c r="MIC52" s="64"/>
      <c r="MID52" s="111"/>
      <c r="MIE52" s="109"/>
      <c r="MIF52" s="111"/>
      <c r="MIG52" s="109"/>
      <c r="MIH52" s="111"/>
      <c r="MII52" s="109"/>
      <c r="MIJ52" s="111"/>
      <c r="MIK52" s="109"/>
      <c r="MIL52" s="111"/>
      <c r="MIM52" s="109"/>
      <c r="MIN52" s="111"/>
      <c r="MIO52" s="109"/>
      <c r="MIP52" s="111"/>
      <c r="MIQ52" s="109"/>
      <c r="MIR52" s="111"/>
      <c r="MIS52" s="109"/>
      <c r="MIT52" s="111"/>
      <c r="MIU52" s="109"/>
      <c r="MIV52" s="111"/>
      <c r="MIW52" s="109"/>
      <c r="MIX52" s="111"/>
      <c r="MIY52" s="109"/>
      <c r="MIZ52" s="112"/>
      <c r="MJA52" s="109"/>
      <c r="MJB52" s="111"/>
      <c r="MJC52" s="109"/>
      <c r="MJD52" s="111"/>
      <c r="MJE52" s="109"/>
      <c r="MJF52" s="111"/>
      <c r="MJG52" s="109"/>
      <c r="MJH52" s="111"/>
      <c r="MJI52" s="109"/>
      <c r="MJJ52" s="111"/>
      <c r="MJK52" s="109"/>
      <c r="MJL52" s="111"/>
      <c r="MJM52" s="109"/>
      <c r="MJN52" s="111"/>
      <c r="MJO52" s="110"/>
      <c r="MJP52" s="111"/>
      <c r="MJQ52" s="109"/>
      <c r="MJR52" s="111"/>
      <c r="MJS52" s="109"/>
      <c r="MJT52" s="111"/>
      <c r="MJU52" s="109"/>
      <c r="MJV52" s="111"/>
      <c r="MJW52" s="109"/>
      <c r="MJX52" s="111"/>
      <c r="MJY52" s="110"/>
      <c r="MJZ52" s="111"/>
      <c r="MKA52" s="109"/>
      <c r="MKB52" s="111"/>
      <c r="MKC52" s="109"/>
      <c r="MKD52" s="111"/>
      <c r="MKE52" s="109"/>
      <c r="MKF52" s="111"/>
      <c r="MKG52" s="110"/>
      <c r="MKH52" s="107"/>
      <c r="MKI52" s="107"/>
      <c r="MKJ52" s="107"/>
      <c r="MKK52" s="108"/>
      <c r="MKL52" s="111"/>
      <c r="MKM52" s="108"/>
      <c r="MKN52" s="111"/>
      <c r="MKO52" s="64"/>
      <c r="MKP52" s="111"/>
      <c r="MKQ52" s="64"/>
      <c r="MKR52" s="111"/>
      <c r="MKS52" s="64"/>
      <c r="MKT52" s="111"/>
      <c r="MKU52" s="64"/>
      <c r="MKV52" s="111"/>
      <c r="MKW52" s="64"/>
      <c r="MKX52" s="111"/>
      <c r="MKY52" s="64"/>
      <c r="MKZ52" s="111"/>
      <c r="MLA52" s="64"/>
      <c r="MLB52" s="111"/>
      <c r="MLC52" s="109"/>
      <c r="MLD52" s="111"/>
      <c r="MLE52" s="109"/>
      <c r="MLF52" s="111"/>
      <c r="MLG52" s="109"/>
      <c r="MLH52" s="111"/>
      <c r="MLI52" s="109"/>
      <c r="MLJ52" s="111"/>
      <c r="MLK52" s="109"/>
      <c r="MLL52" s="111"/>
      <c r="MLM52" s="109"/>
      <c r="MLN52" s="111"/>
      <c r="MLO52" s="109"/>
      <c r="MLP52" s="111"/>
      <c r="MLQ52" s="109"/>
      <c r="MLR52" s="111"/>
      <c r="MLS52" s="109"/>
      <c r="MLT52" s="111"/>
      <c r="MLU52" s="109"/>
      <c r="MLV52" s="111"/>
      <c r="MLW52" s="109"/>
      <c r="MLX52" s="112"/>
      <c r="MLY52" s="109"/>
      <c r="MLZ52" s="111"/>
      <c r="MMA52" s="109"/>
      <c r="MMB52" s="111"/>
      <c r="MMC52" s="109"/>
      <c r="MMD52" s="111"/>
      <c r="MME52" s="109"/>
      <c r="MMF52" s="111"/>
      <c r="MMG52" s="109"/>
      <c r="MMH52" s="111"/>
      <c r="MMI52" s="109"/>
      <c r="MMJ52" s="111"/>
      <c r="MMK52" s="109"/>
      <c r="MML52" s="111"/>
      <c r="MMM52" s="110"/>
      <c r="MMN52" s="111"/>
      <c r="MMO52" s="109"/>
      <c r="MMP52" s="111"/>
      <c r="MMQ52" s="109"/>
      <c r="MMR52" s="111"/>
      <c r="MMS52" s="109"/>
      <c r="MMT52" s="111"/>
      <c r="MMU52" s="109"/>
      <c r="MMV52" s="111"/>
      <c r="MMW52" s="110"/>
      <c r="MMX52" s="111"/>
      <c r="MMY52" s="109"/>
      <c r="MMZ52" s="111"/>
      <c r="MNA52" s="109"/>
      <c r="MNB52" s="111"/>
      <c r="MNC52" s="109"/>
      <c r="MND52" s="111"/>
      <c r="MNE52" s="110"/>
      <c r="MNF52" s="107"/>
      <c r="MNG52" s="107"/>
      <c r="MNH52" s="107"/>
      <c r="MNI52" s="108"/>
      <c r="MNJ52" s="111"/>
      <c r="MNK52" s="108"/>
      <c r="MNL52" s="111"/>
      <c r="MNM52" s="64"/>
      <c r="MNN52" s="111"/>
      <c r="MNO52" s="64"/>
      <c r="MNP52" s="111"/>
      <c r="MNQ52" s="64"/>
      <c r="MNR52" s="111"/>
      <c r="MNS52" s="64"/>
      <c r="MNT52" s="111"/>
      <c r="MNU52" s="64"/>
      <c r="MNV52" s="111"/>
      <c r="MNW52" s="64"/>
      <c r="MNX52" s="111"/>
      <c r="MNY52" s="64"/>
      <c r="MNZ52" s="111"/>
      <c r="MOA52" s="109"/>
      <c r="MOB52" s="111"/>
      <c r="MOC52" s="109"/>
      <c r="MOD52" s="111"/>
      <c r="MOE52" s="109"/>
      <c r="MOF52" s="111"/>
      <c r="MOG52" s="109"/>
      <c r="MOH52" s="111"/>
      <c r="MOI52" s="109"/>
      <c r="MOJ52" s="111"/>
      <c r="MOK52" s="109"/>
      <c r="MOL52" s="111"/>
      <c r="MOM52" s="109"/>
      <c r="MON52" s="111"/>
      <c r="MOO52" s="109"/>
      <c r="MOP52" s="111"/>
      <c r="MOQ52" s="109"/>
      <c r="MOR52" s="111"/>
      <c r="MOS52" s="109"/>
      <c r="MOT52" s="111"/>
      <c r="MOU52" s="109"/>
      <c r="MOV52" s="112"/>
      <c r="MOW52" s="109"/>
      <c r="MOX52" s="111"/>
      <c r="MOY52" s="109"/>
      <c r="MOZ52" s="111"/>
      <c r="MPA52" s="109"/>
      <c r="MPB52" s="111"/>
      <c r="MPC52" s="109"/>
      <c r="MPD52" s="111"/>
      <c r="MPE52" s="109"/>
      <c r="MPF52" s="111"/>
      <c r="MPG52" s="109"/>
      <c r="MPH52" s="111"/>
      <c r="MPI52" s="109"/>
      <c r="MPJ52" s="111"/>
      <c r="MPK52" s="110"/>
      <c r="MPL52" s="111"/>
      <c r="MPM52" s="109"/>
      <c r="MPN52" s="111"/>
      <c r="MPO52" s="109"/>
      <c r="MPP52" s="111"/>
      <c r="MPQ52" s="109"/>
      <c r="MPR52" s="111"/>
      <c r="MPS52" s="109"/>
      <c r="MPT52" s="111"/>
      <c r="MPU52" s="110"/>
      <c r="MPV52" s="111"/>
      <c r="MPW52" s="109"/>
      <c r="MPX52" s="111"/>
      <c r="MPY52" s="109"/>
      <c r="MPZ52" s="111"/>
      <c r="MQA52" s="109"/>
      <c r="MQB52" s="111"/>
      <c r="MQC52" s="110"/>
      <c r="MQD52" s="107"/>
      <c r="MQE52" s="107"/>
      <c r="MQF52" s="107"/>
      <c r="MQG52" s="108"/>
      <c r="MQH52" s="111"/>
      <c r="MQI52" s="108"/>
      <c r="MQJ52" s="111"/>
      <c r="MQK52" s="64"/>
      <c r="MQL52" s="111"/>
      <c r="MQM52" s="64"/>
      <c r="MQN52" s="111"/>
      <c r="MQO52" s="64"/>
      <c r="MQP52" s="111"/>
      <c r="MQQ52" s="64"/>
      <c r="MQR52" s="111"/>
      <c r="MQS52" s="64"/>
      <c r="MQT52" s="111"/>
      <c r="MQU52" s="64"/>
      <c r="MQV52" s="111"/>
      <c r="MQW52" s="64"/>
      <c r="MQX52" s="111"/>
      <c r="MQY52" s="109"/>
      <c r="MQZ52" s="111"/>
      <c r="MRA52" s="109"/>
      <c r="MRB52" s="111"/>
      <c r="MRC52" s="109"/>
      <c r="MRD52" s="111"/>
      <c r="MRE52" s="109"/>
      <c r="MRF52" s="111"/>
      <c r="MRG52" s="109"/>
      <c r="MRH52" s="111"/>
      <c r="MRI52" s="109"/>
      <c r="MRJ52" s="111"/>
      <c r="MRK52" s="109"/>
      <c r="MRL52" s="111"/>
      <c r="MRM52" s="109"/>
      <c r="MRN52" s="111"/>
      <c r="MRO52" s="109"/>
      <c r="MRP52" s="111"/>
      <c r="MRQ52" s="109"/>
      <c r="MRR52" s="111"/>
      <c r="MRS52" s="109"/>
      <c r="MRT52" s="112"/>
      <c r="MRU52" s="109"/>
      <c r="MRV52" s="111"/>
      <c r="MRW52" s="109"/>
      <c r="MRX52" s="111"/>
      <c r="MRY52" s="109"/>
      <c r="MRZ52" s="111"/>
      <c r="MSA52" s="109"/>
      <c r="MSB52" s="111"/>
      <c r="MSC52" s="109"/>
      <c r="MSD52" s="111"/>
      <c r="MSE52" s="109"/>
      <c r="MSF52" s="111"/>
      <c r="MSG52" s="109"/>
      <c r="MSH52" s="111"/>
      <c r="MSI52" s="110"/>
      <c r="MSJ52" s="111"/>
      <c r="MSK52" s="109"/>
      <c r="MSL52" s="111"/>
      <c r="MSM52" s="109"/>
      <c r="MSN52" s="111"/>
      <c r="MSO52" s="109"/>
      <c r="MSP52" s="111"/>
      <c r="MSQ52" s="109"/>
      <c r="MSR52" s="111"/>
      <c r="MSS52" s="110"/>
      <c r="MST52" s="111"/>
      <c r="MSU52" s="109"/>
      <c r="MSV52" s="111"/>
      <c r="MSW52" s="109"/>
      <c r="MSX52" s="111"/>
      <c r="MSY52" s="109"/>
      <c r="MSZ52" s="111"/>
      <c r="MTA52" s="110"/>
      <c r="MTB52" s="107"/>
      <c r="MTC52" s="107"/>
      <c r="MTD52" s="107"/>
      <c r="MTE52" s="108"/>
      <c r="MTF52" s="111"/>
      <c r="MTG52" s="108"/>
      <c r="MTH52" s="111"/>
      <c r="MTI52" s="64"/>
      <c r="MTJ52" s="111"/>
      <c r="MTK52" s="64"/>
      <c r="MTL52" s="111"/>
      <c r="MTM52" s="64"/>
      <c r="MTN52" s="111"/>
      <c r="MTO52" s="64"/>
      <c r="MTP52" s="111"/>
      <c r="MTQ52" s="64"/>
      <c r="MTR52" s="111"/>
      <c r="MTS52" s="64"/>
      <c r="MTT52" s="111"/>
      <c r="MTU52" s="64"/>
      <c r="MTV52" s="111"/>
      <c r="MTW52" s="109"/>
      <c r="MTX52" s="111"/>
      <c r="MTY52" s="109"/>
      <c r="MTZ52" s="111"/>
      <c r="MUA52" s="109"/>
      <c r="MUB52" s="111"/>
      <c r="MUC52" s="109"/>
      <c r="MUD52" s="111"/>
      <c r="MUE52" s="109"/>
      <c r="MUF52" s="111"/>
      <c r="MUG52" s="109"/>
      <c r="MUH52" s="111"/>
      <c r="MUI52" s="109"/>
      <c r="MUJ52" s="111"/>
      <c r="MUK52" s="109"/>
      <c r="MUL52" s="111"/>
      <c r="MUM52" s="109"/>
      <c r="MUN52" s="111"/>
      <c r="MUO52" s="109"/>
      <c r="MUP52" s="111"/>
      <c r="MUQ52" s="109"/>
      <c r="MUR52" s="112"/>
      <c r="MUS52" s="109"/>
      <c r="MUT52" s="111"/>
      <c r="MUU52" s="109"/>
      <c r="MUV52" s="111"/>
      <c r="MUW52" s="109"/>
      <c r="MUX52" s="111"/>
      <c r="MUY52" s="109"/>
      <c r="MUZ52" s="111"/>
      <c r="MVA52" s="109"/>
      <c r="MVB52" s="111"/>
      <c r="MVC52" s="109"/>
      <c r="MVD52" s="111"/>
      <c r="MVE52" s="109"/>
      <c r="MVF52" s="111"/>
      <c r="MVG52" s="110"/>
      <c r="MVH52" s="111"/>
      <c r="MVI52" s="109"/>
      <c r="MVJ52" s="111"/>
      <c r="MVK52" s="109"/>
      <c r="MVL52" s="111"/>
      <c r="MVM52" s="109"/>
      <c r="MVN52" s="111"/>
      <c r="MVO52" s="109"/>
      <c r="MVP52" s="111"/>
      <c r="MVQ52" s="110"/>
      <c r="MVR52" s="111"/>
      <c r="MVS52" s="109"/>
      <c r="MVT52" s="111"/>
      <c r="MVU52" s="109"/>
      <c r="MVV52" s="111"/>
      <c r="MVW52" s="109"/>
      <c r="MVX52" s="111"/>
      <c r="MVY52" s="110"/>
      <c r="MVZ52" s="107"/>
      <c r="MWA52" s="107"/>
      <c r="MWB52" s="107"/>
      <c r="MWC52" s="108"/>
      <c r="MWD52" s="111"/>
      <c r="MWE52" s="108"/>
      <c r="MWF52" s="111"/>
      <c r="MWG52" s="64"/>
      <c r="MWH52" s="111"/>
      <c r="MWI52" s="64"/>
      <c r="MWJ52" s="111"/>
      <c r="MWK52" s="64"/>
      <c r="MWL52" s="111"/>
      <c r="MWM52" s="64"/>
      <c r="MWN52" s="111"/>
      <c r="MWO52" s="64"/>
      <c r="MWP52" s="111"/>
      <c r="MWQ52" s="64"/>
      <c r="MWR52" s="111"/>
      <c r="MWS52" s="64"/>
      <c r="MWT52" s="111"/>
      <c r="MWU52" s="109"/>
      <c r="MWV52" s="111"/>
      <c r="MWW52" s="109"/>
      <c r="MWX52" s="111"/>
      <c r="MWY52" s="109"/>
      <c r="MWZ52" s="111"/>
      <c r="MXA52" s="109"/>
      <c r="MXB52" s="111"/>
      <c r="MXC52" s="109"/>
      <c r="MXD52" s="111"/>
      <c r="MXE52" s="109"/>
      <c r="MXF52" s="111"/>
      <c r="MXG52" s="109"/>
      <c r="MXH52" s="111"/>
      <c r="MXI52" s="109"/>
      <c r="MXJ52" s="111"/>
      <c r="MXK52" s="109"/>
      <c r="MXL52" s="111"/>
      <c r="MXM52" s="109"/>
      <c r="MXN52" s="111"/>
      <c r="MXO52" s="109"/>
      <c r="MXP52" s="112"/>
      <c r="MXQ52" s="109"/>
      <c r="MXR52" s="111"/>
      <c r="MXS52" s="109"/>
      <c r="MXT52" s="111"/>
      <c r="MXU52" s="109"/>
      <c r="MXV52" s="111"/>
      <c r="MXW52" s="109"/>
      <c r="MXX52" s="111"/>
      <c r="MXY52" s="109"/>
      <c r="MXZ52" s="111"/>
      <c r="MYA52" s="109"/>
      <c r="MYB52" s="111"/>
      <c r="MYC52" s="109"/>
      <c r="MYD52" s="111"/>
      <c r="MYE52" s="110"/>
      <c r="MYF52" s="111"/>
      <c r="MYG52" s="109"/>
      <c r="MYH52" s="111"/>
      <c r="MYI52" s="109"/>
      <c r="MYJ52" s="111"/>
      <c r="MYK52" s="109"/>
      <c r="MYL52" s="111"/>
      <c r="MYM52" s="109"/>
      <c r="MYN52" s="111"/>
      <c r="MYO52" s="110"/>
      <c r="MYP52" s="111"/>
      <c r="MYQ52" s="109"/>
      <c r="MYR52" s="111"/>
      <c r="MYS52" s="109"/>
      <c r="MYT52" s="111"/>
      <c r="MYU52" s="109"/>
      <c r="MYV52" s="111"/>
      <c r="MYW52" s="110"/>
      <c r="MYX52" s="107"/>
      <c r="MYY52" s="107"/>
      <c r="MYZ52" s="107"/>
      <c r="MZA52" s="108"/>
      <c r="MZB52" s="111"/>
      <c r="MZC52" s="108"/>
      <c r="MZD52" s="111"/>
      <c r="MZE52" s="64"/>
      <c r="MZF52" s="111"/>
      <c r="MZG52" s="64"/>
      <c r="MZH52" s="111"/>
      <c r="MZI52" s="64"/>
      <c r="MZJ52" s="111"/>
      <c r="MZK52" s="64"/>
      <c r="MZL52" s="111"/>
      <c r="MZM52" s="64"/>
      <c r="MZN52" s="111"/>
      <c r="MZO52" s="64"/>
      <c r="MZP52" s="111"/>
      <c r="MZQ52" s="64"/>
      <c r="MZR52" s="111"/>
      <c r="MZS52" s="109"/>
      <c r="MZT52" s="111"/>
      <c r="MZU52" s="109"/>
      <c r="MZV52" s="111"/>
      <c r="MZW52" s="109"/>
      <c r="MZX52" s="111"/>
      <c r="MZY52" s="109"/>
      <c r="MZZ52" s="111"/>
      <c r="NAA52" s="109"/>
      <c r="NAB52" s="111"/>
      <c r="NAC52" s="109"/>
      <c r="NAD52" s="111"/>
      <c r="NAE52" s="109"/>
      <c r="NAF52" s="111"/>
      <c r="NAG52" s="109"/>
      <c r="NAH52" s="111"/>
      <c r="NAI52" s="109"/>
      <c r="NAJ52" s="111"/>
      <c r="NAK52" s="109"/>
      <c r="NAL52" s="111"/>
      <c r="NAM52" s="109"/>
      <c r="NAN52" s="112"/>
      <c r="NAO52" s="109"/>
      <c r="NAP52" s="111"/>
      <c r="NAQ52" s="109"/>
      <c r="NAR52" s="111"/>
      <c r="NAS52" s="109"/>
      <c r="NAT52" s="111"/>
      <c r="NAU52" s="109"/>
      <c r="NAV52" s="111"/>
      <c r="NAW52" s="109"/>
      <c r="NAX52" s="111"/>
      <c r="NAY52" s="109"/>
      <c r="NAZ52" s="111"/>
      <c r="NBA52" s="109"/>
      <c r="NBB52" s="111"/>
      <c r="NBC52" s="110"/>
      <c r="NBD52" s="111"/>
      <c r="NBE52" s="109"/>
      <c r="NBF52" s="111"/>
      <c r="NBG52" s="109"/>
      <c r="NBH52" s="111"/>
      <c r="NBI52" s="109"/>
      <c r="NBJ52" s="111"/>
      <c r="NBK52" s="109"/>
      <c r="NBL52" s="111"/>
      <c r="NBM52" s="110"/>
      <c r="NBN52" s="111"/>
      <c r="NBO52" s="109"/>
      <c r="NBP52" s="111"/>
      <c r="NBQ52" s="109"/>
      <c r="NBR52" s="111"/>
      <c r="NBS52" s="109"/>
      <c r="NBT52" s="111"/>
      <c r="NBU52" s="110"/>
      <c r="NBV52" s="107"/>
      <c r="NBW52" s="107"/>
      <c r="NBX52" s="107"/>
      <c r="NBY52" s="108"/>
      <c r="NBZ52" s="111"/>
      <c r="NCA52" s="108"/>
      <c r="NCB52" s="111"/>
      <c r="NCC52" s="64"/>
      <c r="NCD52" s="111"/>
      <c r="NCE52" s="64"/>
      <c r="NCF52" s="111"/>
      <c r="NCG52" s="64"/>
      <c r="NCH52" s="111"/>
      <c r="NCI52" s="64"/>
      <c r="NCJ52" s="111"/>
      <c r="NCK52" s="64"/>
      <c r="NCL52" s="111"/>
      <c r="NCM52" s="64"/>
      <c r="NCN52" s="111"/>
      <c r="NCO52" s="64"/>
      <c r="NCP52" s="111"/>
      <c r="NCQ52" s="109"/>
      <c r="NCR52" s="111"/>
      <c r="NCS52" s="109"/>
      <c r="NCT52" s="111"/>
      <c r="NCU52" s="109"/>
      <c r="NCV52" s="111"/>
      <c r="NCW52" s="109"/>
      <c r="NCX52" s="111"/>
      <c r="NCY52" s="109"/>
      <c r="NCZ52" s="111"/>
      <c r="NDA52" s="109"/>
      <c r="NDB52" s="111"/>
      <c r="NDC52" s="109"/>
      <c r="NDD52" s="111"/>
      <c r="NDE52" s="109"/>
      <c r="NDF52" s="111"/>
      <c r="NDG52" s="109"/>
      <c r="NDH52" s="111"/>
      <c r="NDI52" s="109"/>
      <c r="NDJ52" s="111"/>
      <c r="NDK52" s="109"/>
      <c r="NDL52" s="112"/>
      <c r="NDM52" s="109"/>
      <c r="NDN52" s="111"/>
      <c r="NDO52" s="109"/>
      <c r="NDP52" s="111"/>
      <c r="NDQ52" s="109"/>
      <c r="NDR52" s="111"/>
      <c r="NDS52" s="109"/>
      <c r="NDT52" s="111"/>
      <c r="NDU52" s="109"/>
      <c r="NDV52" s="111"/>
      <c r="NDW52" s="109"/>
      <c r="NDX52" s="111"/>
      <c r="NDY52" s="109"/>
      <c r="NDZ52" s="111"/>
      <c r="NEA52" s="110"/>
      <c r="NEB52" s="111"/>
      <c r="NEC52" s="109"/>
      <c r="NED52" s="111"/>
      <c r="NEE52" s="109"/>
      <c r="NEF52" s="111"/>
      <c r="NEG52" s="109"/>
      <c r="NEH52" s="111"/>
      <c r="NEI52" s="109"/>
      <c r="NEJ52" s="111"/>
      <c r="NEK52" s="110"/>
      <c r="NEL52" s="111"/>
      <c r="NEM52" s="109"/>
      <c r="NEN52" s="111"/>
      <c r="NEO52" s="109"/>
      <c r="NEP52" s="111"/>
      <c r="NEQ52" s="109"/>
      <c r="NER52" s="111"/>
      <c r="NES52" s="110"/>
      <c r="NET52" s="107"/>
      <c r="NEU52" s="107"/>
      <c r="NEV52" s="107"/>
      <c r="NEW52" s="108"/>
      <c r="NEX52" s="111"/>
      <c r="NEY52" s="108"/>
      <c r="NEZ52" s="111"/>
      <c r="NFA52" s="64"/>
      <c r="NFB52" s="111"/>
      <c r="NFC52" s="64"/>
      <c r="NFD52" s="111"/>
      <c r="NFE52" s="64"/>
      <c r="NFF52" s="111"/>
      <c r="NFG52" s="64"/>
      <c r="NFH52" s="111"/>
      <c r="NFI52" s="64"/>
      <c r="NFJ52" s="111"/>
      <c r="NFK52" s="64"/>
      <c r="NFL52" s="111"/>
      <c r="NFM52" s="64"/>
      <c r="NFN52" s="111"/>
      <c r="NFO52" s="109"/>
      <c r="NFP52" s="111"/>
      <c r="NFQ52" s="109"/>
      <c r="NFR52" s="111"/>
      <c r="NFS52" s="109"/>
      <c r="NFT52" s="111"/>
      <c r="NFU52" s="109"/>
      <c r="NFV52" s="111"/>
      <c r="NFW52" s="109"/>
      <c r="NFX52" s="111"/>
      <c r="NFY52" s="109"/>
      <c r="NFZ52" s="111"/>
      <c r="NGA52" s="109"/>
      <c r="NGB52" s="111"/>
      <c r="NGC52" s="109"/>
      <c r="NGD52" s="111"/>
      <c r="NGE52" s="109"/>
      <c r="NGF52" s="111"/>
      <c r="NGG52" s="109"/>
      <c r="NGH52" s="111"/>
      <c r="NGI52" s="109"/>
      <c r="NGJ52" s="112"/>
      <c r="NGK52" s="109"/>
      <c r="NGL52" s="111"/>
      <c r="NGM52" s="109"/>
      <c r="NGN52" s="111"/>
      <c r="NGO52" s="109"/>
      <c r="NGP52" s="111"/>
      <c r="NGQ52" s="109"/>
      <c r="NGR52" s="111"/>
      <c r="NGS52" s="109"/>
      <c r="NGT52" s="111"/>
      <c r="NGU52" s="109"/>
      <c r="NGV52" s="111"/>
      <c r="NGW52" s="109"/>
      <c r="NGX52" s="111"/>
      <c r="NGY52" s="110"/>
      <c r="NGZ52" s="111"/>
      <c r="NHA52" s="109"/>
      <c r="NHB52" s="111"/>
      <c r="NHC52" s="109"/>
      <c r="NHD52" s="111"/>
      <c r="NHE52" s="109"/>
      <c r="NHF52" s="111"/>
      <c r="NHG52" s="109"/>
      <c r="NHH52" s="111"/>
      <c r="NHI52" s="110"/>
      <c r="NHJ52" s="111"/>
      <c r="NHK52" s="109"/>
      <c r="NHL52" s="111"/>
      <c r="NHM52" s="109"/>
      <c r="NHN52" s="111"/>
      <c r="NHO52" s="109"/>
      <c r="NHP52" s="111"/>
      <c r="NHQ52" s="110"/>
      <c r="NHR52" s="107"/>
      <c r="NHS52" s="107"/>
      <c r="NHT52" s="107"/>
      <c r="NHU52" s="108"/>
      <c r="NHV52" s="111"/>
      <c r="NHW52" s="108"/>
      <c r="NHX52" s="111"/>
      <c r="NHY52" s="64"/>
      <c r="NHZ52" s="111"/>
      <c r="NIA52" s="64"/>
      <c r="NIB52" s="111"/>
      <c r="NIC52" s="64"/>
      <c r="NID52" s="111"/>
      <c r="NIE52" s="64"/>
      <c r="NIF52" s="111"/>
      <c r="NIG52" s="64"/>
      <c r="NIH52" s="111"/>
      <c r="NII52" s="64"/>
      <c r="NIJ52" s="111"/>
      <c r="NIK52" s="64"/>
      <c r="NIL52" s="111"/>
      <c r="NIM52" s="109"/>
      <c r="NIN52" s="111"/>
      <c r="NIO52" s="109"/>
      <c r="NIP52" s="111"/>
      <c r="NIQ52" s="109"/>
      <c r="NIR52" s="111"/>
      <c r="NIS52" s="109"/>
      <c r="NIT52" s="111"/>
      <c r="NIU52" s="109"/>
      <c r="NIV52" s="111"/>
      <c r="NIW52" s="109"/>
      <c r="NIX52" s="111"/>
      <c r="NIY52" s="109"/>
      <c r="NIZ52" s="111"/>
      <c r="NJA52" s="109"/>
      <c r="NJB52" s="111"/>
      <c r="NJC52" s="109"/>
      <c r="NJD52" s="111"/>
      <c r="NJE52" s="109"/>
      <c r="NJF52" s="111"/>
      <c r="NJG52" s="109"/>
      <c r="NJH52" s="112"/>
      <c r="NJI52" s="109"/>
      <c r="NJJ52" s="111"/>
      <c r="NJK52" s="109"/>
      <c r="NJL52" s="111"/>
      <c r="NJM52" s="109"/>
      <c r="NJN52" s="111"/>
      <c r="NJO52" s="109"/>
      <c r="NJP52" s="111"/>
      <c r="NJQ52" s="109"/>
      <c r="NJR52" s="111"/>
      <c r="NJS52" s="109"/>
      <c r="NJT52" s="111"/>
      <c r="NJU52" s="109"/>
      <c r="NJV52" s="111"/>
      <c r="NJW52" s="110"/>
      <c r="NJX52" s="111"/>
      <c r="NJY52" s="109"/>
      <c r="NJZ52" s="111"/>
      <c r="NKA52" s="109"/>
      <c r="NKB52" s="111"/>
      <c r="NKC52" s="109"/>
      <c r="NKD52" s="111"/>
      <c r="NKE52" s="109"/>
      <c r="NKF52" s="111"/>
      <c r="NKG52" s="110"/>
      <c r="NKH52" s="111"/>
      <c r="NKI52" s="109"/>
      <c r="NKJ52" s="111"/>
      <c r="NKK52" s="109"/>
      <c r="NKL52" s="111"/>
      <c r="NKM52" s="109"/>
      <c r="NKN52" s="111"/>
      <c r="NKO52" s="110"/>
      <c r="NKP52" s="107"/>
      <c r="NKQ52" s="107"/>
      <c r="NKR52" s="107"/>
      <c r="NKS52" s="108"/>
      <c r="NKT52" s="111"/>
      <c r="NKU52" s="108"/>
      <c r="NKV52" s="111"/>
      <c r="NKW52" s="64"/>
      <c r="NKX52" s="111"/>
      <c r="NKY52" s="64"/>
      <c r="NKZ52" s="111"/>
      <c r="NLA52" s="64"/>
      <c r="NLB52" s="111"/>
      <c r="NLC52" s="64"/>
      <c r="NLD52" s="111"/>
      <c r="NLE52" s="64"/>
      <c r="NLF52" s="111"/>
      <c r="NLG52" s="64"/>
      <c r="NLH52" s="111"/>
      <c r="NLI52" s="64"/>
      <c r="NLJ52" s="111"/>
      <c r="NLK52" s="109"/>
      <c r="NLL52" s="111"/>
      <c r="NLM52" s="109"/>
      <c r="NLN52" s="111"/>
      <c r="NLO52" s="109"/>
      <c r="NLP52" s="111"/>
      <c r="NLQ52" s="109"/>
      <c r="NLR52" s="111"/>
      <c r="NLS52" s="109"/>
      <c r="NLT52" s="111"/>
      <c r="NLU52" s="109"/>
      <c r="NLV52" s="111"/>
      <c r="NLW52" s="109"/>
      <c r="NLX52" s="111"/>
      <c r="NLY52" s="109"/>
      <c r="NLZ52" s="111"/>
      <c r="NMA52" s="109"/>
      <c r="NMB52" s="111"/>
      <c r="NMC52" s="109"/>
      <c r="NMD52" s="111"/>
      <c r="NME52" s="109"/>
      <c r="NMF52" s="112"/>
      <c r="NMG52" s="109"/>
      <c r="NMH52" s="111"/>
      <c r="NMI52" s="109"/>
      <c r="NMJ52" s="111"/>
      <c r="NMK52" s="109"/>
      <c r="NML52" s="111"/>
      <c r="NMM52" s="109"/>
      <c r="NMN52" s="111"/>
      <c r="NMO52" s="109"/>
      <c r="NMP52" s="111"/>
      <c r="NMQ52" s="109"/>
      <c r="NMR52" s="111"/>
      <c r="NMS52" s="109"/>
      <c r="NMT52" s="111"/>
      <c r="NMU52" s="110"/>
      <c r="NMV52" s="111"/>
      <c r="NMW52" s="109"/>
      <c r="NMX52" s="111"/>
      <c r="NMY52" s="109"/>
      <c r="NMZ52" s="111"/>
      <c r="NNA52" s="109"/>
      <c r="NNB52" s="111"/>
      <c r="NNC52" s="109"/>
      <c r="NND52" s="111"/>
      <c r="NNE52" s="110"/>
      <c r="NNF52" s="111"/>
      <c r="NNG52" s="109"/>
      <c r="NNH52" s="111"/>
      <c r="NNI52" s="109"/>
      <c r="NNJ52" s="111"/>
      <c r="NNK52" s="109"/>
      <c r="NNL52" s="111"/>
      <c r="NNM52" s="110"/>
      <c r="NNN52" s="107"/>
      <c r="NNO52" s="107"/>
      <c r="NNP52" s="107"/>
      <c r="NNQ52" s="108"/>
      <c r="NNR52" s="111"/>
      <c r="NNS52" s="108"/>
      <c r="NNT52" s="111"/>
      <c r="NNU52" s="64"/>
      <c r="NNV52" s="111"/>
      <c r="NNW52" s="64"/>
      <c r="NNX52" s="111"/>
      <c r="NNY52" s="64"/>
      <c r="NNZ52" s="111"/>
      <c r="NOA52" s="64"/>
      <c r="NOB52" s="111"/>
      <c r="NOC52" s="64"/>
      <c r="NOD52" s="111"/>
      <c r="NOE52" s="64"/>
      <c r="NOF52" s="111"/>
      <c r="NOG52" s="64"/>
      <c r="NOH52" s="111"/>
      <c r="NOI52" s="109"/>
      <c r="NOJ52" s="111"/>
      <c r="NOK52" s="109"/>
      <c r="NOL52" s="111"/>
      <c r="NOM52" s="109"/>
      <c r="NON52" s="111"/>
      <c r="NOO52" s="109"/>
      <c r="NOP52" s="111"/>
      <c r="NOQ52" s="109"/>
      <c r="NOR52" s="111"/>
      <c r="NOS52" s="109"/>
      <c r="NOT52" s="111"/>
      <c r="NOU52" s="109"/>
      <c r="NOV52" s="111"/>
      <c r="NOW52" s="109"/>
      <c r="NOX52" s="111"/>
      <c r="NOY52" s="109"/>
      <c r="NOZ52" s="111"/>
      <c r="NPA52" s="109"/>
      <c r="NPB52" s="111"/>
      <c r="NPC52" s="109"/>
      <c r="NPD52" s="112"/>
      <c r="NPE52" s="109"/>
      <c r="NPF52" s="111"/>
      <c r="NPG52" s="109"/>
      <c r="NPH52" s="111"/>
      <c r="NPI52" s="109"/>
      <c r="NPJ52" s="111"/>
      <c r="NPK52" s="109"/>
      <c r="NPL52" s="111"/>
      <c r="NPM52" s="109"/>
      <c r="NPN52" s="111"/>
      <c r="NPO52" s="109"/>
      <c r="NPP52" s="111"/>
      <c r="NPQ52" s="109"/>
      <c r="NPR52" s="111"/>
      <c r="NPS52" s="110"/>
      <c r="NPT52" s="111"/>
      <c r="NPU52" s="109"/>
      <c r="NPV52" s="111"/>
      <c r="NPW52" s="109"/>
      <c r="NPX52" s="111"/>
      <c r="NPY52" s="109"/>
      <c r="NPZ52" s="111"/>
      <c r="NQA52" s="109"/>
      <c r="NQB52" s="111"/>
      <c r="NQC52" s="110"/>
      <c r="NQD52" s="111"/>
      <c r="NQE52" s="109"/>
      <c r="NQF52" s="111"/>
      <c r="NQG52" s="109"/>
      <c r="NQH52" s="111"/>
      <c r="NQI52" s="109"/>
      <c r="NQJ52" s="111"/>
      <c r="NQK52" s="110"/>
      <c r="NQL52" s="107"/>
      <c r="NQM52" s="107"/>
      <c r="NQN52" s="107"/>
      <c r="NQO52" s="108"/>
      <c r="NQP52" s="111"/>
      <c r="NQQ52" s="108"/>
      <c r="NQR52" s="111"/>
      <c r="NQS52" s="64"/>
      <c r="NQT52" s="111"/>
      <c r="NQU52" s="64"/>
      <c r="NQV52" s="111"/>
      <c r="NQW52" s="64"/>
      <c r="NQX52" s="111"/>
      <c r="NQY52" s="64"/>
      <c r="NQZ52" s="111"/>
      <c r="NRA52" s="64"/>
      <c r="NRB52" s="111"/>
      <c r="NRC52" s="64"/>
      <c r="NRD52" s="111"/>
      <c r="NRE52" s="64"/>
      <c r="NRF52" s="111"/>
      <c r="NRG52" s="109"/>
      <c r="NRH52" s="111"/>
      <c r="NRI52" s="109"/>
      <c r="NRJ52" s="111"/>
      <c r="NRK52" s="109"/>
      <c r="NRL52" s="111"/>
      <c r="NRM52" s="109"/>
      <c r="NRN52" s="111"/>
      <c r="NRO52" s="109"/>
      <c r="NRP52" s="111"/>
      <c r="NRQ52" s="109"/>
      <c r="NRR52" s="111"/>
      <c r="NRS52" s="109"/>
      <c r="NRT52" s="111"/>
      <c r="NRU52" s="109"/>
      <c r="NRV52" s="111"/>
      <c r="NRW52" s="109"/>
      <c r="NRX52" s="111"/>
      <c r="NRY52" s="109"/>
      <c r="NRZ52" s="111"/>
      <c r="NSA52" s="109"/>
      <c r="NSB52" s="112"/>
      <c r="NSC52" s="109"/>
      <c r="NSD52" s="111"/>
      <c r="NSE52" s="109"/>
      <c r="NSF52" s="111"/>
      <c r="NSG52" s="109"/>
      <c r="NSH52" s="111"/>
      <c r="NSI52" s="109"/>
      <c r="NSJ52" s="111"/>
      <c r="NSK52" s="109"/>
      <c r="NSL52" s="111"/>
      <c r="NSM52" s="109"/>
      <c r="NSN52" s="111"/>
      <c r="NSO52" s="109"/>
      <c r="NSP52" s="111"/>
      <c r="NSQ52" s="110"/>
      <c r="NSR52" s="111"/>
      <c r="NSS52" s="109"/>
      <c r="NST52" s="111"/>
      <c r="NSU52" s="109"/>
      <c r="NSV52" s="111"/>
      <c r="NSW52" s="109"/>
      <c r="NSX52" s="111"/>
      <c r="NSY52" s="109"/>
      <c r="NSZ52" s="111"/>
      <c r="NTA52" s="110"/>
      <c r="NTB52" s="111"/>
      <c r="NTC52" s="109"/>
      <c r="NTD52" s="111"/>
      <c r="NTE52" s="109"/>
      <c r="NTF52" s="111"/>
      <c r="NTG52" s="109"/>
      <c r="NTH52" s="111"/>
      <c r="NTI52" s="110"/>
      <c r="NTJ52" s="107"/>
      <c r="NTK52" s="107"/>
      <c r="NTL52" s="107"/>
      <c r="NTM52" s="108"/>
      <c r="NTN52" s="111"/>
      <c r="NTO52" s="108"/>
      <c r="NTP52" s="111"/>
      <c r="NTQ52" s="64"/>
      <c r="NTR52" s="111"/>
      <c r="NTS52" s="64"/>
      <c r="NTT52" s="111"/>
      <c r="NTU52" s="64"/>
      <c r="NTV52" s="111"/>
      <c r="NTW52" s="64"/>
      <c r="NTX52" s="111"/>
      <c r="NTY52" s="64"/>
      <c r="NTZ52" s="111"/>
      <c r="NUA52" s="64"/>
      <c r="NUB52" s="111"/>
      <c r="NUC52" s="64"/>
      <c r="NUD52" s="111"/>
      <c r="NUE52" s="109"/>
      <c r="NUF52" s="111"/>
      <c r="NUG52" s="109"/>
      <c r="NUH52" s="111"/>
      <c r="NUI52" s="109"/>
      <c r="NUJ52" s="111"/>
      <c r="NUK52" s="109"/>
      <c r="NUL52" s="111"/>
      <c r="NUM52" s="109"/>
      <c r="NUN52" s="111"/>
      <c r="NUO52" s="109"/>
      <c r="NUP52" s="111"/>
      <c r="NUQ52" s="109"/>
      <c r="NUR52" s="111"/>
      <c r="NUS52" s="109"/>
      <c r="NUT52" s="111"/>
      <c r="NUU52" s="109"/>
      <c r="NUV52" s="111"/>
      <c r="NUW52" s="109"/>
      <c r="NUX52" s="111"/>
      <c r="NUY52" s="109"/>
      <c r="NUZ52" s="112"/>
      <c r="NVA52" s="109"/>
      <c r="NVB52" s="111"/>
      <c r="NVC52" s="109"/>
      <c r="NVD52" s="111"/>
      <c r="NVE52" s="109"/>
      <c r="NVF52" s="111"/>
      <c r="NVG52" s="109"/>
      <c r="NVH52" s="111"/>
      <c r="NVI52" s="109"/>
      <c r="NVJ52" s="111"/>
      <c r="NVK52" s="109"/>
      <c r="NVL52" s="111"/>
      <c r="NVM52" s="109"/>
      <c r="NVN52" s="111"/>
      <c r="NVO52" s="110"/>
      <c r="NVP52" s="111"/>
      <c r="NVQ52" s="109"/>
      <c r="NVR52" s="111"/>
      <c r="NVS52" s="109"/>
      <c r="NVT52" s="111"/>
      <c r="NVU52" s="109"/>
      <c r="NVV52" s="111"/>
      <c r="NVW52" s="109"/>
      <c r="NVX52" s="111"/>
      <c r="NVY52" s="110"/>
      <c r="NVZ52" s="111"/>
      <c r="NWA52" s="109"/>
      <c r="NWB52" s="111"/>
      <c r="NWC52" s="109"/>
      <c r="NWD52" s="111"/>
      <c r="NWE52" s="109"/>
      <c r="NWF52" s="111"/>
      <c r="NWG52" s="110"/>
      <c r="NWH52" s="107"/>
      <c r="NWI52" s="107"/>
      <c r="NWJ52" s="107"/>
      <c r="NWK52" s="108"/>
      <c r="NWL52" s="111"/>
      <c r="NWM52" s="108"/>
      <c r="NWN52" s="111"/>
      <c r="NWO52" s="64"/>
      <c r="NWP52" s="111"/>
      <c r="NWQ52" s="64"/>
      <c r="NWR52" s="111"/>
      <c r="NWS52" s="64"/>
      <c r="NWT52" s="111"/>
      <c r="NWU52" s="64"/>
      <c r="NWV52" s="111"/>
      <c r="NWW52" s="64"/>
      <c r="NWX52" s="111"/>
      <c r="NWY52" s="64"/>
      <c r="NWZ52" s="111"/>
      <c r="NXA52" s="64"/>
      <c r="NXB52" s="111"/>
      <c r="NXC52" s="109"/>
      <c r="NXD52" s="111"/>
      <c r="NXE52" s="109"/>
      <c r="NXF52" s="111"/>
      <c r="NXG52" s="109"/>
      <c r="NXH52" s="111"/>
      <c r="NXI52" s="109"/>
      <c r="NXJ52" s="111"/>
      <c r="NXK52" s="109"/>
      <c r="NXL52" s="111"/>
      <c r="NXM52" s="109"/>
      <c r="NXN52" s="111"/>
      <c r="NXO52" s="109"/>
      <c r="NXP52" s="111"/>
      <c r="NXQ52" s="109"/>
      <c r="NXR52" s="111"/>
      <c r="NXS52" s="109"/>
      <c r="NXT52" s="111"/>
      <c r="NXU52" s="109"/>
      <c r="NXV52" s="111"/>
      <c r="NXW52" s="109"/>
      <c r="NXX52" s="112"/>
      <c r="NXY52" s="109"/>
      <c r="NXZ52" s="111"/>
      <c r="NYA52" s="109"/>
      <c r="NYB52" s="111"/>
      <c r="NYC52" s="109"/>
      <c r="NYD52" s="111"/>
      <c r="NYE52" s="109"/>
      <c r="NYF52" s="111"/>
      <c r="NYG52" s="109"/>
      <c r="NYH52" s="111"/>
      <c r="NYI52" s="109"/>
      <c r="NYJ52" s="111"/>
      <c r="NYK52" s="109"/>
      <c r="NYL52" s="111"/>
      <c r="NYM52" s="110"/>
      <c r="NYN52" s="111"/>
      <c r="NYO52" s="109"/>
      <c r="NYP52" s="111"/>
      <c r="NYQ52" s="109"/>
      <c r="NYR52" s="111"/>
      <c r="NYS52" s="109"/>
      <c r="NYT52" s="111"/>
      <c r="NYU52" s="109"/>
      <c r="NYV52" s="111"/>
      <c r="NYW52" s="110"/>
      <c r="NYX52" s="111"/>
      <c r="NYY52" s="109"/>
      <c r="NYZ52" s="111"/>
      <c r="NZA52" s="109"/>
      <c r="NZB52" s="111"/>
      <c r="NZC52" s="109"/>
      <c r="NZD52" s="111"/>
      <c r="NZE52" s="110"/>
      <c r="NZF52" s="107"/>
      <c r="NZG52" s="107"/>
      <c r="NZH52" s="107"/>
      <c r="NZI52" s="108"/>
      <c r="NZJ52" s="111"/>
      <c r="NZK52" s="108"/>
      <c r="NZL52" s="111"/>
      <c r="NZM52" s="64"/>
      <c r="NZN52" s="111"/>
      <c r="NZO52" s="64"/>
      <c r="NZP52" s="111"/>
      <c r="NZQ52" s="64"/>
      <c r="NZR52" s="111"/>
      <c r="NZS52" s="64"/>
      <c r="NZT52" s="111"/>
      <c r="NZU52" s="64"/>
      <c r="NZV52" s="111"/>
      <c r="NZW52" s="64"/>
      <c r="NZX52" s="111"/>
      <c r="NZY52" s="64"/>
      <c r="NZZ52" s="111"/>
      <c r="OAA52" s="109"/>
      <c r="OAB52" s="111"/>
      <c r="OAC52" s="109"/>
      <c r="OAD52" s="111"/>
      <c r="OAE52" s="109"/>
      <c r="OAF52" s="111"/>
      <c r="OAG52" s="109"/>
      <c r="OAH52" s="111"/>
      <c r="OAI52" s="109"/>
      <c r="OAJ52" s="111"/>
      <c r="OAK52" s="109"/>
      <c r="OAL52" s="111"/>
      <c r="OAM52" s="109"/>
      <c r="OAN52" s="111"/>
      <c r="OAO52" s="109"/>
      <c r="OAP52" s="111"/>
      <c r="OAQ52" s="109"/>
      <c r="OAR52" s="111"/>
      <c r="OAS52" s="109"/>
      <c r="OAT52" s="111"/>
      <c r="OAU52" s="109"/>
      <c r="OAV52" s="112"/>
      <c r="OAW52" s="109"/>
      <c r="OAX52" s="111"/>
      <c r="OAY52" s="109"/>
      <c r="OAZ52" s="111"/>
      <c r="OBA52" s="109"/>
      <c r="OBB52" s="111"/>
      <c r="OBC52" s="109"/>
      <c r="OBD52" s="111"/>
      <c r="OBE52" s="109"/>
      <c r="OBF52" s="111"/>
      <c r="OBG52" s="109"/>
      <c r="OBH52" s="111"/>
      <c r="OBI52" s="109"/>
      <c r="OBJ52" s="111"/>
      <c r="OBK52" s="110"/>
      <c r="OBL52" s="111"/>
      <c r="OBM52" s="109"/>
      <c r="OBN52" s="111"/>
      <c r="OBO52" s="109"/>
      <c r="OBP52" s="111"/>
      <c r="OBQ52" s="109"/>
      <c r="OBR52" s="111"/>
      <c r="OBS52" s="109"/>
      <c r="OBT52" s="111"/>
      <c r="OBU52" s="110"/>
      <c r="OBV52" s="111"/>
      <c r="OBW52" s="109"/>
      <c r="OBX52" s="111"/>
      <c r="OBY52" s="109"/>
      <c r="OBZ52" s="111"/>
      <c r="OCA52" s="109"/>
      <c r="OCB52" s="111"/>
      <c r="OCC52" s="110"/>
      <c r="OCD52" s="107"/>
      <c r="OCE52" s="107"/>
      <c r="OCF52" s="107"/>
      <c r="OCG52" s="108"/>
      <c r="OCH52" s="111"/>
      <c r="OCI52" s="108"/>
      <c r="OCJ52" s="111"/>
      <c r="OCK52" s="64"/>
      <c r="OCL52" s="111"/>
      <c r="OCM52" s="64"/>
      <c r="OCN52" s="111"/>
      <c r="OCO52" s="64"/>
      <c r="OCP52" s="111"/>
      <c r="OCQ52" s="64"/>
      <c r="OCR52" s="111"/>
      <c r="OCS52" s="64"/>
      <c r="OCT52" s="111"/>
      <c r="OCU52" s="64"/>
      <c r="OCV52" s="111"/>
      <c r="OCW52" s="64"/>
      <c r="OCX52" s="111"/>
      <c r="OCY52" s="109"/>
      <c r="OCZ52" s="111"/>
      <c r="ODA52" s="109"/>
      <c r="ODB52" s="111"/>
      <c r="ODC52" s="109"/>
      <c r="ODD52" s="111"/>
      <c r="ODE52" s="109"/>
      <c r="ODF52" s="111"/>
      <c r="ODG52" s="109"/>
      <c r="ODH52" s="111"/>
      <c r="ODI52" s="109"/>
      <c r="ODJ52" s="111"/>
      <c r="ODK52" s="109"/>
      <c r="ODL52" s="111"/>
      <c r="ODM52" s="109"/>
      <c r="ODN52" s="111"/>
      <c r="ODO52" s="109"/>
      <c r="ODP52" s="111"/>
      <c r="ODQ52" s="109"/>
      <c r="ODR52" s="111"/>
      <c r="ODS52" s="109"/>
      <c r="ODT52" s="112"/>
      <c r="ODU52" s="109"/>
      <c r="ODV52" s="111"/>
      <c r="ODW52" s="109"/>
      <c r="ODX52" s="111"/>
      <c r="ODY52" s="109"/>
      <c r="ODZ52" s="111"/>
      <c r="OEA52" s="109"/>
      <c r="OEB52" s="111"/>
      <c r="OEC52" s="109"/>
      <c r="OED52" s="111"/>
      <c r="OEE52" s="109"/>
      <c r="OEF52" s="111"/>
      <c r="OEG52" s="109"/>
      <c r="OEH52" s="111"/>
      <c r="OEI52" s="110"/>
      <c r="OEJ52" s="111"/>
      <c r="OEK52" s="109"/>
      <c r="OEL52" s="111"/>
      <c r="OEM52" s="109"/>
      <c r="OEN52" s="111"/>
      <c r="OEO52" s="109"/>
      <c r="OEP52" s="111"/>
      <c r="OEQ52" s="109"/>
      <c r="OER52" s="111"/>
      <c r="OES52" s="110"/>
      <c r="OET52" s="111"/>
      <c r="OEU52" s="109"/>
      <c r="OEV52" s="111"/>
      <c r="OEW52" s="109"/>
      <c r="OEX52" s="111"/>
      <c r="OEY52" s="109"/>
      <c r="OEZ52" s="111"/>
      <c r="OFA52" s="110"/>
      <c r="OFB52" s="107"/>
      <c r="OFC52" s="107"/>
      <c r="OFD52" s="107"/>
      <c r="OFE52" s="108"/>
      <c r="OFF52" s="111"/>
      <c r="OFG52" s="108"/>
      <c r="OFH52" s="111"/>
      <c r="OFI52" s="64"/>
      <c r="OFJ52" s="111"/>
      <c r="OFK52" s="64"/>
      <c r="OFL52" s="111"/>
      <c r="OFM52" s="64"/>
      <c r="OFN52" s="111"/>
      <c r="OFO52" s="64"/>
      <c r="OFP52" s="111"/>
      <c r="OFQ52" s="64"/>
      <c r="OFR52" s="111"/>
      <c r="OFS52" s="64"/>
      <c r="OFT52" s="111"/>
      <c r="OFU52" s="64"/>
      <c r="OFV52" s="111"/>
      <c r="OFW52" s="109"/>
      <c r="OFX52" s="111"/>
      <c r="OFY52" s="109"/>
      <c r="OFZ52" s="111"/>
      <c r="OGA52" s="109"/>
      <c r="OGB52" s="111"/>
      <c r="OGC52" s="109"/>
      <c r="OGD52" s="111"/>
      <c r="OGE52" s="109"/>
      <c r="OGF52" s="111"/>
      <c r="OGG52" s="109"/>
      <c r="OGH52" s="111"/>
      <c r="OGI52" s="109"/>
      <c r="OGJ52" s="111"/>
      <c r="OGK52" s="109"/>
      <c r="OGL52" s="111"/>
      <c r="OGM52" s="109"/>
      <c r="OGN52" s="111"/>
      <c r="OGO52" s="109"/>
      <c r="OGP52" s="111"/>
      <c r="OGQ52" s="109"/>
      <c r="OGR52" s="112"/>
      <c r="OGS52" s="109"/>
      <c r="OGT52" s="111"/>
      <c r="OGU52" s="109"/>
      <c r="OGV52" s="111"/>
      <c r="OGW52" s="109"/>
      <c r="OGX52" s="111"/>
      <c r="OGY52" s="109"/>
      <c r="OGZ52" s="111"/>
      <c r="OHA52" s="109"/>
      <c r="OHB52" s="111"/>
      <c r="OHC52" s="109"/>
      <c r="OHD52" s="111"/>
      <c r="OHE52" s="109"/>
      <c r="OHF52" s="111"/>
      <c r="OHG52" s="110"/>
      <c r="OHH52" s="111"/>
      <c r="OHI52" s="109"/>
      <c r="OHJ52" s="111"/>
      <c r="OHK52" s="109"/>
      <c r="OHL52" s="111"/>
      <c r="OHM52" s="109"/>
      <c r="OHN52" s="111"/>
      <c r="OHO52" s="109"/>
      <c r="OHP52" s="111"/>
      <c r="OHQ52" s="110"/>
      <c r="OHR52" s="111"/>
      <c r="OHS52" s="109"/>
      <c r="OHT52" s="111"/>
      <c r="OHU52" s="109"/>
      <c r="OHV52" s="111"/>
      <c r="OHW52" s="109"/>
      <c r="OHX52" s="111"/>
      <c r="OHY52" s="110"/>
      <c r="OHZ52" s="107"/>
      <c r="OIA52" s="107"/>
      <c r="OIB52" s="107"/>
      <c r="OIC52" s="108"/>
      <c r="OID52" s="111"/>
      <c r="OIE52" s="108"/>
      <c r="OIF52" s="111"/>
      <c r="OIG52" s="64"/>
      <c r="OIH52" s="111"/>
      <c r="OII52" s="64"/>
      <c r="OIJ52" s="111"/>
      <c r="OIK52" s="64"/>
      <c r="OIL52" s="111"/>
      <c r="OIM52" s="64"/>
      <c r="OIN52" s="111"/>
      <c r="OIO52" s="64"/>
      <c r="OIP52" s="111"/>
      <c r="OIQ52" s="64"/>
      <c r="OIR52" s="111"/>
      <c r="OIS52" s="64"/>
      <c r="OIT52" s="111"/>
      <c r="OIU52" s="109"/>
      <c r="OIV52" s="111"/>
      <c r="OIW52" s="109"/>
      <c r="OIX52" s="111"/>
      <c r="OIY52" s="109"/>
      <c r="OIZ52" s="111"/>
      <c r="OJA52" s="109"/>
      <c r="OJB52" s="111"/>
      <c r="OJC52" s="109"/>
      <c r="OJD52" s="111"/>
      <c r="OJE52" s="109"/>
      <c r="OJF52" s="111"/>
      <c r="OJG52" s="109"/>
      <c r="OJH52" s="111"/>
      <c r="OJI52" s="109"/>
      <c r="OJJ52" s="111"/>
      <c r="OJK52" s="109"/>
      <c r="OJL52" s="111"/>
      <c r="OJM52" s="109"/>
      <c r="OJN52" s="111"/>
      <c r="OJO52" s="109"/>
      <c r="OJP52" s="112"/>
      <c r="OJQ52" s="109"/>
      <c r="OJR52" s="111"/>
      <c r="OJS52" s="109"/>
      <c r="OJT52" s="111"/>
      <c r="OJU52" s="109"/>
      <c r="OJV52" s="111"/>
      <c r="OJW52" s="109"/>
      <c r="OJX52" s="111"/>
      <c r="OJY52" s="109"/>
      <c r="OJZ52" s="111"/>
      <c r="OKA52" s="109"/>
      <c r="OKB52" s="111"/>
      <c r="OKC52" s="109"/>
      <c r="OKD52" s="111"/>
      <c r="OKE52" s="110"/>
      <c r="OKF52" s="111"/>
      <c r="OKG52" s="109"/>
      <c r="OKH52" s="111"/>
      <c r="OKI52" s="109"/>
      <c r="OKJ52" s="111"/>
      <c r="OKK52" s="109"/>
      <c r="OKL52" s="111"/>
      <c r="OKM52" s="109"/>
      <c r="OKN52" s="111"/>
      <c r="OKO52" s="110"/>
      <c r="OKP52" s="111"/>
      <c r="OKQ52" s="109"/>
      <c r="OKR52" s="111"/>
      <c r="OKS52" s="109"/>
      <c r="OKT52" s="111"/>
      <c r="OKU52" s="109"/>
      <c r="OKV52" s="111"/>
      <c r="OKW52" s="110"/>
      <c r="OKX52" s="107"/>
      <c r="OKY52" s="107"/>
      <c r="OKZ52" s="107"/>
      <c r="OLA52" s="108"/>
      <c r="OLB52" s="111"/>
      <c r="OLC52" s="108"/>
      <c r="OLD52" s="111"/>
      <c r="OLE52" s="64"/>
      <c r="OLF52" s="111"/>
      <c r="OLG52" s="64"/>
      <c r="OLH52" s="111"/>
      <c r="OLI52" s="64"/>
      <c r="OLJ52" s="111"/>
      <c r="OLK52" s="64"/>
      <c r="OLL52" s="111"/>
      <c r="OLM52" s="64"/>
      <c r="OLN52" s="111"/>
      <c r="OLO52" s="64"/>
      <c r="OLP52" s="111"/>
      <c r="OLQ52" s="64"/>
      <c r="OLR52" s="111"/>
      <c r="OLS52" s="109"/>
      <c r="OLT52" s="111"/>
      <c r="OLU52" s="109"/>
      <c r="OLV52" s="111"/>
      <c r="OLW52" s="109"/>
      <c r="OLX52" s="111"/>
      <c r="OLY52" s="109"/>
      <c r="OLZ52" s="111"/>
      <c r="OMA52" s="109"/>
      <c r="OMB52" s="111"/>
      <c r="OMC52" s="109"/>
      <c r="OMD52" s="111"/>
      <c r="OME52" s="109"/>
      <c r="OMF52" s="111"/>
      <c r="OMG52" s="109"/>
      <c r="OMH52" s="111"/>
      <c r="OMI52" s="109"/>
      <c r="OMJ52" s="111"/>
      <c r="OMK52" s="109"/>
      <c r="OML52" s="111"/>
      <c r="OMM52" s="109"/>
      <c r="OMN52" s="112"/>
    </row>
    <row r="53" spans="1:10492" s="88" customFormat="1" ht="14.1" customHeight="1" x14ac:dyDescent="0.2">
      <c r="A53" s="106" t="s">
        <v>177</v>
      </c>
      <c r="B53" s="107"/>
      <c r="C53" s="30">
        <f>C52+C42+C29</f>
        <v>412</v>
      </c>
      <c r="D53" s="107"/>
      <c r="E53" s="30">
        <f>E52+E42+E29</f>
        <v>-1744</v>
      </c>
      <c r="F53" s="111"/>
      <c r="G53" s="30">
        <f>G52+G42+G29</f>
        <v>-2036</v>
      </c>
      <c r="H53" s="111"/>
      <c r="I53" s="30">
        <f>I52+I42+I29</f>
        <v>-1195</v>
      </c>
      <c r="J53" s="111"/>
      <c r="K53" s="30">
        <f>K52+K42+K29</f>
        <v>680</v>
      </c>
      <c r="L53" s="111"/>
      <c r="M53" s="30">
        <f>M52+M42+M29</f>
        <v>807</v>
      </c>
      <c r="N53" s="108"/>
      <c r="O53" s="30">
        <f>O52+O42+O29</f>
        <v>424</v>
      </c>
      <c r="P53" s="108"/>
      <c r="Q53" s="30">
        <f>Q52+Q42+Q29</f>
        <v>-2821</v>
      </c>
      <c r="R53" s="64"/>
      <c r="S53" s="30">
        <f>S52+S42+S29</f>
        <v>1999</v>
      </c>
      <c r="T53" s="64"/>
      <c r="U53" s="30">
        <f>U52+U42+U29</f>
        <v>654</v>
      </c>
      <c r="V53" s="64"/>
      <c r="W53" s="30">
        <f>W52+W42+W29</f>
        <v>592</v>
      </c>
      <c r="X53" s="64"/>
      <c r="Y53" s="30">
        <f>Y52+Y42+Y29</f>
        <v>514</v>
      </c>
      <c r="Z53" s="64"/>
      <c r="AA53" s="30">
        <f>AA52+AA42+AA29</f>
        <v>586</v>
      </c>
      <c r="AB53" s="64"/>
      <c r="AC53" s="30">
        <f>AC52+AC42+AC29</f>
        <v>1207</v>
      </c>
      <c r="AD53" s="64"/>
      <c r="AE53" s="30">
        <v>99</v>
      </c>
      <c r="AF53" s="109"/>
      <c r="AG53" s="30">
        <v>244</v>
      </c>
      <c r="AH53" s="109"/>
      <c r="AI53" s="30">
        <v>147</v>
      </c>
      <c r="AJ53" s="109"/>
      <c r="AK53" s="30">
        <v>-1258</v>
      </c>
      <c r="AL53" s="109"/>
      <c r="AM53" s="30">
        <v>-580</v>
      </c>
      <c r="AN53" s="109"/>
      <c r="AO53" s="30">
        <v>1306</v>
      </c>
      <c r="AP53" s="109"/>
      <c r="AQ53" s="30">
        <v>-42</v>
      </c>
      <c r="AR53" s="109"/>
      <c r="AS53" s="30">
        <v>2588</v>
      </c>
      <c r="AT53" s="109"/>
      <c r="AU53" s="30">
        <v>121</v>
      </c>
      <c r="AV53" s="109"/>
      <c r="AW53" s="30">
        <v>1</v>
      </c>
      <c r="AX53" s="109"/>
      <c r="AY53" s="30">
        <v>-120</v>
      </c>
      <c r="AZ53" s="109"/>
      <c r="BA53" s="30">
        <v>-101</v>
      </c>
      <c r="BB53" s="109"/>
      <c r="BC53" s="30">
        <v>-34</v>
      </c>
      <c r="BD53" s="109"/>
      <c r="BE53" s="30">
        <v>155</v>
      </c>
      <c r="BF53" s="109"/>
      <c r="BG53" s="30">
        <f>BG42+BG52+BG29</f>
        <v>29</v>
      </c>
      <c r="BH53" s="109"/>
      <c r="BI53" s="30">
        <v>-275</v>
      </c>
      <c r="BJ53" s="109"/>
      <c r="BK53" s="30">
        <v>-15</v>
      </c>
      <c r="BL53" s="109"/>
      <c r="BM53" s="30">
        <v>865</v>
      </c>
      <c r="BN53" s="111"/>
      <c r="BO53" s="109"/>
      <c r="BP53" s="111"/>
      <c r="BQ53" s="109"/>
      <c r="BR53" s="111"/>
      <c r="BS53" s="109"/>
      <c r="BT53" s="111"/>
      <c r="BU53" s="109"/>
      <c r="BV53" s="111"/>
      <c r="BW53" s="109"/>
      <c r="BX53" s="111"/>
      <c r="BY53" s="109"/>
      <c r="BZ53" s="111"/>
      <c r="CA53" s="109"/>
      <c r="CB53" s="112"/>
      <c r="CC53" s="109"/>
      <c r="CD53" s="111"/>
      <c r="CE53" s="109"/>
      <c r="CF53" s="111"/>
      <c r="CG53" s="109"/>
      <c r="CH53" s="111"/>
      <c r="CI53" s="109"/>
      <c r="CJ53" s="111"/>
      <c r="CK53" s="109"/>
      <c r="CL53" s="111"/>
      <c r="CM53" s="109"/>
      <c r="CN53" s="111"/>
      <c r="CO53" s="109"/>
      <c r="CP53" s="111"/>
      <c r="CQ53" s="110"/>
      <c r="CR53" s="111"/>
      <c r="CS53" s="109"/>
      <c r="CT53" s="111"/>
      <c r="CU53" s="109"/>
      <c r="CV53" s="111"/>
      <c r="CW53" s="109"/>
      <c r="CX53" s="111"/>
      <c r="CY53" s="109"/>
      <c r="CZ53" s="111"/>
      <c r="DA53" s="110"/>
      <c r="DB53" s="111"/>
      <c r="DC53" s="109"/>
      <c r="DD53" s="111"/>
      <c r="DE53" s="109"/>
      <c r="DF53" s="111"/>
      <c r="DG53" s="109"/>
      <c r="DH53" s="111"/>
      <c r="DI53" s="110"/>
      <c r="DJ53" s="107"/>
      <c r="DK53" s="107"/>
      <c r="DL53" s="107"/>
      <c r="DM53" s="108"/>
      <c r="DN53" s="111"/>
      <c r="DO53" s="108"/>
      <c r="DP53" s="111"/>
      <c r="DQ53" s="64"/>
      <c r="DR53" s="111"/>
      <c r="DS53" s="64"/>
      <c r="DT53" s="111"/>
      <c r="DU53" s="64"/>
      <c r="DV53" s="111"/>
      <c r="DW53" s="64"/>
      <c r="DX53" s="111"/>
      <c r="DY53" s="64"/>
      <c r="DZ53" s="111"/>
      <c r="EA53" s="64"/>
      <c r="EB53" s="111"/>
      <c r="EC53" s="64"/>
      <c r="ED53" s="111"/>
      <c r="EE53" s="109"/>
      <c r="EF53" s="111"/>
      <c r="EG53" s="109"/>
      <c r="EH53" s="111"/>
      <c r="EI53" s="109"/>
      <c r="EJ53" s="111"/>
      <c r="EK53" s="109"/>
      <c r="EL53" s="111"/>
      <c r="EM53" s="109"/>
      <c r="EN53" s="111"/>
      <c r="EO53" s="109"/>
      <c r="EP53" s="111"/>
      <c r="EQ53" s="109"/>
      <c r="ER53" s="111"/>
      <c r="ES53" s="109"/>
      <c r="ET53" s="111"/>
      <c r="EU53" s="109"/>
      <c r="EV53" s="111"/>
      <c r="EW53" s="109"/>
      <c r="EX53" s="111"/>
      <c r="EY53" s="109"/>
      <c r="EZ53" s="112"/>
      <c r="FA53" s="109"/>
      <c r="FB53" s="111"/>
      <c r="FC53" s="109"/>
      <c r="FD53" s="111"/>
      <c r="FE53" s="109"/>
      <c r="FF53" s="111"/>
      <c r="FG53" s="109"/>
      <c r="FH53" s="111"/>
      <c r="FI53" s="109"/>
      <c r="FJ53" s="111"/>
      <c r="FK53" s="109"/>
      <c r="FL53" s="111"/>
      <c r="FM53" s="109"/>
      <c r="FN53" s="111"/>
      <c r="FO53" s="110"/>
      <c r="FP53" s="111"/>
      <c r="FQ53" s="109"/>
      <c r="FR53" s="111"/>
      <c r="FS53" s="109"/>
      <c r="FT53" s="111"/>
      <c r="FU53" s="109"/>
      <c r="FV53" s="111"/>
      <c r="FW53" s="109"/>
      <c r="FX53" s="111"/>
      <c r="FY53" s="110"/>
      <c r="FZ53" s="111"/>
      <c r="GA53" s="109"/>
      <c r="GB53" s="111"/>
      <c r="GC53" s="109"/>
      <c r="GD53" s="111"/>
      <c r="GE53" s="109"/>
      <c r="GF53" s="111"/>
      <c r="GG53" s="110"/>
      <c r="GH53" s="107"/>
      <c r="GI53" s="107"/>
      <c r="GJ53" s="107"/>
      <c r="GK53" s="108"/>
      <c r="GL53" s="111"/>
      <c r="GM53" s="108"/>
      <c r="GN53" s="111"/>
      <c r="GO53" s="64"/>
      <c r="GP53" s="111"/>
      <c r="GQ53" s="64"/>
      <c r="GR53" s="111"/>
      <c r="GS53" s="64"/>
      <c r="GT53" s="111"/>
      <c r="GU53" s="64"/>
      <c r="GV53" s="111"/>
      <c r="GW53" s="64"/>
      <c r="GX53" s="111"/>
      <c r="GY53" s="64"/>
      <c r="GZ53" s="111"/>
      <c r="HA53" s="64"/>
      <c r="HB53" s="111"/>
      <c r="HC53" s="109"/>
      <c r="HD53" s="111"/>
      <c r="HE53" s="109"/>
      <c r="HF53" s="111"/>
      <c r="HG53" s="109"/>
      <c r="HH53" s="111"/>
      <c r="HI53" s="109"/>
      <c r="HJ53" s="111"/>
      <c r="HK53" s="109"/>
      <c r="HL53" s="111"/>
      <c r="HM53" s="109"/>
      <c r="HN53" s="111"/>
      <c r="HO53" s="109"/>
      <c r="HP53" s="111"/>
      <c r="HQ53" s="109"/>
      <c r="HR53" s="111"/>
      <c r="HS53" s="109"/>
      <c r="HT53" s="111"/>
      <c r="HU53" s="109"/>
      <c r="HV53" s="111"/>
      <c r="HW53" s="109"/>
      <c r="HX53" s="112"/>
      <c r="HY53" s="109"/>
      <c r="HZ53" s="111"/>
      <c r="IA53" s="109"/>
      <c r="IB53" s="111"/>
      <c r="IC53" s="109"/>
      <c r="ID53" s="111"/>
      <c r="IE53" s="109"/>
      <c r="IF53" s="111"/>
      <c r="IG53" s="109"/>
      <c r="IH53" s="111"/>
      <c r="II53" s="109"/>
      <c r="IJ53" s="111"/>
      <c r="IK53" s="109"/>
      <c r="IL53" s="111"/>
      <c r="IM53" s="110"/>
      <c r="IN53" s="111"/>
      <c r="IO53" s="109"/>
      <c r="IP53" s="111"/>
      <c r="IQ53" s="109"/>
      <c r="IR53" s="111"/>
      <c r="IS53" s="109"/>
      <c r="IT53" s="111"/>
      <c r="IU53" s="109"/>
      <c r="IV53" s="111"/>
      <c r="IW53" s="110"/>
      <c r="IX53" s="111"/>
      <c r="IY53" s="109"/>
      <c r="IZ53" s="111"/>
      <c r="JA53" s="109"/>
      <c r="JB53" s="111"/>
      <c r="JC53" s="109"/>
      <c r="JD53" s="111"/>
      <c r="JE53" s="110"/>
      <c r="JF53" s="107"/>
      <c r="JG53" s="107"/>
      <c r="JH53" s="107"/>
      <c r="JI53" s="108"/>
      <c r="JJ53" s="111"/>
      <c r="JK53" s="108"/>
      <c r="JL53" s="111"/>
      <c r="JM53" s="64"/>
      <c r="JN53" s="111"/>
      <c r="JO53" s="64"/>
      <c r="JP53" s="111"/>
      <c r="JQ53" s="64"/>
      <c r="JR53" s="111"/>
      <c r="JS53" s="64"/>
      <c r="JT53" s="111"/>
      <c r="JU53" s="64"/>
      <c r="JV53" s="111"/>
      <c r="JW53" s="64"/>
      <c r="JX53" s="111"/>
      <c r="JY53" s="64"/>
      <c r="JZ53" s="111"/>
      <c r="KA53" s="109"/>
      <c r="KB53" s="111"/>
      <c r="KC53" s="109"/>
      <c r="KD53" s="111"/>
      <c r="KE53" s="109"/>
      <c r="KF53" s="111"/>
      <c r="KG53" s="109"/>
      <c r="KH53" s="111"/>
      <c r="KI53" s="109"/>
      <c r="KJ53" s="111"/>
      <c r="KK53" s="109"/>
      <c r="KL53" s="111"/>
      <c r="KM53" s="109"/>
      <c r="KN53" s="111"/>
      <c r="KO53" s="109"/>
      <c r="KP53" s="111"/>
      <c r="KQ53" s="109"/>
      <c r="KR53" s="111"/>
      <c r="KS53" s="109"/>
      <c r="KT53" s="111"/>
      <c r="KU53" s="109"/>
      <c r="KV53" s="112"/>
      <c r="KW53" s="109"/>
      <c r="KX53" s="111"/>
      <c r="KY53" s="109"/>
      <c r="KZ53" s="111"/>
      <c r="LA53" s="109"/>
      <c r="LB53" s="111"/>
      <c r="LC53" s="109"/>
      <c r="LD53" s="111"/>
      <c r="LE53" s="109"/>
      <c r="LF53" s="111"/>
      <c r="LG53" s="109"/>
      <c r="LH53" s="111"/>
      <c r="LI53" s="109"/>
      <c r="LJ53" s="111"/>
      <c r="LK53" s="110"/>
      <c r="LL53" s="111"/>
      <c r="LM53" s="109"/>
      <c r="LN53" s="111"/>
      <c r="LO53" s="109"/>
      <c r="LP53" s="111"/>
      <c r="LQ53" s="109"/>
      <c r="LR53" s="111"/>
      <c r="LS53" s="109"/>
      <c r="LT53" s="111"/>
      <c r="LU53" s="110"/>
      <c r="LV53" s="111"/>
      <c r="LW53" s="109"/>
      <c r="LX53" s="111"/>
      <c r="LY53" s="109"/>
      <c r="LZ53" s="111"/>
      <c r="MA53" s="109"/>
      <c r="MB53" s="111"/>
      <c r="MC53" s="110"/>
      <c r="MD53" s="107"/>
      <c r="ME53" s="107"/>
      <c r="MF53" s="107"/>
      <c r="MG53" s="108"/>
      <c r="MH53" s="111"/>
      <c r="MI53" s="108"/>
      <c r="MJ53" s="111"/>
      <c r="MK53" s="64"/>
      <c r="ML53" s="111"/>
      <c r="MM53" s="64"/>
      <c r="MN53" s="111"/>
      <c r="MO53" s="64"/>
      <c r="MP53" s="111"/>
      <c r="MQ53" s="64"/>
      <c r="MR53" s="111"/>
      <c r="MS53" s="64"/>
      <c r="MT53" s="111"/>
      <c r="MU53" s="64"/>
      <c r="MV53" s="111"/>
      <c r="MW53" s="64"/>
      <c r="MX53" s="111"/>
      <c r="MY53" s="109"/>
      <c r="MZ53" s="111"/>
      <c r="NA53" s="109"/>
      <c r="NB53" s="111"/>
      <c r="NC53" s="109"/>
      <c r="ND53" s="111"/>
      <c r="NE53" s="109"/>
      <c r="NF53" s="111"/>
      <c r="NG53" s="109"/>
      <c r="NH53" s="111"/>
      <c r="NI53" s="109"/>
      <c r="NJ53" s="111"/>
      <c r="NK53" s="109"/>
      <c r="NL53" s="111"/>
      <c r="NM53" s="109"/>
      <c r="NN53" s="111"/>
      <c r="NO53" s="109"/>
      <c r="NP53" s="111"/>
      <c r="NQ53" s="109"/>
      <c r="NR53" s="111"/>
      <c r="NS53" s="109"/>
      <c r="NT53" s="112"/>
      <c r="NU53" s="109"/>
      <c r="NV53" s="111"/>
      <c r="NW53" s="109"/>
      <c r="NX53" s="111"/>
      <c r="NY53" s="109"/>
      <c r="NZ53" s="111"/>
      <c r="OA53" s="109"/>
      <c r="OB53" s="111"/>
      <c r="OC53" s="109"/>
      <c r="OD53" s="111"/>
      <c r="OE53" s="109"/>
      <c r="OF53" s="111"/>
      <c r="OG53" s="109"/>
      <c r="OH53" s="111"/>
      <c r="OI53" s="110"/>
      <c r="OJ53" s="111"/>
      <c r="OK53" s="109"/>
      <c r="OL53" s="111"/>
      <c r="OM53" s="109"/>
      <c r="ON53" s="111"/>
      <c r="OO53" s="109"/>
      <c r="OP53" s="111"/>
      <c r="OQ53" s="109"/>
      <c r="OR53" s="111"/>
      <c r="OS53" s="110"/>
      <c r="OT53" s="111"/>
      <c r="OU53" s="109"/>
      <c r="OV53" s="111"/>
      <c r="OW53" s="109"/>
      <c r="OX53" s="111"/>
      <c r="OY53" s="109"/>
      <c r="OZ53" s="111"/>
      <c r="PA53" s="110"/>
      <c r="PB53" s="107"/>
      <c r="PC53" s="107"/>
      <c r="PD53" s="107"/>
      <c r="PE53" s="108"/>
      <c r="PF53" s="111"/>
      <c r="PG53" s="108"/>
      <c r="PH53" s="111"/>
      <c r="PI53" s="64"/>
      <c r="PJ53" s="111"/>
      <c r="PK53" s="64"/>
      <c r="PL53" s="111"/>
      <c r="PM53" s="64"/>
      <c r="PN53" s="111"/>
      <c r="PO53" s="64"/>
      <c r="PP53" s="111"/>
      <c r="PQ53" s="64"/>
      <c r="PR53" s="111"/>
      <c r="PS53" s="64"/>
      <c r="PT53" s="111"/>
      <c r="PU53" s="64"/>
      <c r="PV53" s="111"/>
      <c r="PW53" s="109"/>
      <c r="PX53" s="111"/>
      <c r="PY53" s="109"/>
      <c r="PZ53" s="111"/>
      <c r="QA53" s="109"/>
      <c r="QB53" s="111"/>
      <c r="QC53" s="109"/>
      <c r="QD53" s="111"/>
      <c r="QE53" s="109"/>
      <c r="QF53" s="111"/>
      <c r="QG53" s="109"/>
      <c r="QH53" s="111"/>
      <c r="QI53" s="109"/>
      <c r="QJ53" s="111"/>
      <c r="QK53" s="109"/>
      <c r="QL53" s="111"/>
      <c r="QM53" s="109"/>
      <c r="QN53" s="111"/>
      <c r="QO53" s="109"/>
      <c r="QP53" s="111"/>
      <c r="QQ53" s="109"/>
      <c r="QR53" s="112"/>
      <c r="QS53" s="109"/>
      <c r="QT53" s="111"/>
      <c r="QU53" s="109"/>
      <c r="QV53" s="111"/>
      <c r="QW53" s="109"/>
      <c r="QX53" s="111"/>
      <c r="QY53" s="109"/>
      <c r="QZ53" s="111"/>
      <c r="RA53" s="109"/>
      <c r="RB53" s="111"/>
      <c r="RC53" s="109"/>
      <c r="RD53" s="111"/>
      <c r="RE53" s="109"/>
      <c r="RF53" s="111"/>
      <c r="RG53" s="110"/>
      <c r="RH53" s="111"/>
      <c r="RI53" s="109"/>
      <c r="RJ53" s="111"/>
      <c r="RK53" s="109"/>
      <c r="RL53" s="111"/>
      <c r="RM53" s="109"/>
      <c r="RN53" s="111"/>
      <c r="RO53" s="109"/>
      <c r="RP53" s="111"/>
      <c r="RQ53" s="110"/>
      <c r="RR53" s="111"/>
      <c r="RS53" s="109"/>
      <c r="RT53" s="111"/>
      <c r="RU53" s="109"/>
      <c r="RV53" s="111"/>
      <c r="RW53" s="109"/>
      <c r="RX53" s="111"/>
      <c r="RY53" s="110"/>
      <c r="RZ53" s="107"/>
      <c r="SA53" s="107"/>
      <c r="SB53" s="107"/>
      <c r="SC53" s="108"/>
      <c r="SD53" s="111"/>
      <c r="SE53" s="108"/>
      <c r="SF53" s="111"/>
      <c r="SG53" s="64"/>
      <c r="SH53" s="111"/>
      <c r="SI53" s="64"/>
      <c r="SJ53" s="111"/>
      <c r="SK53" s="64"/>
      <c r="SL53" s="111"/>
      <c r="SM53" s="64"/>
      <c r="SN53" s="111"/>
      <c r="SO53" s="64"/>
      <c r="SP53" s="111"/>
      <c r="SQ53" s="64"/>
      <c r="SR53" s="111"/>
      <c r="SS53" s="64"/>
      <c r="ST53" s="111"/>
      <c r="SU53" s="109"/>
      <c r="SV53" s="111"/>
      <c r="SW53" s="109"/>
      <c r="SX53" s="111"/>
      <c r="SY53" s="109"/>
      <c r="SZ53" s="111"/>
      <c r="TA53" s="109"/>
      <c r="TB53" s="111"/>
      <c r="TC53" s="109"/>
      <c r="TD53" s="111"/>
      <c r="TE53" s="109"/>
      <c r="TF53" s="111"/>
      <c r="TG53" s="109"/>
      <c r="TH53" s="111"/>
      <c r="TI53" s="109"/>
      <c r="TJ53" s="111"/>
      <c r="TK53" s="109"/>
      <c r="TL53" s="111"/>
      <c r="TM53" s="109"/>
      <c r="TN53" s="111"/>
      <c r="TO53" s="109"/>
      <c r="TP53" s="112"/>
      <c r="TQ53" s="109"/>
      <c r="TR53" s="111"/>
      <c r="TS53" s="109"/>
      <c r="TT53" s="111"/>
      <c r="TU53" s="109"/>
      <c r="TV53" s="111"/>
      <c r="TW53" s="109"/>
      <c r="TX53" s="111"/>
      <c r="TY53" s="109"/>
      <c r="TZ53" s="111"/>
      <c r="UA53" s="109"/>
      <c r="UB53" s="111"/>
      <c r="UC53" s="109"/>
      <c r="UD53" s="111"/>
      <c r="UE53" s="110"/>
      <c r="UF53" s="111"/>
      <c r="UG53" s="109"/>
      <c r="UH53" s="111"/>
      <c r="UI53" s="109"/>
      <c r="UJ53" s="111"/>
      <c r="UK53" s="109"/>
      <c r="UL53" s="111"/>
      <c r="UM53" s="109"/>
      <c r="UN53" s="111"/>
      <c r="UO53" s="110"/>
      <c r="UP53" s="111"/>
      <c r="UQ53" s="109"/>
      <c r="UR53" s="111"/>
      <c r="US53" s="109"/>
      <c r="UT53" s="111"/>
      <c r="UU53" s="109"/>
      <c r="UV53" s="111"/>
      <c r="UW53" s="110"/>
      <c r="UX53" s="107"/>
      <c r="UY53" s="107"/>
      <c r="UZ53" s="107"/>
      <c r="VA53" s="108"/>
      <c r="VB53" s="111"/>
      <c r="VC53" s="108"/>
      <c r="VD53" s="111"/>
      <c r="VE53" s="64"/>
      <c r="VF53" s="111"/>
      <c r="VG53" s="64"/>
      <c r="VH53" s="111"/>
      <c r="VI53" s="64"/>
      <c r="VJ53" s="111"/>
      <c r="VK53" s="64"/>
      <c r="VL53" s="111"/>
      <c r="VM53" s="64"/>
      <c r="VN53" s="111"/>
      <c r="VO53" s="64"/>
      <c r="VP53" s="111"/>
      <c r="VQ53" s="64"/>
      <c r="VR53" s="111"/>
      <c r="VS53" s="109"/>
      <c r="VT53" s="111"/>
      <c r="VU53" s="109"/>
      <c r="VV53" s="111"/>
      <c r="VW53" s="109"/>
      <c r="VX53" s="111"/>
      <c r="VY53" s="109"/>
      <c r="VZ53" s="111"/>
      <c r="WA53" s="109"/>
      <c r="WB53" s="111"/>
      <c r="WC53" s="109"/>
      <c r="WD53" s="111"/>
      <c r="WE53" s="109"/>
      <c r="WF53" s="111"/>
      <c r="WG53" s="109"/>
      <c r="WH53" s="111"/>
      <c r="WI53" s="109"/>
      <c r="WJ53" s="111"/>
      <c r="WK53" s="109"/>
      <c r="WL53" s="111"/>
      <c r="WM53" s="109"/>
      <c r="WN53" s="112"/>
      <c r="WO53" s="109"/>
      <c r="WP53" s="111"/>
      <c r="WQ53" s="109"/>
      <c r="WR53" s="111"/>
      <c r="WS53" s="109"/>
      <c r="WT53" s="111"/>
      <c r="WU53" s="109"/>
      <c r="WV53" s="111"/>
      <c r="WW53" s="109"/>
      <c r="WX53" s="111"/>
      <c r="WY53" s="109"/>
      <c r="WZ53" s="111"/>
      <c r="XA53" s="109"/>
      <c r="XB53" s="111"/>
      <c r="XC53" s="110"/>
      <c r="XD53" s="111"/>
      <c r="XE53" s="109"/>
      <c r="XF53" s="111"/>
      <c r="XG53" s="109"/>
      <c r="XH53" s="111"/>
      <c r="XI53" s="109"/>
      <c r="XJ53" s="111"/>
      <c r="XK53" s="109"/>
      <c r="XL53" s="111"/>
      <c r="XM53" s="110"/>
      <c r="XN53" s="111"/>
      <c r="XO53" s="109"/>
      <c r="XP53" s="111"/>
      <c r="XQ53" s="109"/>
      <c r="XR53" s="111"/>
      <c r="XS53" s="109"/>
      <c r="XT53" s="111"/>
      <c r="XU53" s="110"/>
      <c r="XV53" s="107"/>
      <c r="XW53" s="107"/>
      <c r="XX53" s="107"/>
      <c r="XY53" s="108"/>
      <c r="XZ53" s="111"/>
      <c r="YA53" s="108"/>
      <c r="YB53" s="111"/>
      <c r="YC53" s="64"/>
      <c r="YD53" s="111"/>
      <c r="YE53" s="64"/>
      <c r="YF53" s="111"/>
      <c r="YG53" s="64"/>
      <c r="YH53" s="111"/>
      <c r="YI53" s="64"/>
      <c r="YJ53" s="111"/>
      <c r="YK53" s="64"/>
      <c r="YL53" s="111"/>
      <c r="YM53" s="64"/>
      <c r="YN53" s="111"/>
      <c r="YO53" s="64"/>
      <c r="YP53" s="111"/>
      <c r="YQ53" s="109"/>
      <c r="YR53" s="111"/>
      <c r="YS53" s="109"/>
      <c r="YT53" s="111"/>
      <c r="YU53" s="109"/>
      <c r="YV53" s="111"/>
      <c r="YW53" s="109"/>
      <c r="YX53" s="111"/>
      <c r="YY53" s="109"/>
      <c r="YZ53" s="111"/>
      <c r="ZA53" s="109"/>
      <c r="ZB53" s="111"/>
      <c r="ZC53" s="109"/>
      <c r="ZD53" s="111"/>
      <c r="ZE53" s="109"/>
      <c r="ZF53" s="111"/>
      <c r="ZG53" s="109"/>
      <c r="ZH53" s="111"/>
      <c r="ZI53" s="109"/>
      <c r="ZJ53" s="111"/>
      <c r="ZK53" s="109"/>
      <c r="ZL53" s="112"/>
      <c r="ZM53" s="109"/>
      <c r="ZN53" s="111"/>
      <c r="ZO53" s="109"/>
      <c r="ZP53" s="111"/>
      <c r="ZQ53" s="109"/>
      <c r="ZR53" s="111"/>
      <c r="ZS53" s="109"/>
      <c r="ZT53" s="111"/>
      <c r="ZU53" s="109"/>
      <c r="ZV53" s="111"/>
      <c r="ZW53" s="109"/>
      <c r="ZX53" s="111"/>
      <c r="ZY53" s="109"/>
      <c r="ZZ53" s="111"/>
      <c r="AAA53" s="110"/>
      <c r="AAB53" s="111"/>
      <c r="AAC53" s="109"/>
      <c r="AAD53" s="111"/>
      <c r="AAE53" s="109"/>
      <c r="AAF53" s="111"/>
      <c r="AAG53" s="109"/>
      <c r="AAH53" s="111"/>
      <c r="AAI53" s="109"/>
      <c r="AAJ53" s="111"/>
      <c r="AAK53" s="110"/>
      <c r="AAL53" s="111"/>
      <c r="AAM53" s="109"/>
      <c r="AAN53" s="111"/>
      <c r="AAO53" s="109"/>
      <c r="AAP53" s="111"/>
      <c r="AAQ53" s="109"/>
      <c r="AAR53" s="111"/>
      <c r="AAS53" s="110"/>
      <c r="AAT53" s="107"/>
      <c r="AAU53" s="107"/>
      <c r="AAV53" s="107"/>
      <c r="AAW53" s="108"/>
      <c r="AAX53" s="111"/>
      <c r="AAY53" s="108"/>
      <c r="AAZ53" s="111"/>
      <c r="ABA53" s="64"/>
      <c r="ABB53" s="111"/>
      <c r="ABC53" s="64"/>
      <c r="ABD53" s="111"/>
      <c r="ABE53" s="64"/>
      <c r="ABF53" s="111"/>
      <c r="ABG53" s="64"/>
      <c r="ABH53" s="111"/>
      <c r="ABI53" s="64"/>
      <c r="ABJ53" s="111"/>
      <c r="ABK53" s="64"/>
      <c r="ABL53" s="111"/>
      <c r="ABM53" s="64"/>
      <c r="ABN53" s="111"/>
      <c r="ABO53" s="109"/>
      <c r="ABP53" s="111"/>
      <c r="ABQ53" s="109"/>
      <c r="ABR53" s="111"/>
      <c r="ABS53" s="109"/>
      <c r="ABT53" s="111"/>
      <c r="ABU53" s="109"/>
      <c r="ABV53" s="111"/>
      <c r="ABW53" s="109"/>
      <c r="ABX53" s="111"/>
      <c r="ABY53" s="109"/>
      <c r="ABZ53" s="111"/>
      <c r="ACA53" s="109"/>
      <c r="ACB53" s="111"/>
      <c r="ACC53" s="109"/>
      <c r="ACD53" s="111"/>
      <c r="ACE53" s="109"/>
      <c r="ACF53" s="111"/>
      <c r="ACG53" s="109"/>
      <c r="ACH53" s="111"/>
      <c r="ACI53" s="109"/>
      <c r="ACJ53" s="112"/>
      <c r="ACK53" s="109"/>
      <c r="ACL53" s="111"/>
      <c r="ACM53" s="109"/>
      <c r="ACN53" s="111"/>
      <c r="ACO53" s="109"/>
      <c r="ACP53" s="111"/>
      <c r="ACQ53" s="109"/>
      <c r="ACR53" s="111"/>
      <c r="ACS53" s="109"/>
      <c r="ACT53" s="111"/>
      <c r="ACU53" s="109"/>
      <c r="ACV53" s="111"/>
      <c r="ACW53" s="109"/>
      <c r="ACX53" s="111"/>
      <c r="ACY53" s="110"/>
      <c r="ACZ53" s="111"/>
      <c r="ADA53" s="109"/>
      <c r="ADB53" s="111"/>
      <c r="ADC53" s="109"/>
      <c r="ADD53" s="111"/>
      <c r="ADE53" s="109"/>
      <c r="ADF53" s="111"/>
      <c r="ADG53" s="109"/>
      <c r="ADH53" s="111"/>
      <c r="ADI53" s="110"/>
      <c r="ADJ53" s="111"/>
      <c r="ADK53" s="109"/>
      <c r="ADL53" s="111"/>
      <c r="ADM53" s="109"/>
      <c r="ADN53" s="111"/>
      <c r="ADO53" s="109"/>
      <c r="ADP53" s="111"/>
      <c r="ADQ53" s="110"/>
      <c r="ADR53" s="107"/>
      <c r="ADS53" s="107"/>
      <c r="ADT53" s="107"/>
      <c r="ADU53" s="108"/>
      <c r="ADV53" s="111"/>
      <c r="ADW53" s="108"/>
      <c r="ADX53" s="111"/>
      <c r="ADY53" s="64"/>
      <c r="ADZ53" s="111"/>
      <c r="AEA53" s="64"/>
      <c r="AEB53" s="111"/>
      <c r="AEC53" s="64"/>
      <c r="AED53" s="111"/>
      <c r="AEE53" s="64"/>
      <c r="AEF53" s="111"/>
      <c r="AEG53" s="64"/>
      <c r="AEH53" s="111"/>
      <c r="AEI53" s="64"/>
      <c r="AEJ53" s="111"/>
      <c r="AEK53" s="64"/>
      <c r="AEL53" s="111"/>
      <c r="AEM53" s="109"/>
      <c r="AEN53" s="111"/>
      <c r="AEO53" s="109"/>
      <c r="AEP53" s="111"/>
      <c r="AEQ53" s="109"/>
      <c r="AER53" s="111"/>
      <c r="AES53" s="109"/>
      <c r="AET53" s="111"/>
      <c r="AEU53" s="109"/>
      <c r="AEV53" s="111"/>
      <c r="AEW53" s="109"/>
      <c r="AEX53" s="111"/>
      <c r="AEY53" s="109"/>
      <c r="AEZ53" s="111"/>
      <c r="AFA53" s="109"/>
      <c r="AFB53" s="111"/>
      <c r="AFC53" s="109"/>
      <c r="AFD53" s="111"/>
      <c r="AFE53" s="109"/>
      <c r="AFF53" s="111"/>
      <c r="AFG53" s="109"/>
      <c r="AFH53" s="112"/>
      <c r="AFI53" s="109"/>
      <c r="AFJ53" s="111"/>
      <c r="AFK53" s="109"/>
      <c r="AFL53" s="111"/>
      <c r="AFM53" s="109"/>
      <c r="AFN53" s="111"/>
      <c r="AFO53" s="109"/>
      <c r="AFP53" s="111"/>
      <c r="AFQ53" s="109"/>
      <c r="AFR53" s="111"/>
      <c r="AFS53" s="109"/>
      <c r="AFT53" s="111"/>
      <c r="AFU53" s="109"/>
      <c r="AFV53" s="111"/>
      <c r="AFW53" s="110"/>
      <c r="AFX53" s="111"/>
      <c r="AFY53" s="109"/>
      <c r="AFZ53" s="111"/>
      <c r="AGA53" s="109"/>
      <c r="AGB53" s="111"/>
      <c r="AGC53" s="109"/>
      <c r="AGD53" s="111"/>
      <c r="AGE53" s="109"/>
      <c r="AGF53" s="111"/>
      <c r="AGG53" s="110"/>
      <c r="AGH53" s="111"/>
      <c r="AGI53" s="109"/>
      <c r="AGJ53" s="111"/>
      <c r="AGK53" s="109"/>
      <c r="AGL53" s="111"/>
      <c r="AGM53" s="109"/>
      <c r="AGN53" s="111"/>
      <c r="AGO53" s="110"/>
      <c r="AGP53" s="107"/>
      <c r="AGQ53" s="107"/>
      <c r="AGR53" s="107"/>
      <c r="AGS53" s="108"/>
      <c r="AGT53" s="111"/>
      <c r="AGU53" s="108"/>
      <c r="AGV53" s="111"/>
      <c r="AGW53" s="64"/>
      <c r="AGX53" s="111"/>
      <c r="AGY53" s="64"/>
      <c r="AGZ53" s="111"/>
      <c r="AHA53" s="64"/>
      <c r="AHB53" s="111"/>
      <c r="AHC53" s="64"/>
      <c r="AHD53" s="111"/>
      <c r="AHE53" s="64"/>
      <c r="AHF53" s="111"/>
      <c r="AHG53" s="64"/>
      <c r="AHH53" s="111"/>
      <c r="AHI53" s="64"/>
      <c r="AHJ53" s="111"/>
      <c r="AHK53" s="109"/>
      <c r="AHL53" s="111"/>
      <c r="AHM53" s="109"/>
      <c r="AHN53" s="111"/>
      <c r="AHO53" s="109"/>
      <c r="AHP53" s="111"/>
      <c r="AHQ53" s="109"/>
      <c r="AHR53" s="111"/>
      <c r="AHS53" s="109"/>
      <c r="AHT53" s="111"/>
      <c r="AHU53" s="109"/>
      <c r="AHV53" s="111"/>
      <c r="AHW53" s="109"/>
      <c r="AHX53" s="111"/>
      <c r="AHY53" s="109"/>
      <c r="AHZ53" s="111"/>
      <c r="AIA53" s="109"/>
      <c r="AIB53" s="111"/>
      <c r="AIC53" s="109"/>
      <c r="AID53" s="111"/>
      <c r="AIE53" s="109"/>
      <c r="AIF53" s="112"/>
      <c r="AIG53" s="109"/>
      <c r="AIH53" s="111"/>
      <c r="AII53" s="109"/>
      <c r="AIJ53" s="111"/>
      <c r="AIK53" s="109"/>
      <c r="AIL53" s="111"/>
      <c r="AIM53" s="109"/>
      <c r="AIN53" s="111"/>
      <c r="AIO53" s="109"/>
      <c r="AIP53" s="111"/>
      <c r="AIQ53" s="109"/>
      <c r="AIR53" s="111"/>
      <c r="AIS53" s="109"/>
      <c r="AIT53" s="111"/>
      <c r="AIU53" s="110"/>
      <c r="AIV53" s="111"/>
      <c r="AIW53" s="109"/>
      <c r="AIX53" s="111"/>
      <c r="AIY53" s="109"/>
      <c r="AIZ53" s="111"/>
      <c r="AJA53" s="109"/>
      <c r="AJB53" s="111"/>
      <c r="AJC53" s="109"/>
      <c r="AJD53" s="111"/>
      <c r="AJE53" s="110"/>
      <c r="AJF53" s="111"/>
      <c r="AJG53" s="109"/>
      <c r="AJH53" s="111"/>
      <c r="AJI53" s="109"/>
      <c r="AJJ53" s="111"/>
      <c r="AJK53" s="109"/>
      <c r="AJL53" s="111"/>
      <c r="AJM53" s="110"/>
      <c r="AJN53" s="107"/>
      <c r="AJO53" s="107"/>
      <c r="AJP53" s="107"/>
      <c r="AJQ53" s="108"/>
      <c r="AJR53" s="111"/>
      <c r="AJS53" s="108"/>
      <c r="AJT53" s="111"/>
      <c r="AJU53" s="64"/>
      <c r="AJV53" s="111"/>
      <c r="AJW53" s="64"/>
      <c r="AJX53" s="111"/>
      <c r="AJY53" s="64"/>
      <c r="AJZ53" s="111"/>
      <c r="AKA53" s="64"/>
      <c r="AKB53" s="111"/>
      <c r="AKC53" s="64"/>
      <c r="AKD53" s="111"/>
      <c r="AKE53" s="64"/>
      <c r="AKF53" s="111"/>
      <c r="AKG53" s="64"/>
      <c r="AKH53" s="111"/>
      <c r="AKI53" s="109"/>
      <c r="AKJ53" s="111"/>
      <c r="AKK53" s="109"/>
      <c r="AKL53" s="111"/>
      <c r="AKM53" s="109"/>
      <c r="AKN53" s="111"/>
      <c r="AKO53" s="109"/>
      <c r="AKP53" s="111"/>
      <c r="AKQ53" s="109"/>
      <c r="AKR53" s="111"/>
      <c r="AKS53" s="109"/>
      <c r="AKT53" s="111"/>
      <c r="AKU53" s="109"/>
      <c r="AKV53" s="111"/>
      <c r="AKW53" s="109"/>
      <c r="AKX53" s="111"/>
      <c r="AKY53" s="109"/>
      <c r="AKZ53" s="111"/>
      <c r="ALA53" s="109"/>
      <c r="ALB53" s="111"/>
      <c r="ALC53" s="109"/>
      <c r="ALD53" s="112"/>
      <c r="ALE53" s="109"/>
      <c r="ALF53" s="111"/>
      <c r="ALG53" s="109"/>
      <c r="ALH53" s="111"/>
      <c r="ALI53" s="109"/>
      <c r="ALJ53" s="111"/>
      <c r="ALK53" s="109"/>
      <c r="ALL53" s="111"/>
      <c r="ALM53" s="109"/>
      <c r="ALN53" s="111"/>
      <c r="ALO53" s="109"/>
      <c r="ALP53" s="111"/>
      <c r="ALQ53" s="109"/>
      <c r="ALR53" s="111"/>
      <c r="ALS53" s="110"/>
      <c r="ALT53" s="111"/>
      <c r="ALU53" s="109"/>
      <c r="ALV53" s="111"/>
      <c r="ALW53" s="109"/>
      <c r="ALX53" s="111"/>
      <c r="ALY53" s="109"/>
      <c r="ALZ53" s="111"/>
      <c r="AMA53" s="109"/>
      <c r="AMB53" s="111"/>
      <c r="AMC53" s="110"/>
      <c r="AMD53" s="111"/>
      <c r="AME53" s="109"/>
      <c r="AMF53" s="111"/>
      <c r="AMG53" s="109"/>
      <c r="AMH53" s="111"/>
      <c r="AMI53" s="109"/>
      <c r="AMJ53" s="111"/>
      <c r="AMK53" s="110"/>
      <c r="AML53" s="107"/>
      <c r="AMM53" s="107"/>
      <c r="AMN53" s="107"/>
      <c r="AMO53" s="108"/>
      <c r="AMP53" s="111"/>
      <c r="AMQ53" s="108"/>
      <c r="AMR53" s="111"/>
      <c r="AMS53" s="64"/>
      <c r="AMT53" s="111"/>
      <c r="AMU53" s="64"/>
      <c r="AMV53" s="111"/>
      <c r="AMW53" s="64"/>
      <c r="AMX53" s="111"/>
      <c r="AMY53" s="64"/>
      <c r="AMZ53" s="111"/>
      <c r="ANA53" s="64"/>
      <c r="ANB53" s="111"/>
      <c r="ANC53" s="64"/>
      <c r="AND53" s="111"/>
      <c r="ANE53" s="64"/>
      <c r="ANF53" s="111"/>
      <c r="ANG53" s="109"/>
      <c r="ANH53" s="111"/>
      <c r="ANI53" s="109"/>
      <c r="ANJ53" s="111"/>
      <c r="ANK53" s="109"/>
      <c r="ANL53" s="111"/>
      <c r="ANM53" s="109"/>
      <c r="ANN53" s="111"/>
      <c r="ANO53" s="109"/>
      <c r="ANP53" s="111"/>
      <c r="ANQ53" s="109"/>
      <c r="ANR53" s="111"/>
      <c r="ANS53" s="109"/>
      <c r="ANT53" s="111"/>
      <c r="ANU53" s="109"/>
      <c r="ANV53" s="111"/>
      <c r="ANW53" s="109"/>
      <c r="ANX53" s="111"/>
      <c r="ANY53" s="109"/>
      <c r="ANZ53" s="111"/>
      <c r="AOA53" s="109"/>
      <c r="AOB53" s="112"/>
      <c r="AOC53" s="109"/>
      <c r="AOD53" s="111"/>
      <c r="AOE53" s="109"/>
      <c r="AOF53" s="111"/>
      <c r="AOG53" s="109"/>
      <c r="AOH53" s="111"/>
      <c r="AOI53" s="109"/>
      <c r="AOJ53" s="111"/>
      <c r="AOK53" s="109"/>
      <c r="AOL53" s="111"/>
      <c r="AOM53" s="109"/>
      <c r="AON53" s="111"/>
      <c r="AOO53" s="109"/>
      <c r="AOP53" s="111"/>
      <c r="AOQ53" s="110"/>
      <c r="AOR53" s="111"/>
      <c r="AOS53" s="109"/>
      <c r="AOT53" s="111"/>
      <c r="AOU53" s="109"/>
      <c r="AOV53" s="111"/>
      <c r="AOW53" s="109"/>
      <c r="AOX53" s="111"/>
      <c r="AOY53" s="109"/>
      <c r="AOZ53" s="111"/>
      <c r="APA53" s="110"/>
      <c r="APB53" s="111"/>
      <c r="APC53" s="109"/>
      <c r="APD53" s="111"/>
      <c r="APE53" s="109"/>
      <c r="APF53" s="111"/>
      <c r="APG53" s="109"/>
      <c r="APH53" s="111"/>
      <c r="API53" s="110"/>
      <c r="APJ53" s="107"/>
      <c r="APK53" s="107"/>
      <c r="APL53" s="107"/>
      <c r="APM53" s="108"/>
      <c r="APN53" s="111"/>
      <c r="APO53" s="108"/>
      <c r="APP53" s="111"/>
      <c r="APQ53" s="64"/>
      <c r="APR53" s="111"/>
      <c r="APS53" s="64"/>
      <c r="APT53" s="111"/>
      <c r="APU53" s="64"/>
      <c r="APV53" s="111"/>
      <c r="APW53" s="64"/>
      <c r="APX53" s="111"/>
      <c r="APY53" s="64"/>
      <c r="APZ53" s="111"/>
      <c r="AQA53" s="64"/>
      <c r="AQB53" s="111"/>
      <c r="AQC53" s="64"/>
      <c r="AQD53" s="111"/>
      <c r="AQE53" s="109"/>
      <c r="AQF53" s="111"/>
      <c r="AQG53" s="109"/>
      <c r="AQH53" s="111"/>
      <c r="AQI53" s="109"/>
      <c r="AQJ53" s="111"/>
      <c r="AQK53" s="109"/>
      <c r="AQL53" s="111"/>
      <c r="AQM53" s="109"/>
      <c r="AQN53" s="111"/>
      <c r="AQO53" s="109"/>
      <c r="AQP53" s="111"/>
      <c r="AQQ53" s="109"/>
      <c r="AQR53" s="111"/>
      <c r="AQS53" s="109"/>
      <c r="AQT53" s="111"/>
      <c r="AQU53" s="109"/>
      <c r="AQV53" s="111"/>
      <c r="AQW53" s="109"/>
      <c r="AQX53" s="111"/>
      <c r="AQY53" s="109"/>
      <c r="AQZ53" s="112"/>
      <c r="ARA53" s="109"/>
      <c r="ARB53" s="111"/>
      <c r="ARC53" s="109"/>
      <c r="ARD53" s="111"/>
      <c r="ARE53" s="109"/>
      <c r="ARF53" s="111"/>
      <c r="ARG53" s="109"/>
      <c r="ARH53" s="111"/>
      <c r="ARI53" s="109"/>
      <c r="ARJ53" s="111"/>
      <c r="ARK53" s="109"/>
      <c r="ARL53" s="111"/>
      <c r="ARM53" s="109"/>
      <c r="ARN53" s="111"/>
      <c r="ARO53" s="110"/>
      <c r="ARP53" s="111"/>
      <c r="ARQ53" s="109"/>
      <c r="ARR53" s="111"/>
      <c r="ARS53" s="109"/>
      <c r="ART53" s="111"/>
      <c r="ARU53" s="109"/>
      <c r="ARV53" s="111"/>
      <c r="ARW53" s="109"/>
      <c r="ARX53" s="111"/>
      <c r="ARY53" s="110"/>
      <c r="ARZ53" s="111"/>
      <c r="ASA53" s="109"/>
      <c r="ASB53" s="111"/>
      <c r="ASC53" s="109"/>
      <c r="ASD53" s="111"/>
      <c r="ASE53" s="109"/>
      <c r="ASF53" s="111"/>
      <c r="ASG53" s="110"/>
      <c r="ASH53" s="107"/>
      <c r="ASI53" s="107"/>
      <c r="ASJ53" s="107"/>
      <c r="ASK53" s="108"/>
      <c r="ASL53" s="111"/>
      <c r="ASM53" s="108"/>
      <c r="ASN53" s="111"/>
      <c r="ASO53" s="64"/>
      <c r="ASP53" s="111"/>
      <c r="ASQ53" s="64"/>
      <c r="ASR53" s="111"/>
      <c r="ASS53" s="64"/>
      <c r="AST53" s="111"/>
      <c r="ASU53" s="64"/>
      <c r="ASV53" s="111"/>
      <c r="ASW53" s="64"/>
      <c r="ASX53" s="111"/>
      <c r="ASY53" s="64"/>
      <c r="ASZ53" s="111"/>
      <c r="ATA53" s="64"/>
      <c r="ATB53" s="111"/>
      <c r="ATC53" s="109"/>
      <c r="ATD53" s="111"/>
      <c r="ATE53" s="109"/>
      <c r="ATF53" s="111"/>
      <c r="ATG53" s="109"/>
      <c r="ATH53" s="111"/>
      <c r="ATI53" s="109"/>
      <c r="ATJ53" s="111"/>
      <c r="ATK53" s="109"/>
      <c r="ATL53" s="111"/>
      <c r="ATM53" s="109"/>
      <c r="ATN53" s="111"/>
      <c r="ATO53" s="109"/>
      <c r="ATP53" s="111"/>
      <c r="ATQ53" s="109"/>
      <c r="ATR53" s="111"/>
      <c r="ATS53" s="109"/>
      <c r="ATT53" s="111"/>
      <c r="ATU53" s="109"/>
      <c r="ATV53" s="111"/>
      <c r="ATW53" s="109"/>
      <c r="ATX53" s="112"/>
      <c r="ATY53" s="109"/>
      <c r="ATZ53" s="111"/>
      <c r="AUA53" s="109"/>
      <c r="AUB53" s="111"/>
      <c r="AUC53" s="109"/>
      <c r="AUD53" s="111"/>
      <c r="AUE53" s="109"/>
      <c r="AUF53" s="111"/>
      <c r="AUG53" s="109"/>
      <c r="AUH53" s="111"/>
      <c r="AUI53" s="109"/>
      <c r="AUJ53" s="111"/>
      <c r="AUK53" s="109"/>
      <c r="AUL53" s="111"/>
      <c r="AUM53" s="110"/>
      <c r="AUN53" s="111"/>
      <c r="AUO53" s="109"/>
      <c r="AUP53" s="111"/>
      <c r="AUQ53" s="109"/>
      <c r="AUR53" s="111"/>
      <c r="AUS53" s="109"/>
      <c r="AUT53" s="111"/>
      <c r="AUU53" s="109"/>
      <c r="AUV53" s="111"/>
      <c r="AUW53" s="110"/>
      <c r="AUX53" s="111"/>
      <c r="AUY53" s="109"/>
      <c r="AUZ53" s="111"/>
      <c r="AVA53" s="109"/>
      <c r="AVB53" s="111"/>
      <c r="AVC53" s="109"/>
      <c r="AVD53" s="111"/>
      <c r="AVE53" s="110"/>
      <c r="AVF53" s="107"/>
      <c r="AVG53" s="107"/>
      <c r="AVH53" s="107"/>
      <c r="AVI53" s="108"/>
      <c r="AVJ53" s="111"/>
      <c r="AVK53" s="108"/>
      <c r="AVL53" s="111"/>
      <c r="AVM53" s="64"/>
      <c r="AVN53" s="111"/>
      <c r="AVO53" s="64"/>
      <c r="AVP53" s="111"/>
      <c r="AVQ53" s="64"/>
      <c r="AVR53" s="111"/>
      <c r="AVS53" s="64"/>
      <c r="AVT53" s="111"/>
      <c r="AVU53" s="64"/>
      <c r="AVV53" s="111"/>
      <c r="AVW53" s="64"/>
      <c r="AVX53" s="111"/>
      <c r="AVY53" s="64"/>
      <c r="AVZ53" s="111"/>
      <c r="AWA53" s="109"/>
      <c r="AWB53" s="111"/>
      <c r="AWC53" s="109"/>
      <c r="AWD53" s="111"/>
      <c r="AWE53" s="109"/>
      <c r="AWF53" s="111"/>
      <c r="AWG53" s="109"/>
      <c r="AWH53" s="111"/>
      <c r="AWI53" s="109"/>
      <c r="AWJ53" s="111"/>
      <c r="AWK53" s="109"/>
      <c r="AWL53" s="111"/>
      <c r="AWM53" s="109"/>
      <c r="AWN53" s="111"/>
      <c r="AWO53" s="109"/>
      <c r="AWP53" s="111"/>
      <c r="AWQ53" s="109"/>
      <c r="AWR53" s="111"/>
      <c r="AWS53" s="109"/>
      <c r="AWT53" s="111"/>
      <c r="AWU53" s="109"/>
      <c r="AWV53" s="112"/>
      <c r="AWW53" s="109"/>
      <c r="AWX53" s="111"/>
      <c r="AWY53" s="109"/>
      <c r="AWZ53" s="111"/>
      <c r="AXA53" s="109"/>
      <c r="AXB53" s="111"/>
      <c r="AXC53" s="109"/>
      <c r="AXD53" s="111"/>
      <c r="AXE53" s="109"/>
      <c r="AXF53" s="111"/>
      <c r="AXG53" s="109"/>
      <c r="AXH53" s="111"/>
      <c r="AXI53" s="109"/>
      <c r="AXJ53" s="111"/>
      <c r="AXK53" s="110"/>
      <c r="AXL53" s="111"/>
      <c r="AXM53" s="109"/>
      <c r="AXN53" s="111"/>
      <c r="AXO53" s="109"/>
      <c r="AXP53" s="111"/>
      <c r="AXQ53" s="109"/>
      <c r="AXR53" s="111"/>
      <c r="AXS53" s="109"/>
      <c r="AXT53" s="111"/>
      <c r="AXU53" s="110"/>
      <c r="AXV53" s="111"/>
      <c r="AXW53" s="109"/>
      <c r="AXX53" s="111"/>
      <c r="AXY53" s="109"/>
      <c r="AXZ53" s="111"/>
      <c r="AYA53" s="109"/>
      <c r="AYB53" s="111"/>
      <c r="AYC53" s="110"/>
      <c r="AYD53" s="107"/>
      <c r="AYE53" s="107"/>
      <c r="AYF53" s="107"/>
      <c r="AYG53" s="108"/>
      <c r="AYH53" s="111"/>
      <c r="AYI53" s="108"/>
      <c r="AYJ53" s="111"/>
      <c r="AYK53" s="64"/>
      <c r="AYL53" s="111"/>
      <c r="AYM53" s="64"/>
      <c r="AYN53" s="111"/>
      <c r="AYO53" s="64"/>
      <c r="AYP53" s="111"/>
      <c r="AYQ53" s="64"/>
      <c r="AYR53" s="111"/>
      <c r="AYS53" s="64"/>
      <c r="AYT53" s="111"/>
      <c r="AYU53" s="64"/>
      <c r="AYV53" s="111"/>
      <c r="AYW53" s="64"/>
      <c r="AYX53" s="111"/>
      <c r="AYY53" s="109"/>
      <c r="AYZ53" s="111"/>
      <c r="AZA53" s="109"/>
      <c r="AZB53" s="111"/>
      <c r="AZC53" s="109"/>
      <c r="AZD53" s="111"/>
      <c r="AZE53" s="109"/>
      <c r="AZF53" s="111"/>
      <c r="AZG53" s="109"/>
      <c r="AZH53" s="111"/>
      <c r="AZI53" s="109"/>
      <c r="AZJ53" s="111"/>
      <c r="AZK53" s="109"/>
      <c r="AZL53" s="111"/>
      <c r="AZM53" s="109"/>
      <c r="AZN53" s="111"/>
      <c r="AZO53" s="109"/>
      <c r="AZP53" s="111"/>
      <c r="AZQ53" s="109"/>
      <c r="AZR53" s="111"/>
      <c r="AZS53" s="109"/>
      <c r="AZT53" s="112"/>
      <c r="AZU53" s="109"/>
      <c r="AZV53" s="111"/>
      <c r="AZW53" s="109"/>
      <c r="AZX53" s="111"/>
      <c r="AZY53" s="109"/>
      <c r="AZZ53" s="111"/>
      <c r="BAA53" s="109"/>
      <c r="BAB53" s="111"/>
      <c r="BAC53" s="109"/>
      <c r="BAD53" s="111"/>
      <c r="BAE53" s="109"/>
      <c r="BAF53" s="111"/>
      <c r="BAG53" s="109"/>
      <c r="BAH53" s="111"/>
      <c r="BAI53" s="110"/>
      <c r="BAJ53" s="111"/>
      <c r="BAK53" s="109"/>
      <c r="BAL53" s="111"/>
      <c r="BAM53" s="109"/>
      <c r="BAN53" s="111"/>
      <c r="BAO53" s="109"/>
      <c r="BAP53" s="111"/>
      <c r="BAQ53" s="109"/>
      <c r="BAR53" s="111"/>
      <c r="BAS53" s="110"/>
      <c r="BAT53" s="111"/>
      <c r="BAU53" s="109"/>
      <c r="BAV53" s="111"/>
      <c r="BAW53" s="109"/>
      <c r="BAX53" s="111"/>
      <c r="BAY53" s="109"/>
      <c r="BAZ53" s="111"/>
      <c r="BBA53" s="110"/>
      <c r="BBB53" s="107"/>
      <c r="BBC53" s="107"/>
      <c r="BBD53" s="107"/>
      <c r="BBE53" s="108"/>
      <c r="BBF53" s="111"/>
      <c r="BBG53" s="108"/>
      <c r="BBH53" s="111"/>
      <c r="BBI53" s="64"/>
      <c r="BBJ53" s="111"/>
      <c r="BBK53" s="64"/>
      <c r="BBL53" s="111"/>
      <c r="BBM53" s="64"/>
      <c r="BBN53" s="111"/>
      <c r="BBO53" s="64"/>
      <c r="BBP53" s="111"/>
      <c r="BBQ53" s="64"/>
      <c r="BBR53" s="111"/>
      <c r="BBS53" s="64"/>
      <c r="BBT53" s="111"/>
      <c r="BBU53" s="64"/>
      <c r="BBV53" s="111"/>
      <c r="BBW53" s="109"/>
      <c r="BBX53" s="111"/>
      <c r="BBY53" s="109"/>
      <c r="BBZ53" s="111"/>
      <c r="BCA53" s="109"/>
      <c r="BCB53" s="111"/>
      <c r="BCC53" s="109"/>
      <c r="BCD53" s="111"/>
      <c r="BCE53" s="109"/>
      <c r="BCF53" s="111"/>
      <c r="BCG53" s="109"/>
      <c r="BCH53" s="111"/>
      <c r="BCI53" s="109"/>
      <c r="BCJ53" s="111"/>
      <c r="BCK53" s="109"/>
      <c r="BCL53" s="111"/>
      <c r="BCM53" s="109"/>
      <c r="BCN53" s="111"/>
      <c r="BCO53" s="109"/>
      <c r="BCP53" s="111"/>
      <c r="BCQ53" s="109"/>
      <c r="BCR53" s="112"/>
      <c r="BCS53" s="109"/>
      <c r="BCT53" s="111"/>
      <c r="BCU53" s="109"/>
      <c r="BCV53" s="111"/>
      <c r="BCW53" s="109"/>
      <c r="BCX53" s="111"/>
      <c r="BCY53" s="109"/>
      <c r="BCZ53" s="111"/>
      <c r="BDA53" s="109"/>
      <c r="BDB53" s="111"/>
      <c r="BDC53" s="109"/>
      <c r="BDD53" s="111"/>
      <c r="BDE53" s="109"/>
      <c r="BDF53" s="111"/>
      <c r="BDG53" s="110"/>
      <c r="BDH53" s="111"/>
      <c r="BDI53" s="109"/>
      <c r="BDJ53" s="111"/>
      <c r="BDK53" s="109"/>
      <c r="BDL53" s="111"/>
      <c r="BDM53" s="109"/>
      <c r="BDN53" s="111"/>
      <c r="BDO53" s="109"/>
      <c r="BDP53" s="111"/>
      <c r="BDQ53" s="110"/>
      <c r="BDR53" s="111"/>
      <c r="BDS53" s="109"/>
      <c r="BDT53" s="111"/>
      <c r="BDU53" s="109"/>
      <c r="BDV53" s="111"/>
      <c r="BDW53" s="109"/>
      <c r="BDX53" s="111"/>
      <c r="BDY53" s="110"/>
      <c r="BDZ53" s="107"/>
      <c r="BEA53" s="107"/>
      <c r="BEB53" s="107"/>
      <c r="BEC53" s="108"/>
      <c r="BED53" s="111"/>
      <c r="BEE53" s="108"/>
      <c r="BEF53" s="111"/>
      <c r="BEG53" s="64"/>
      <c r="BEH53" s="111"/>
      <c r="BEI53" s="64"/>
      <c r="BEJ53" s="111"/>
      <c r="BEK53" s="64"/>
      <c r="BEL53" s="111"/>
      <c r="BEM53" s="64"/>
      <c r="BEN53" s="111"/>
      <c r="BEO53" s="64"/>
      <c r="BEP53" s="111"/>
      <c r="BEQ53" s="64"/>
      <c r="BER53" s="111"/>
      <c r="BES53" s="64"/>
      <c r="BET53" s="111"/>
      <c r="BEU53" s="109"/>
      <c r="BEV53" s="111"/>
      <c r="BEW53" s="109"/>
      <c r="BEX53" s="111"/>
      <c r="BEY53" s="109"/>
      <c r="BEZ53" s="111"/>
      <c r="BFA53" s="109"/>
      <c r="BFB53" s="111"/>
      <c r="BFC53" s="109"/>
      <c r="BFD53" s="111"/>
      <c r="BFE53" s="109"/>
      <c r="BFF53" s="111"/>
      <c r="BFG53" s="109"/>
      <c r="BFH53" s="111"/>
      <c r="BFI53" s="109"/>
      <c r="BFJ53" s="111"/>
      <c r="BFK53" s="109"/>
      <c r="BFL53" s="111"/>
      <c r="BFM53" s="109"/>
      <c r="BFN53" s="111"/>
      <c r="BFO53" s="109"/>
      <c r="BFP53" s="112"/>
      <c r="BFQ53" s="109"/>
      <c r="BFR53" s="111"/>
      <c r="BFS53" s="109"/>
      <c r="BFT53" s="111"/>
      <c r="BFU53" s="109"/>
      <c r="BFV53" s="111"/>
      <c r="BFW53" s="109"/>
      <c r="BFX53" s="111"/>
      <c r="BFY53" s="109"/>
      <c r="BFZ53" s="111"/>
      <c r="BGA53" s="109"/>
      <c r="BGB53" s="111"/>
      <c r="BGC53" s="109"/>
      <c r="BGD53" s="111"/>
      <c r="BGE53" s="110"/>
      <c r="BGF53" s="111"/>
      <c r="BGG53" s="109"/>
      <c r="BGH53" s="111"/>
      <c r="BGI53" s="109"/>
      <c r="BGJ53" s="111"/>
      <c r="BGK53" s="109"/>
      <c r="BGL53" s="111"/>
      <c r="BGM53" s="109"/>
      <c r="BGN53" s="111"/>
      <c r="BGO53" s="110"/>
      <c r="BGP53" s="111"/>
      <c r="BGQ53" s="109"/>
      <c r="BGR53" s="111"/>
      <c r="BGS53" s="109"/>
      <c r="BGT53" s="111"/>
      <c r="BGU53" s="109"/>
      <c r="BGV53" s="111"/>
      <c r="BGW53" s="110"/>
      <c r="BGX53" s="107"/>
      <c r="BGY53" s="107"/>
      <c r="BGZ53" s="107"/>
      <c r="BHA53" s="108"/>
      <c r="BHB53" s="111"/>
      <c r="BHC53" s="108"/>
      <c r="BHD53" s="111"/>
      <c r="BHE53" s="64"/>
      <c r="BHF53" s="111"/>
      <c r="BHG53" s="64"/>
      <c r="BHH53" s="111"/>
      <c r="BHI53" s="64"/>
      <c r="BHJ53" s="111"/>
      <c r="BHK53" s="64"/>
      <c r="BHL53" s="111"/>
      <c r="BHM53" s="64"/>
      <c r="BHN53" s="111"/>
      <c r="BHO53" s="64"/>
      <c r="BHP53" s="111"/>
      <c r="BHQ53" s="64"/>
      <c r="BHR53" s="111"/>
      <c r="BHS53" s="109"/>
      <c r="BHT53" s="111"/>
      <c r="BHU53" s="109"/>
      <c r="BHV53" s="111"/>
      <c r="BHW53" s="109"/>
      <c r="BHX53" s="111"/>
      <c r="BHY53" s="109"/>
      <c r="BHZ53" s="111"/>
      <c r="BIA53" s="109"/>
      <c r="BIB53" s="111"/>
      <c r="BIC53" s="109"/>
      <c r="BID53" s="111"/>
      <c r="BIE53" s="109"/>
      <c r="BIF53" s="111"/>
      <c r="BIG53" s="109"/>
      <c r="BIH53" s="111"/>
      <c r="BII53" s="109"/>
      <c r="BIJ53" s="111"/>
      <c r="BIK53" s="109"/>
      <c r="BIL53" s="111"/>
      <c r="BIM53" s="109"/>
      <c r="BIN53" s="112"/>
      <c r="BIO53" s="109"/>
      <c r="BIP53" s="111"/>
      <c r="BIQ53" s="109"/>
      <c r="BIR53" s="111"/>
      <c r="BIS53" s="109"/>
      <c r="BIT53" s="111"/>
      <c r="BIU53" s="109"/>
      <c r="BIV53" s="111"/>
      <c r="BIW53" s="109"/>
      <c r="BIX53" s="111"/>
      <c r="BIY53" s="109"/>
      <c r="BIZ53" s="111"/>
      <c r="BJA53" s="109"/>
      <c r="BJB53" s="111"/>
      <c r="BJC53" s="110"/>
      <c r="BJD53" s="111"/>
      <c r="BJE53" s="109"/>
      <c r="BJF53" s="111"/>
      <c r="BJG53" s="109"/>
      <c r="BJH53" s="111"/>
      <c r="BJI53" s="109"/>
      <c r="BJJ53" s="111"/>
      <c r="BJK53" s="109"/>
      <c r="BJL53" s="111"/>
      <c r="BJM53" s="110"/>
      <c r="BJN53" s="111"/>
      <c r="BJO53" s="109"/>
      <c r="BJP53" s="111"/>
      <c r="BJQ53" s="109"/>
      <c r="BJR53" s="111"/>
      <c r="BJS53" s="109"/>
      <c r="BJT53" s="111"/>
      <c r="BJU53" s="110"/>
      <c r="BJV53" s="107"/>
      <c r="BJW53" s="107"/>
      <c r="BJX53" s="107"/>
      <c r="BJY53" s="108"/>
      <c r="BJZ53" s="111"/>
      <c r="BKA53" s="108"/>
      <c r="BKB53" s="111"/>
      <c r="BKC53" s="64"/>
      <c r="BKD53" s="111"/>
      <c r="BKE53" s="64"/>
      <c r="BKF53" s="111"/>
      <c r="BKG53" s="64"/>
      <c r="BKH53" s="111"/>
      <c r="BKI53" s="64"/>
      <c r="BKJ53" s="111"/>
      <c r="BKK53" s="64"/>
      <c r="BKL53" s="111"/>
      <c r="BKM53" s="64"/>
      <c r="BKN53" s="111"/>
      <c r="BKO53" s="64"/>
      <c r="BKP53" s="111"/>
      <c r="BKQ53" s="109"/>
      <c r="BKR53" s="111"/>
      <c r="BKS53" s="109"/>
      <c r="BKT53" s="111"/>
      <c r="BKU53" s="109"/>
      <c r="BKV53" s="111"/>
      <c r="BKW53" s="109"/>
      <c r="BKX53" s="111"/>
      <c r="BKY53" s="109"/>
      <c r="BKZ53" s="111"/>
      <c r="BLA53" s="109"/>
      <c r="BLB53" s="111"/>
      <c r="BLC53" s="109"/>
      <c r="BLD53" s="111"/>
      <c r="BLE53" s="109"/>
      <c r="BLF53" s="111"/>
      <c r="BLG53" s="109"/>
      <c r="BLH53" s="111"/>
      <c r="BLI53" s="109"/>
      <c r="BLJ53" s="111"/>
      <c r="BLK53" s="109"/>
      <c r="BLL53" s="112"/>
      <c r="BLM53" s="109"/>
      <c r="BLN53" s="111"/>
      <c r="BLO53" s="109"/>
      <c r="BLP53" s="111"/>
      <c r="BLQ53" s="109"/>
      <c r="BLR53" s="111"/>
      <c r="BLS53" s="109"/>
      <c r="BLT53" s="111"/>
      <c r="BLU53" s="109"/>
      <c r="BLV53" s="111"/>
      <c r="BLW53" s="109"/>
      <c r="BLX53" s="111"/>
      <c r="BLY53" s="109"/>
      <c r="BLZ53" s="111"/>
      <c r="BMA53" s="110"/>
      <c r="BMB53" s="111"/>
      <c r="BMC53" s="109"/>
      <c r="BMD53" s="111"/>
      <c r="BME53" s="109"/>
      <c r="BMF53" s="111"/>
      <c r="BMG53" s="109"/>
      <c r="BMH53" s="111"/>
      <c r="BMI53" s="109"/>
      <c r="BMJ53" s="111"/>
      <c r="BMK53" s="110"/>
      <c r="BML53" s="111"/>
      <c r="BMM53" s="109"/>
      <c r="BMN53" s="111"/>
      <c r="BMO53" s="109"/>
      <c r="BMP53" s="111"/>
      <c r="BMQ53" s="109"/>
      <c r="BMR53" s="111"/>
      <c r="BMS53" s="110"/>
      <c r="BMT53" s="107"/>
      <c r="BMU53" s="107"/>
      <c r="BMV53" s="107"/>
      <c r="BMW53" s="108"/>
      <c r="BMX53" s="111"/>
      <c r="BMY53" s="108"/>
      <c r="BMZ53" s="111"/>
      <c r="BNA53" s="64"/>
      <c r="BNB53" s="111"/>
      <c r="BNC53" s="64"/>
      <c r="BND53" s="111"/>
      <c r="BNE53" s="64"/>
      <c r="BNF53" s="111"/>
      <c r="BNG53" s="64"/>
      <c r="BNH53" s="111"/>
      <c r="BNI53" s="64"/>
      <c r="BNJ53" s="111"/>
      <c r="BNK53" s="64"/>
      <c r="BNL53" s="111"/>
      <c r="BNM53" s="64"/>
      <c r="BNN53" s="111"/>
      <c r="BNO53" s="109"/>
      <c r="BNP53" s="111"/>
      <c r="BNQ53" s="109"/>
      <c r="BNR53" s="111"/>
      <c r="BNS53" s="109"/>
      <c r="BNT53" s="111"/>
      <c r="BNU53" s="109"/>
      <c r="BNV53" s="111"/>
      <c r="BNW53" s="109"/>
      <c r="BNX53" s="111"/>
      <c r="BNY53" s="109"/>
      <c r="BNZ53" s="111"/>
      <c r="BOA53" s="109"/>
      <c r="BOB53" s="111"/>
      <c r="BOC53" s="109"/>
      <c r="BOD53" s="111"/>
      <c r="BOE53" s="109"/>
      <c r="BOF53" s="111"/>
      <c r="BOG53" s="109"/>
      <c r="BOH53" s="111"/>
      <c r="BOI53" s="109"/>
      <c r="BOJ53" s="112"/>
      <c r="BOK53" s="109"/>
      <c r="BOL53" s="111"/>
      <c r="BOM53" s="109"/>
      <c r="BON53" s="111"/>
      <c r="BOO53" s="109"/>
      <c r="BOP53" s="111"/>
      <c r="BOQ53" s="109"/>
      <c r="BOR53" s="111"/>
      <c r="BOS53" s="109"/>
      <c r="BOT53" s="111"/>
      <c r="BOU53" s="109"/>
      <c r="BOV53" s="111"/>
      <c r="BOW53" s="109"/>
      <c r="BOX53" s="111"/>
      <c r="BOY53" s="110"/>
      <c r="BOZ53" s="111"/>
      <c r="BPA53" s="109"/>
      <c r="BPB53" s="111"/>
      <c r="BPC53" s="109"/>
      <c r="BPD53" s="111"/>
      <c r="BPE53" s="109"/>
      <c r="BPF53" s="111"/>
      <c r="BPG53" s="109"/>
      <c r="BPH53" s="111"/>
      <c r="BPI53" s="110"/>
      <c r="BPJ53" s="111"/>
      <c r="BPK53" s="109"/>
      <c r="BPL53" s="111"/>
      <c r="BPM53" s="109"/>
      <c r="BPN53" s="111"/>
      <c r="BPO53" s="109"/>
      <c r="BPP53" s="111"/>
      <c r="BPQ53" s="110"/>
      <c r="BPR53" s="107"/>
      <c r="BPS53" s="107"/>
      <c r="BPT53" s="107"/>
      <c r="BPU53" s="108"/>
      <c r="BPV53" s="111"/>
      <c r="BPW53" s="108"/>
      <c r="BPX53" s="111"/>
      <c r="BPY53" s="64"/>
      <c r="BPZ53" s="111"/>
      <c r="BQA53" s="64"/>
      <c r="BQB53" s="111"/>
      <c r="BQC53" s="64"/>
      <c r="BQD53" s="111"/>
      <c r="BQE53" s="64"/>
      <c r="BQF53" s="111"/>
      <c r="BQG53" s="64"/>
      <c r="BQH53" s="111"/>
      <c r="BQI53" s="64"/>
      <c r="BQJ53" s="111"/>
      <c r="BQK53" s="64"/>
      <c r="BQL53" s="111"/>
      <c r="BQM53" s="109"/>
      <c r="BQN53" s="111"/>
      <c r="BQO53" s="109"/>
      <c r="BQP53" s="111"/>
      <c r="BQQ53" s="109"/>
      <c r="BQR53" s="111"/>
      <c r="BQS53" s="109"/>
      <c r="BQT53" s="111"/>
      <c r="BQU53" s="109"/>
      <c r="BQV53" s="111"/>
      <c r="BQW53" s="109"/>
      <c r="BQX53" s="111"/>
      <c r="BQY53" s="109"/>
      <c r="BQZ53" s="111"/>
      <c r="BRA53" s="109"/>
      <c r="BRB53" s="111"/>
      <c r="BRC53" s="109"/>
      <c r="BRD53" s="111"/>
      <c r="BRE53" s="109"/>
      <c r="BRF53" s="111"/>
      <c r="BRG53" s="109"/>
      <c r="BRH53" s="112"/>
      <c r="BRI53" s="109"/>
      <c r="BRJ53" s="111"/>
      <c r="BRK53" s="109"/>
      <c r="BRL53" s="111"/>
      <c r="BRM53" s="109"/>
      <c r="BRN53" s="111"/>
      <c r="BRO53" s="109"/>
      <c r="BRP53" s="111"/>
      <c r="BRQ53" s="109"/>
      <c r="BRR53" s="111"/>
      <c r="BRS53" s="109"/>
      <c r="BRT53" s="111"/>
      <c r="BRU53" s="109"/>
      <c r="BRV53" s="111"/>
      <c r="BRW53" s="110"/>
      <c r="BRX53" s="111"/>
      <c r="BRY53" s="109"/>
      <c r="BRZ53" s="111"/>
      <c r="BSA53" s="109"/>
      <c r="BSB53" s="111"/>
      <c r="BSC53" s="109"/>
      <c r="BSD53" s="111"/>
      <c r="BSE53" s="109"/>
      <c r="BSF53" s="111"/>
      <c r="BSG53" s="110"/>
      <c r="BSH53" s="111"/>
      <c r="BSI53" s="109"/>
      <c r="BSJ53" s="111"/>
      <c r="BSK53" s="109"/>
      <c r="BSL53" s="111"/>
      <c r="BSM53" s="109"/>
      <c r="BSN53" s="111"/>
      <c r="BSO53" s="110"/>
      <c r="BSP53" s="107"/>
      <c r="BSQ53" s="107"/>
      <c r="BSR53" s="107"/>
      <c r="BSS53" s="108"/>
      <c r="BST53" s="111"/>
      <c r="BSU53" s="108"/>
      <c r="BSV53" s="111"/>
      <c r="BSW53" s="64"/>
      <c r="BSX53" s="111"/>
      <c r="BSY53" s="64"/>
      <c r="BSZ53" s="111"/>
      <c r="BTA53" s="64"/>
      <c r="BTB53" s="111"/>
      <c r="BTC53" s="64"/>
      <c r="BTD53" s="111"/>
      <c r="BTE53" s="64"/>
      <c r="BTF53" s="111"/>
      <c r="BTG53" s="64"/>
      <c r="BTH53" s="111"/>
      <c r="BTI53" s="64"/>
      <c r="BTJ53" s="111"/>
      <c r="BTK53" s="109"/>
      <c r="BTL53" s="111"/>
      <c r="BTM53" s="109"/>
      <c r="BTN53" s="111"/>
      <c r="BTO53" s="109"/>
      <c r="BTP53" s="111"/>
      <c r="BTQ53" s="109"/>
      <c r="BTR53" s="111"/>
      <c r="BTS53" s="109"/>
      <c r="BTT53" s="111"/>
      <c r="BTU53" s="109"/>
      <c r="BTV53" s="111"/>
      <c r="BTW53" s="109"/>
      <c r="BTX53" s="111"/>
      <c r="BTY53" s="109"/>
      <c r="BTZ53" s="111"/>
      <c r="BUA53" s="109"/>
      <c r="BUB53" s="111"/>
      <c r="BUC53" s="109"/>
      <c r="BUD53" s="111"/>
      <c r="BUE53" s="109"/>
      <c r="BUF53" s="112"/>
      <c r="BUG53" s="109"/>
      <c r="BUH53" s="111"/>
      <c r="BUI53" s="109"/>
      <c r="BUJ53" s="111"/>
      <c r="BUK53" s="109"/>
      <c r="BUL53" s="111"/>
      <c r="BUM53" s="109"/>
      <c r="BUN53" s="111"/>
      <c r="BUO53" s="109"/>
      <c r="BUP53" s="111"/>
      <c r="BUQ53" s="109"/>
      <c r="BUR53" s="111"/>
      <c r="BUS53" s="109"/>
      <c r="BUT53" s="111"/>
      <c r="BUU53" s="110"/>
      <c r="BUV53" s="111"/>
      <c r="BUW53" s="109"/>
      <c r="BUX53" s="111"/>
      <c r="BUY53" s="109"/>
      <c r="BUZ53" s="111"/>
      <c r="BVA53" s="109"/>
      <c r="BVB53" s="111"/>
      <c r="BVC53" s="109"/>
      <c r="BVD53" s="111"/>
      <c r="BVE53" s="110"/>
      <c r="BVF53" s="111"/>
      <c r="BVG53" s="109"/>
      <c r="BVH53" s="111"/>
      <c r="BVI53" s="109"/>
      <c r="BVJ53" s="111"/>
      <c r="BVK53" s="109"/>
      <c r="BVL53" s="111"/>
      <c r="BVM53" s="110"/>
      <c r="BVN53" s="107"/>
      <c r="BVO53" s="107"/>
      <c r="BVP53" s="107"/>
      <c r="BVQ53" s="108"/>
      <c r="BVR53" s="111"/>
      <c r="BVS53" s="108"/>
      <c r="BVT53" s="111"/>
      <c r="BVU53" s="64"/>
      <c r="BVV53" s="111"/>
      <c r="BVW53" s="64"/>
      <c r="BVX53" s="111"/>
      <c r="BVY53" s="64"/>
      <c r="BVZ53" s="111"/>
      <c r="BWA53" s="64"/>
      <c r="BWB53" s="111"/>
      <c r="BWC53" s="64"/>
      <c r="BWD53" s="111"/>
      <c r="BWE53" s="64"/>
      <c r="BWF53" s="111"/>
      <c r="BWG53" s="64"/>
      <c r="BWH53" s="111"/>
      <c r="BWI53" s="109"/>
      <c r="BWJ53" s="111"/>
      <c r="BWK53" s="109"/>
      <c r="BWL53" s="111"/>
      <c r="BWM53" s="109"/>
      <c r="BWN53" s="111"/>
      <c r="BWO53" s="109"/>
      <c r="BWP53" s="111"/>
      <c r="BWQ53" s="109"/>
      <c r="BWR53" s="111"/>
      <c r="BWS53" s="109"/>
      <c r="BWT53" s="111"/>
      <c r="BWU53" s="109"/>
      <c r="BWV53" s="111"/>
      <c r="BWW53" s="109"/>
      <c r="BWX53" s="111"/>
      <c r="BWY53" s="109"/>
      <c r="BWZ53" s="111"/>
      <c r="BXA53" s="109"/>
      <c r="BXB53" s="111"/>
      <c r="BXC53" s="109"/>
      <c r="BXD53" s="112"/>
      <c r="BXE53" s="109"/>
      <c r="BXF53" s="111"/>
      <c r="BXG53" s="109"/>
      <c r="BXH53" s="111"/>
      <c r="BXI53" s="109"/>
      <c r="BXJ53" s="111"/>
      <c r="BXK53" s="109"/>
      <c r="BXL53" s="111"/>
      <c r="BXM53" s="109"/>
      <c r="BXN53" s="111"/>
      <c r="BXO53" s="109"/>
      <c r="BXP53" s="111"/>
      <c r="BXQ53" s="109"/>
      <c r="BXR53" s="111"/>
      <c r="BXS53" s="110"/>
      <c r="BXT53" s="111"/>
      <c r="BXU53" s="109"/>
      <c r="BXV53" s="111"/>
      <c r="BXW53" s="109"/>
      <c r="BXX53" s="111"/>
      <c r="BXY53" s="109"/>
      <c r="BXZ53" s="111"/>
      <c r="BYA53" s="109"/>
      <c r="BYB53" s="111"/>
      <c r="BYC53" s="110"/>
      <c r="BYD53" s="111"/>
      <c r="BYE53" s="109"/>
      <c r="BYF53" s="111"/>
      <c r="BYG53" s="109"/>
      <c r="BYH53" s="111"/>
      <c r="BYI53" s="109"/>
      <c r="BYJ53" s="111"/>
      <c r="BYK53" s="110"/>
      <c r="BYL53" s="107"/>
      <c r="BYM53" s="107"/>
      <c r="BYN53" s="107"/>
      <c r="BYO53" s="108"/>
      <c r="BYP53" s="111"/>
      <c r="BYQ53" s="108"/>
      <c r="BYR53" s="111"/>
      <c r="BYS53" s="64"/>
      <c r="BYT53" s="111"/>
      <c r="BYU53" s="64"/>
      <c r="BYV53" s="111"/>
      <c r="BYW53" s="64"/>
      <c r="BYX53" s="111"/>
      <c r="BYY53" s="64"/>
      <c r="BYZ53" s="111"/>
      <c r="BZA53" s="64"/>
      <c r="BZB53" s="111"/>
      <c r="BZC53" s="64"/>
      <c r="BZD53" s="111"/>
      <c r="BZE53" s="64"/>
      <c r="BZF53" s="111"/>
      <c r="BZG53" s="109"/>
      <c r="BZH53" s="111"/>
      <c r="BZI53" s="109"/>
      <c r="BZJ53" s="111"/>
      <c r="BZK53" s="109"/>
      <c r="BZL53" s="111"/>
      <c r="BZM53" s="109"/>
      <c r="BZN53" s="111"/>
      <c r="BZO53" s="109"/>
      <c r="BZP53" s="111"/>
      <c r="BZQ53" s="109"/>
      <c r="BZR53" s="111"/>
      <c r="BZS53" s="109"/>
      <c r="BZT53" s="111"/>
      <c r="BZU53" s="109"/>
      <c r="BZV53" s="111"/>
      <c r="BZW53" s="109"/>
      <c r="BZX53" s="111"/>
      <c r="BZY53" s="109"/>
      <c r="BZZ53" s="111"/>
      <c r="CAA53" s="109"/>
      <c r="CAB53" s="112"/>
      <c r="CAC53" s="109"/>
      <c r="CAD53" s="111"/>
      <c r="CAE53" s="109"/>
      <c r="CAF53" s="111"/>
      <c r="CAG53" s="109"/>
      <c r="CAH53" s="111"/>
      <c r="CAI53" s="109"/>
      <c r="CAJ53" s="111"/>
      <c r="CAK53" s="109"/>
      <c r="CAL53" s="111"/>
      <c r="CAM53" s="109"/>
      <c r="CAN53" s="111"/>
      <c r="CAO53" s="109"/>
      <c r="CAP53" s="111"/>
      <c r="CAQ53" s="110"/>
      <c r="CAR53" s="111"/>
      <c r="CAS53" s="109"/>
      <c r="CAT53" s="111"/>
      <c r="CAU53" s="109"/>
      <c r="CAV53" s="111"/>
      <c r="CAW53" s="109"/>
      <c r="CAX53" s="111"/>
      <c r="CAY53" s="109"/>
      <c r="CAZ53" s="111"/>
      <c r="CBA53" s="110"/>
      <c r="CBB53" s="111"/>
      <c r="CBC53" s="109"/>
      <c r="CBD53" s="111"/>
      <c r="CBE53" s="109"/>
      <c r="CBF53" s="111"/>
      <c r="CBG53" s="109"/>
      <c r="CBH53" s="111"/>
      <c r="CBI53" s="110"/>
      <c r="CBJ53" s="107"/>
      <c r="CBK53" s="107"/>
      <c r="CBL53" s="107"/>
      <c r="CBM53" s="108"/>
      <c r="CBN53" s="111"/>
      <c r="CBO53" s="108"/>
      <c r="CBP53" s="111"/>
      <c r="CBQ53" s="64"/>
      <c r="CBR53" s="111"/>
      <c r="CBS53" s="64"/>
      <c r="CBT53" s="111"/>
      <c r="CBU53" s="64"/>
      <c r="CBV53" s="111"/>
      <c r="CBW53" s="64"/>
      <c r="CBX53" s="111"/>
      <c r="CBY53" s="64"/>
      <c r="CBZ53" s="111"/>
      <c r="CCA53" s="64"/>
      <c r="CCB53" s="111"/>
      <c r="CCC53" s="64"/>
      <c r="CCD53" s="111"/>
      <c r="CCE53" s="109"/>
      <c r="CCF53" s="111"/>
      <c r="CCG53" s="109"/>
      <c r="CCH53" s="111"/>
      <c r="CCI53" s="109"/>
      <c r="CCJ53" s="111"/>
      <c r="CCK53" s="109"/>
      <c r="CCL53" s="111"/>
      <c r="CCM53" s="109"/>
      <c r="CCN53" s="111"/>
      <c r="CCO53" s="109"/>
      <c r="CCP53" s="111"/>
      <c r="CCQ53" s="109"/>
      <c r="CCR53" s="111"/>
      <c r="CCS53" s="109"/>
      <c r="CCT53" s="111"/>
      <c r="CCU53" s="109"/>
      <c r="CCV53" s="111"/>
      <c r="CCW53" s="109"/>
      <c r="CCX53" s="111"/>
      <c r="CCY53" s="109"/>
      <c r="CCZ53" s="112"/>
      <c r="CDA53" s="109"/>
      <c r="CDB53" s="111"/>
      <c r="CDC53" s="109"/>
      <c r="CDD53" s="111"/>
      <c r="CDE53" s="109"/>
      <c r="CDF53" s="111"/>
      <c r="CDG53" s="109"/>
      <c r="CDH53" s="111"/>
      <c r="CDI53" s="109"/>
      <c r="CDJ53" s="111"/>
      <c r="CDK53" s="109"/>
      <c r="CDL53" s="111"/>
      <c r="CDM53" s="109"/>
      <c r="CDN53" s="111"/>
      <c r="CDO53" s="110"/>
      <c r="CDP53" s="111"/>
      <c r="CDQ53" s="109"/>
      <c r="CDR53" s="111"/>
      <c r="CDS53" s="109"/>
      <c r="CDT53" s="111"/>
      <c r="CDU53" s="109"/>
      <c r="CDV53" s="111"/>
      <c r="CDW53" s="109"/>
      <c r="CDX53" s="111"/>
      <c r="CDY53" s="110"/>
      <c r="CDZ53" s="111"/>
      <c r="CEA53" s="109"/>
      <c r="CEB53" s="111"/>
      <c r="CEC53" s="109"/>
      <c r="CED53" s="111"/>
      <c r="CEE53" s="109"/>
      <c r="CEF53" s="111"/>
      <c r="CEG53" s="110"/>
      <c r="CEH53" s="107"/>
      <c r="CEI53" s="107"/>
      <c r="CEJ53" s="107"/>
      <c r="CEK53" s="108"/>
      <c r="CEL53" s="111"/>
      <c r="CEM53" s="108"/>
      <c r="CEN53" s="111"/>
      <c r="CEO53" s="64"/>
      <c r="CEP53" s="111"/>
      <c r="CEQ53" s="64"/>
      <c r="CER53" s="111"/>
      <c r="CES53" s="64"/>
      <c r="CET53" s="111"/>
      <c r="CEU53" s="64"/>
      <c r="CEV53" s="111"/>
      <c r="CEW53" s="64"/>
      <c r="CEX53" s="111"/>
      <c r="CEY53" s="64"/>
      <c r="CEZ53" s="111"/>
      <c r="CFA53" s="64"/>
      <c r="CFB53" s="111"/>
      <c r="CFC53" s="109"/>
      <c r="CFD53" s="111"/>
      <c r="CFE53" s="109"/>
      <c r="CFF53" s="111"/>
      <c r="CFG53" s="109"/>
      <c r="CFH53" s="111"/>
      <c r="CFI53" s="109"/>
      <c r="CFJ53" s="111"/>
      <c r="CFK53" s="109"/>
      <c r="CFL53" s="111"/>
      <c r="CFM53" s="109"/>
      <c r="CFN53" s="111"/>
      <c r="CFO53" s="109"/>
      <c r="CFP53" s="111"/>
      <c r="CFQ53" s="109"/>
      <c r="CFR53" s="111"/>
      <c r="CFS53" s="109"/>
      <c r="CFT53" s="111"/>
      <c r="CFU53" s="109"/>
      <c r="CFV53" s="111"/>
      <c r="CFW53" s="109"/>
      <c r="CFX53" s="112"/>
      <c r="CFY53" s="109"/>
      <c r="CFZ53" s="111"/>
      <c r="CGA53" s="109"/>
      <c r="CGB53" s="111"/>
      <c r="CGC53" s="109"/>
      <c r="CGD53" s="111"/>
      <c r="CGE53" s="109"/>
      <c r="CGF53" s="111"/>
      <c r="CGG53" s="109"/>
      <c r="CGH53" s="111"/>
      <c r="CGI53" s="109"/>
      <c r="CGJ53" s="111"/>
      <c r="CGK53" s="109"/>
      <c r="CGL53" s="111"/>
      <c r="CGM53" s="110"/>
      <c r="CGN53" s="111"/>
      <c r="CGO53" s="109"/>
      <c r="CGP53" s="111"/>
      <c r="CGQ53" s="109"/>
      <c r="CGR53" s="111"/>
      <c r="CGS53" s="109"/>
      <c r="CGT53" s="111"/>
      <c r="CGU53" s="109"/>
      <c r="CGV53" s="111"/>
      <c r="CGW53" s="110"/>
      <c r="CGX53" s="111"/>
      <c r="CGY53" s="109"/>
      <c r="CGZ53" s="111"/>
      <c r="CHA53" s="109"/>
      <c r="CHB53" s="111"/>
      <c r="CHC53" s="109"/>
      <c r="CHD53" s="111"/>
      <c r="CHE53" s="110"/>
      <c r="CHF53" s="107"/>
      <c r="CHG53" s="107"/>
      <c r="CHH53" s="107"/>
      <c r="CHI53" s="108"/>
      <c r="CHJ53" s="111"/>
      <c r="CHK53" s="108"/>
      <c r="CHL53" s="111"/>
      <c r="CHM53" s="64"/>
      <c r="CHN53" s="111"/>
      <c r="CHO53" s="64"/>
      <c r="CHP53" s="111"/>
      <c r="CHQ53" s="64"/>
      <c r="CHR53" s="111"/>
      <c r="CHS53" s="64"/>
      <c r="CHT53" s="111"/>
      <c r="CHU53" s="64"/>
      <c r="CHV53" s="111"/>
      <c r="CHW53" s="64"/>
      <c r="CHX53" s="111"/>
      <c r="CHY53" s="64"/>
      <c r="CHZ53" s="111"/>
      <c r="CIA53" s="109"/>
      <c r="CIB53" s="111"/>
      <c r="CIC53" s="109"/>
      <c r="CID53" s="111"/>
      <c r="CIE53" s="109"/>
      <c r="CIF53" s="111"/>
      <c r="CIG53" s="109"/>
      <c r="CIH53" s="111"/>
      <c r="CII53" s="109"/>
      <c r="CIJ53" s="111"/>
      <c r="CIK53" s="109"/>
      <c r="CIL53" s="111"/>
      <c r="CIM53" s="109"/>
      <c r="CIN53" s="111"/>
      <c r="CIO53" s="109"/>
      <c r="CIP53" s="111"/>
      <c r="CIQ53" s="109"/>
      <c r="CIR53" s="111"/>
      <c r="CIS53" s="109"/>
      <c r="CIT53" s="111"/>
      <c r="CIU53" s="109"/>
      <c r="CIV53" s="112"/>
      <c r="CIW53" s="109"/>
      <c r="CIX53" s="111"/>
      <c r="CIY53" s="109"/>
      <c r="CIZ53" s="111"/>
      <c r="CJA53" s="109"/>
      <c r="CJB53" s="111"/>
      <c r="CJC53" s="109"/>
      <c r="CJD53" s="111"/>
      <c r="CJE53" s="109"/>
      <c r="CJF53" s="111"/>
      <c r="CJG53" s="109"/>
      <c r="CJH53" s="111"/>
      <c r="CJI53" s="109"/>
      <c r="CJJ53" s="111"/>
      <c r="CJK53" s="110"/>
      <c r="CJL53" s="111"/>
      <c r="CJM53" s="109"/>
      <c r="CJN53" s="111"/>
      <c r="CJO53" s="109"/>
      <c r="CJP53" s="111"/>
      <c r="CJQ53" s="109"/>
      <c r="CJR53" s="111"/>
      <c r="CJS53" s="109"/>
      <c r="CJT53" s="111"/>
      <c r="CJU53" s="110"/>
      <c r="CJV53" s="111"/>
      <c r="CJW53" s="109"/>
      <c r="CJX53" s="111"/>
      <c r="CJY53" s="109"/>
      <c r="CJZ53" s="111"/>
      <c r="CKA53" s="109"/>
      <c r="CKB53" s="111"/>
      <c r="CKC53" s="110"/>
      <c r="CKD53" s="107"/>
      <c r="CKE53" s="107"/>
      <c r="CKF53" s="107"/>
      <c r="CKG53" s="108"/>
      <c r="CKH53" s="111"/>
      <c r="CKI53" s="108"/>
      <c r="CKJ53" s="111"/>
      <c r="CKK53" s="64"/>
      <c r="CKL53" s="111"/>
      <c r="CKM53" s="64"/>
      <c r="CKN53" s="111"/>
      <c r="CKO53" s="64"/>
      <c r="CKP53" s="111"/>
      <c r="CKQ53" s="64"/>
      <c r="CKR53" s="111"/>
      <c r="CKS53" s="64"/>
      <c r="CKT53" s="111"/>
      <c r="CKU53" s="64"/>
      <c r="CKV53" s="111"/>
      <c r="CKW53" s="64"/>
      <c r="CKX53" s="111"/>
      <c r="CKY53" s="109"/>
      <c r="CKZ53" s="111"/>
      <c r="CLA53" s="109"/>
      <c r="CLB53" s="111"/>
      <c r="CLC53" s="109"/>
      <c r="CLD53" s="111"/>
      <c r="CLE53" s="109"/>
      <c r="CLF53" s="111"/>
      <c r="CLG53" s="109"/>
      <c r="CLH53" s="111"/>
      <c r="CLI53" s="109"/>
      <c r="CLJ53" s="111"/>
      <c r="CLK53" s="109"/>
      <c r="CLL53" s="111"/>
      <c r="CLM53" s="109"/>
      <c r="CLN53" s="111"/>
      <c r="CLO53" s="109"/>
      <c r="CLP53" s="111"/>
      <c r="CLQ53" s="109"/>
      <c r="CLR53" s="111"/>
      <c r="CLS53" s="109"/>
      <c r="CLT53" s="112"/>
      <c r="CLU53" s="109"/>
      <c r="CLV53" s="111"/>
      <c r="CLW53" s="109"/>
      <c r="CLX53" s="111"/>
      <c r="CLY53" s="109"/>
      <c r="CLZ53" s="111"/>
      <c r="CMA53" s="109"/>
      <c r="CMB53" s="111"/>
      <c r="CMC53" s="109"/>
      <c r="CMD53" s="111"/>
      <c r="CME53" s="109"/>
      <c r="CMF53" s="111"/>
      <c r="CMG53" s="109"/>
      <c r="CMH53" s="111"/>
      <c r="CMI53" s="110"/>
      <c r="CMJ53" s="111"/>
      <c r="CMK53" s="109"/>
      <c r="CML53" s="111"/>
      <c r="CMM53" s="109"/>
      <c r="CMN53" s="111"/>
      <c r="CMO53" s="109"/>
      <c r="CMP53" s="111"/>
      <c r="CMQ53" s="109"/>
      <c r="CMR53" s="111"/>
      <c r="CMS53" s="110"/>
      <c r="CMT53" s="111"/>
      <c r="CMU53" s="109"/>
      <c r="CMV53" s="111"/>
      <c r="CMW53" s="109"/>
      <c r="CMX53" s="111"/>
      <c r="CMY53" s="109"/>
      <c r="CMZ53" s="111"/>
      <c r="CNA53" s="110"/>
      <c r="CNB53" s="107"/>
      <c r="CNC53" s="107"/>
      <c r="CND53" s="107"/>
      <c r="CNE53" s="108"/>
      <c r="CNF53" s="111"/>
      <c r="CNG53" s="108"/>
      <c r="CNH53" s="111"/>
      <c r="CNI53" s="64"/>
      <c r="CNJ53" s="111"/>
      <c r="CNK53" s="64"/>
      <c r="CNL53" s="111"/>
      <c r="CNM53" s="64"/>
      <c r="CNN53" s="111"/>
      <c r="CNO53" s="64"/>
      <c r="CNP53" s="111"/>
      <c r="CNQ53" s="64"/>
      <c r="CNR53" s="111"/>
      <c r="CNS53" s="64"/>
      <c r="CNT53" s="111"/>
      <c r="CNU53" s="64"/>
      <c r="CNV53" s="111"/>
      <c r="CNW53" s="109"/>
      <c r="CNX53" s="111"/>
      <c r="CNY53" s="109"/>
      <c r="CNZ53" s="111"/>
      <c r="COA53" s="109"/>
      <c r="COB53" s="111"/>
      <c r="COC53" s="109"/>
      <c r="COD53" s="111"/>
      <c r="COE53" s="109"/>
      <c r="COF53" s="111"/>
      <c r="COG53" s="109"/>
      <c r="COH53" s="111"/>
      <c r="COI53" s="109"/>
      <c r="COJ53" s="111"/>
      <c r="COK53" s="109"/>
      <c r="COL53" s="111"/>
      <c r="COM53" s="109"/>
      <c r="CON53" s="111"/>
      <c r="COO53" s="109"/>
      <c r="COP53" s="111"/>
      <c r="COQ53" s="109"/>
      <c r="COR53" s="112"/>
      <c r="COS53" s="109"/>
      <c r="COT53" s="111"/>
      <c r="COU53" s="109"/>
      <c r="COV53" s="111"/>
      <c r="COW53" s="109"/>
      <c r="COX53" s="111"/>
      <c r="COY53" s="109"/>
      <c r="COZ53" s="111"/>
      <c r="CPA53" s="109"/>
      <c r="CPB53" s="111"/>
      <c r="CPC53" s="109"/>
      <c r="CPD53" s="111"/>
      <c r="CPE53" s="109"/>
      <c r="CPF53" s="111"/>
      <c r="CPG53" s="110"/>
      <c r="CPH53" s="111"/>
      <c r="CPI53" s="109"/>
      <c r="CPJ53" s="111"/>
      <c r="CPK53" s="109"/>
      <c r="CPL53" s="111"/>
      <c r="CPM53" s="109"/>
      <c r="CPN53" s="111"/>
      <c r="CPO53" s="109"/>
      <c r="CPP53" s="111"/>
      <c r="CPQ53" s="110"/>
      <c r="CPR53" s="111"/>
      <c r="CPS53" s="109"/>
      <c r="CPT53" s="111"/>
      <c r="CPU53" s="109"/>
      <c r="CPV53" s="111"/>
      <c r="CPW53" s="109"/>
      <c r="CPX53" s="111"/>
      <c r="CPY53" s="110"/>
      <c r="CPZ53" s="107"/>
      <c r="CQA53" s="107"/>
      <c r="CQB53" s="107"/>
      <c r="CQC53" s="108"/>
      <c r="CQD53" s="111"/>
      <c r="CQE53" s="108"/>
      <c r="CQF53" s="111"/>
      <c r="CQG53" s="64"/>
      <c r="CQH53" s="111"/>
      <c r="CQI53" s="64"/>
      <c r="CQJ53" s="111"/>
      <c r="CQK53" s="64"/>
      <c r="CQL53" s="111"/>
      <c r="CQM53" s="64"/>
      <c r="CQN53" s="111"/>
      <c r="CQO53" s="64"/>
      <c r="CQP53" s="111"/>
      <c r="CQQ53" s="64"/>
      <c r="CQR53" s="111"/>
      <c r="CQS53" s="64"/>
      <c r="CQT53" s="111"/>
      <c r="CQU53" s="109"/>
      <c r="CQV53" s="111"/>
      <c r="CQW53" s="109"/>
      <c r="CQX53" s="111"/>
      <c r="CQY53" s="109"/>
      <c r="CQZ53" s="111"/>
      <c r="CRA53" s="109"/>
      <c r="CRB53" s="111"/>
      <c r="CRC53" s="109"/>
      <c r="CRD53" s="111"/>
      <c r="CRE53" s="109"/>
      <c r="CRF53" s="111"/>
      <c r="CRG53" s="109"/>
      <c r="CRH53" s="111"/>
      <c r="CRI53" s="109"/>
      <c r="CRJ53" s="111"/>
      <c r="CRK53" s="109"/>
      <c r="CRL53" s="111"/>
      <c r="CRM53" s="109"/>
      <c r="CRN53" s="111"/>
      <c r="CRO53" s="109"/>
      <c r="CRP53" s="112"/>
      <c r="CRQ53" s="109"/>
      <c r="CRR53" s="111"/>
      <c r="CRS53" s="109"/>
      <c r="CRT53" s="111"/>
      <c r="CRU53" s="109"/>
      <c r="CRV53" s="111"/>
      <c r="CRW53" s="109"/>
      <c r="CRX53" s="111"/>
      <c r="CRY53" s="109"/>
      <c r="CRZ53" s="111"/>
      <c r="CSA53" s="109"/>
      <c r="CSB53" s="111"/>
      <c r="CSC53" s="109"/>
      <c r="CSD53" s="111"/>
      <c r="CSE53" s="110"/>
      <c r="CSF53" s="111"/>
      <c r="CSG53" s="109"/>
      <c r="CSH53" s="111"/>
      <c r="CSI53" s="109"/>
      <c r="CSJ53" s="111"/>
      <c r="CSK53" s="109"/>
      <c r="CSL53" s="111"/>
      <c r="CSM53" s="109"/>
      <c r="CSN53" s="111"/>
      <c r="CSO53" s="110"/>
      <c r="CSP53" s="111"/>
      <c r="CSQ53" s="109"/>
      <c r="CSR53" s="111"/>
      <c r="CSS53" s="109"/>
      <c r="CST53" s="111"/>
      <c r="CSU53" s="109"/>
      <c r="CSV53" s="111"/>
      <c r="CSW53" s="110"/>
      <c r="CSX53" s="107"/>
      <c r="CSY53" s="107"/>
      <c r="CSZ53" s="107"/>
      <c r="CTA53" s="108"/>
      <c r="CTB53" s="111"/>
      <c r="CTC53" s="108"/>
      <c r="CTD53" s="111"/>
      <c r="CTE53" s="64"/>
      <c r="CTF53" s="111"/>
      <c r="CTG53" s="64"/>
      <c r="CTH53" s="111"/>
      <c r="CTI53" s="64"/>
      <c r="CTJ53" s="111"/>
      <c r="CTK53" s="64"/>
      <c r="CTL53" s="111"/>
      <c r="CTM53" s="64"/>
      <c r="CTN53" s="111"/>
      <c r="CTO53" s="64"/>
      <c r="CTP53" s="111"/>
      <c r="CTQ53" s="64"/>
      <c r="CTR53" s="111"/>
      <c r="CTS53" s="109"/>
      <c r="CTT53" s="111"/>
      <c r="CTU53" s="109"/>
      <c r="CTV53" s="111"/>
      <c r="CTW53" s="109"/>
      <c r="CTX53" s="111"/>
      <c r="CTY53" s="109"/>
      <c r="CTZ53" s="111"/>
      <c r="CUA53" s="109"/>
      <c r="CUB53" s="111"/>
      <c r="CUC53" s="109"/>
      <c r="CUD53" s="111"/>
      <c r="CUE53" s="109"/>
      <c r="CUF53" s="111"/>
      <c r="CUG53" s="109"/>
      <c r="CUH53" s="111"/>
      <c r="CUI53" s="109"/>
      <c r="CUJ53" s="111"/>
      <c r="CUK53" s="109"/>
      <c r="CUL53" s="111"/>
      <c r="CUM53" s="109"/>
      <c r="CUN53" s="112"/>
      <c r="CUO53" s="109"/>
      <c r="CUP53" s="111"/>
      <c r="CUQ53" s="109"/>
      <c r="CUR53" s="111"/>
      <c r="CUS53" s="109"/>
      <c r="CUT53" s="111"/>
      <c r="CUU53" s="109"/>
      <c r="CUV53" s="111"/>
      <c r="CUW53" s="109"/>
      <c r="CUX53" s="111"/>
      <c r="CUY53" s="109"/>
      <c r="CUZ53" s="111"/>
      <c r="CVA53" s="109"/>
      <c r="CVB53" s="111"/>
      <c r="CVC53" s="110"/>
      <c r="CVD53" s="111"/>
      <c r="CVE53" s="109"/>
      <c r="CVF53" s="111"/>
      <c r="CVG53" s="109"/>
      <c r="CVH53" s="111"/>
      <c r="CVI53" s="109"/>
      <c r="CVJ53" s="111"/>
      <c r="CVK53" s="109"/>
      <c r="CVL53" s="111"/>
      <c r="CVM53" s="110"/>
      <c r="CVN53" s="111"/>
      <c r="CVO53" s="109"/>
      <c r="CVP53" s="111"/>
      <c r="CVQ53" s="109"/>
      <c r="CVR53" s="111"/>
      <c r="CVS53" s="109"/>
      <c r="CVT53" s="111"/>
      <c r="CVU53" s="110"/>
      <c r="CVV53" s="107"/>
      <c r="CVW53" s="107"/>
      <c r="CVX53" s="107"/>
      <c r="CVY53" s="108"/>
      <c r="CVZ53" s="111"/>
      <c r="CWA53" s="108"/>
      <c r="CWB53" s="111"/>
      <c r="CWC53" s="64"/>
      <c r="CWD53" s="111"/>
      <c r="CWE53" s="64"/>
      <c r="CWF53" s="111"/>
      <c r="CWG53" s="64"/>
      <c r="CWH53" s="111"/>
      <c r="CWI53" s="64"/>
      <c r="CWJ53" s="111"/>
      <c r="CWK53" s="64"/>
      <c r="CWL53" s="111"/>
      <c r="CWM53" s="64"/>
      <c r="CWN53" s="111"/>
      <c r="CWO53" s="64"/>
      <c r="CWP53" s="111"/>
      <c r="CWQ53" s="109"/>
      <c r="CWR53" s="111"/>
      <c r="CWS53" s="109"/>
      <c r="CWT53" s="111"/>
      <c r="CWU53" s="109"/>
      <c r="CWV53" s="111"/>
      <c r="CWW53" s="109"/>
      <c r="CWX53" s="111"/>
      <c r="CWY53" s="109"/>
      <c r="CWZ53" s="111"/>
      <c r="CXA53" s="109"/>
      <c r="CXB53" s="111"/>
      <c r="CXC53" s="109"/>
      <c r="CXD53" s="111"/>
      <c r="CXE53" s="109"/>
      <c r="CXF53" s="111"/>
      <c r="CXG53" s="109"/>
      <c r="CXH53" s="111"/>
      <c r="CXI53" s="109"/>
      <c r="CXJ53" s="111"/>
      <c r="CXK53" s="109"/>
      <c r="CXL53" s="112"/>
      <c r="CXM53" s="109"/>
      <c r="CXN53" s="111"/>
      <c r="CXO53" s="109"/>
      <c r="CXP53" s="111"/>
      <c r="CXQ53" s="109"/>
      <c r="CXR53" s="111"/>
      <c r="CXS53" s="109"/>
      <c r="CXT53" s="111"/>
      <c r="CXU53" s="109"/>
      <c r="CXV53" s="111"/>
      <c r="CXW53" s="109"/>
      <c r="CXX53" s="111"/>
      <c r="CXY53" s="109"/>
      <c r="CXZ53" s="111"/>
      <c r="CYA53" s="110"/>
      <c r="CYB53" s="111"/>
      <c r="CYC53" s="109"/>
      <c r="CYD53" s="111"/>
      <c r="CYE53" s="109"/>
      <c r="CYF53" s="111"/>
      <c r="CYG53" s="109"/>
      <c r="CYH53" s="111"/>
      <c r="CYI53" s="109"/>
      <c r="CYJ53" s="111"/>
      <c r="CYK53" s="110"/>
      <c r="CYL53" s="111"/>
      <c r="CYM53" s="109"/>
      <c r="CYN53" s="111"/>
      <c r="CYO53" s="109"/>
      <c r="CYP53" s="111"/>
      <c r="CYQ53" s="109"/>
      <c r="CYR53" s="111"/>
      <c r="CYS53" s="110"/>
      <c r="CYT53" s="107"/>
      <c r="CYU53" s="107"/>
      <c r="CYV53" s="107"/>
      <c r="CYW53" s="108"/>
      <c r="CYX53" s="111"/>
      <c r="CYY53" s="108"/>
      <c r="CYZ53" s="111"/>
      <c r="CZA53" s="64"/>
      <c r="CZB53" s="111"/>
      <c r="CZC53" s="64"/>
      <c r="CZD53" s="111"/>
      <c r="CZE53" s="64"/>
      <c r="CZF53" s="111"/>
      <c r="CZG53" s="64"/>
      <c r="CZH53" s="111"/>
      <c r="CZI53" s="64"/>
      <c r="CZJ53" s="111"/>
      <c r="CZK53" s="64"/>
      <c r="CZL53" s="111"/>
      <c r="CZM53" s="64"/>
      <c r="CZN53" s="111"/>
      <c r="CZO53" s="109"/>
      <c r="CZP53" s="111"/>
      <c r="CZQ53" s="109"/>
      <c r="CZR53" s="111"/>
      <c r="CZS53" s="109"/>
      <c r="CZT53" s="111"/>
      <c r="CZU53" s="109"/>
      <c r="CZV53" s="111"/>
      <c r="CZW53" s="109"/>
      <c r="CZX53" s="111"/>
      <c r="CZY53" s="109"/>
      <c r="CZZ53" s="111"/>
      <c r="DAA53" s="109"/>
      <c r="DAB53" s="111"/>
      <c r="DAC53" s="109"/>
      <c r="DAD53" s="111"/>
      <c r="DAE53" s="109"/>
      <c r="DAF53" s="111"/>
      <c r="DAG53" s="109"/>
      <c r="DAH53" s="111"/>
      <c r="DAI53" s="109"/>
      <c r="DAJ53" s="112"/>
      <c r="DAK53" s="109"/>
      <c r="DAL53" s="111"/>
      <c r="DAM53" s="109"/>
      <c r="DAN53" s="111"/>
      <c r="DAO53" s="109"/>
      <c r="DAP53" s="111"/>
      <c r="DAQ53" s="109"/>
      <c r="DAR53" s="111"/>
      <c r="DAS53" s="109"/>
      <c r="DAT53" s="111"/>
      <c r="DAU53" s="109"/>
      <c r="DAV53" s="111"/>
      <c r="DAW53" s="109"/>
      <c r="DAX53" s="111"/>
      <c r="DAY53" s="110"/>
      <c r="DAZ53" s="111"/>
      <c r="DBA53" s="109"/>
      <c r="DBB53" s="111"/>
      <c r="DBC53" s="109"/>
      <c r="DBD53" s="111"/>
      <c r="DBE53" s="109"/>
      <c r="DBF53" s="111"/>
      <c r="DBG53" s="109"/>
      <c r="DBH53" s="111"/>
      <c r="DBI53" s="110"/>
      <c r="DBJ53" s="111"/>
      <c r="DBK53" s="109"/>
      <c r="DBL53" s="111"/>
      <c r="DBM53" s="109"/>
      <c r="DBN53" s="111"/>
      <c r="DBO53" s="109"/>
      <c r="DBP53" s="111"/>
      <c r="DBQ53" s="110"/>
      <c r="DBR53" s="107"/>
      <c r="DBS53" s="107"/>
      <c r="DBT53" s="107"/>
      <c r="DBU53" s="108"/>
      <c r="DBV53" s="111"/>
      <c r="DBW53" s="108"/>
      <c r="DBX53" s="111"/>
      <c r="DBY53" s="64"/>
      <c r="DBZ53" s="111"/>
      <c r="DCA53" s="64"/>
      <c r="DCB53" s="111"/>
      <c r="DCC53" s="64"/>
      <c r="DCD53" s="111"/>
      <c r="DCE53" s="64"/>
      <c r="DCF53" s="111"/>
      <c r="DCG53" s="64"/>
      <c r="DCH53" s="111"/>
      <c r="DCI53" s="64"/>
      <c r="DCJ53" s="111"/>
      <c r="DCK53" s="64"/>
      <c r="DCL53" s="111"/>
      <c r="DCM53" s="109"/>
      <c r="DCN53" s="111"/>
      <c r="DCO53" s="109"/>
      <c r="DCP53" s="111"/>
      <c r="DCQ53" s="109"/>
      <c r="DCR53" s="111"/>
      <c r="DCS53" s="109"/>
      <c r="DCT53" s="111"/>
      <c r="DCU53" s="109"/>
      <c r="DCV53" s="111"/>
      <c r="DCW53" s="109"/>
      <c r="DCX53" s="111"/>
      <c r="DCY53" s="109"/>
      <c r="DCZ53" s="111"/>
      <c r="DDA53" s="109"/>
      <c r="DDB53" s="111"/>
      <c r="DDC53" s="109"/>
      <c r="DDD53" s="111"/>
      <c r="DDE53" s="109"/>
      <c r="DDF53" s="111"/>
      <c r="DDG53" s="109"/>
      <c r="DDH53" s="112"/>
      <c r="DDI53" s="109"/>
      <c r="DDJ53" s="111"/>
      <c r="DDK53" s="109"/>
      <c r="DDL53" s="111"/>
      <c r="DDM53" s="109"/>
      <c r="DDN53" s="111"/>
      <c r="DDO53" s="109"/>
      <c r="DDP53" s="111"/>
      <c r="DDQ53" s="109"/>
      <c r="DDR53" s="111"/>
      <c r="DDS53" s="109"/>
      <c r="DDT53" s="111"/>
      <c r="DDU53" s="109"/>
      <c r="DDV53" s="111"/>
      <c r="DDW53" s="110"/>
      <c r="DDX53" s="111"/>
      <c r="DDY53" s="109"/>
      <c r="DDZ53" s="111"/>
      <c r="DEA53" s="109"/>
      <c r="DEB53" s="111"/>
      <c r="DEC53" s="109"/>
      <c r="DED53" s="111"/>
      <c r="DEE53" s="109"/>
      <c r="DEF53" s="111"/>
      <c r="DEG53" s="110"/>
      <c r="DEH53" s="111"/>
      <c r="DEI53" s="109"/>
      <c r="DEJ53" s="111"/>
      <c r="DEK53" s="109"/>
      <c r="DEL53" s="111"/>
      <c r="DEM53" s="109"/>
      <c r="DEN53" s="111"/>
      <c r="DEO53" s="110"/>
      <c r="DEP53" s="107"/>
      <c r="DEQ53" s="107"/>
      <c r="DER53" s="107"/>
      <c r="DES53" s="108"/>
      <c r="DET53" s="111"/>
      <c r="DEU53" s="108"/>
      <c r="DEV53" s="111"/>
      <c r="DEW53" s="64"/>
      <c r="DEX53" s="111"/>
      <c r="DEY53" s="64"/>
      <c r="DEZ53" s="111"/>
      <c r="DFA53" s="64"/>
      <c r="DFB53" s="111"/>
      <c r="DFC53" s="64"/>
      <c r="DFD53" s="111"/>
      <c r="DFE53" s="64"/>
      <c r="DFF53" s="111"/>
      <c r="DFG53" s="64"/>
      <c r="DFH53" s="111"/>
      <c r="DFI53" s="64"/>
      <c r="DFJ53" s="111"/>
      <c r="DFK53" s="109"/>
      <c r="DFL53" s="111"/>
      <c r="DFM53" s="109"/>
      <c r="DFN53" s="111"/>
      <c r="DFO53" s="109"/>
      <c r="DFP53" s="111"/>
      <c r="DFQ53" s="109"/>
      <c r="DFR53" s="111"/>
      <c r="DFS53" s="109"/>
      <c r="DFT53" s="111"/>
      <c r="DFU53" s="109"/>
      <c r="DFV53" s="111"/>
      <c r="DFW53" s="109"/>
      <c r="DFX53" s="111"/>
      <c r="DFY53" s="109"/>
      <c r="DFZ53" s="111"/>
      <c r="DGA53" s="109"/>
      <c r="DGB53" s="111"/>
      <c r="DGC53" s="109"/>
      <c r="DGD53" s="111"/>
      <c r="DGE53" s="109"/>
      <c r="DGF53" s="112"/>
      <c r="DGG53" s="109"/>
      <c r="DGH53" s="111"/>
      <c r="DGI53" s="109"/>
      <c r="DGJ53" s="111"/>
      <c r="DGK53" s="109"/>
      <c r="DGL53" s="111"/>
      <c r="DGM53" s="109"/>
      <c r="DGN53" s="111"/>
      <c r="DGO53" s="109"/>
      <c r="DGP53" s="111"/>
      <c r="DGQ53" s="109"/>
      <c r="DGR53" s="111"/>
      <c r="DGS53" s="109"/>
      <c r="DGT53" s="111"/>
      <c r="DGU53" s="110"/>
      <c r="DGV53" s="111"/>
      <c r="DGW53" s="109"/>
      <c r="DGX53" s="111"/>
      <c r="DGY53" s="109"/>
      <c r="DGZ53" s="111"/>
      <c r="DHA53" s="109"/>
      <c r="DHB53" s="111"/>
      <c r="DHC53" s="109"/>
      <c r="DHD53" s="111"/>
      <c r="DHE53" s="110"/>
      <c r="DHF53" s="111"/>
      <c r="DHG53" s="109"/>
      <c r="DHH53" s="111"/>
      <c r="DHI53" s="109"/>
      <c r="DHJ53" s="111"/>
      <c r="DHK53" s="109"/>
      <c r="DHL53" s="111"/>
      <c r="DHM53" s="110"/>
      <c r="DHN53" s="107"/>
      <c r="DHO53" s="107"/>
      <c r="DHP53" s="107"/>
      <c r="DHQ53" s="108"/>
      <c r="DHR53" s="111"/>
      <c r="DHS53" s="108"/>
      <c r="DHT53" s="111"/>
      <c r="DHU53" s="64"/>
      <c r="DHV53" s="111"/>
      <c r="DHW53" s="64"/>
      <c r="DHX53" s="111"/>
      <c r="DHY53" s="64"/>
      <c r="DHZ53" s="111"/>
      <c r="DIA53" s="64"/>
      <c r="DIB53" s="111"/>
      <c r="DIC53" s="64"/>
      <c r="DID53" s="111"/>
      <c r="DIE53" s="64"/>
      <c r="DIF53" s="111"/>
      <c r="DIG53" s="64"/>
      <c r="DIH53" s="111"/>
      <c r="DII53" s="109"/>
      <c r="DIJ53" s="111"/>
      <c r="DIK53" s="109"/>
      <c r="DIL53" s="111"/>
      <c r="DIM53" s="109"/>
      <c r="DIN53" s="111"/>
      <c r="DIO53" s="109"/>
      <c r="DIP53" s="111"/>
      <c r="DIQ53" s="109"/>
      <c r="DIR53" s="111"/>
      <c r="DIS53" s="109"/>
      <c r="DIT53" s="111"/>
      <c r="DIU53" s="109"/>
      <c r="DIV53" s="111"/>
      <c r="DIW53" s="109"/>
      <c r="DIX53" s="111"/>
      <c r="DIY53" s="109"/>
      <c r="DIZ53" s="111"/>
      <c r="DJA53" s="109"/>
      <c r="DJB53" s="111"/>
      <c r="DJC53" s="109"/>
      <c r="DJD53" s="112"/>
      <c r="DJE53" s="109"/>
      <c r="DJF53" s="111"/>
      <c r="DJG53" s="109"/>
      <c r="DJH53" s="111"/>
      <c r="DJI53" s="109"/>
      <c r="DJJ53" s="111"/>
      <c r="DJK53" s="109"/>
      <c r="DJL53" s="111"/>
      <c r="DJM53" s="109"/>
      <c r="DJN53" s="111"/>
      <c r="DJO53" s="109"/>
      <c r="DJP53" s="111"/>
      <c r="DJQ53" s="109"/>
      <c r="DJR53" s="111"/>
      <c r="DJS53" s="110"/>
      <c r="DJT53" s="111"/>
      <c r="DJU53" s="109"/>
      <c r="DJV53" s="111"/>
      <c r="DJW53" s="109"/>
      <c r="DJX53" s="111"/>
      <c r="DJY53" s="109"/>
      <c r="DJZ53" s="111"/>
      <c r="DKA53" s="109"/>
      <c r="DKB53" s="111"/>
      <c r="DKC53" s="110"/>
      <c r="DKD53" s="111"/>
      <c r="DKE53" s="109"/>
      <c r="DKF53" s="111"/>
      <c r="DKG53" s="109"/>
      <c r="DKH53" s="111"/>
      <c r="DKI53" s="109"/>
      <c r="DKJ53" s="111"/>
      <c r="DKK53" s="110"/>
      <c r="DKL53" s="107"/>
      <c r="DKM53" s="107"/>
      <c r="DKN53" s="107"/>
      <c r="DKO53" s="108"/>
      <c r="DKP53" s="111"/>
      <c r="DKQ53" s="108"/>
      <c r="DKR53" s="111"/>
      <c r="DKS53" s="64"/>
      <c r="DKT53" s="111"/>
      <c r="DKU53" s="64"/>
      <c r="DKV53" s="111"/>
      <c r="DKW53" s="64"/>
      <c r="DKX53" s="111"/>
      <c r="DKY53" s="64"/>
      <c r="DKZ53" s="111"/>
      <c r="DLA53" s="64"/>
      <c r="DLB53" s="111"/>
      <c r="DLC53" s="64"/>
      <c r="DLD53" s="111"/>
      <c r="DLE53" s="64"/>
      <c r="DLF53" s="111"/>
      <c r="DLG53" s="109"/>
      <c r="DLH53" s="111"/>
      <c r="DLI53" s="109"/>
      <c r="DLJ53" s="111"/>
      <c r="DLK53" s="109"/>
      <c r="DLL53" s="111"/>
      <c r="DLM53" s="109"/>
      <c r="DLN53" s="111"/>
      <c r="DLO53" s="109"/>
      <c r="DLP53" s="111"/>
      <c r="DLQ53" s="109"/>
      <c r="DLR53" s="111"/>
      <c r="DLS53" s="109"/>
      <c r="DLT53" s="111"/>
      <c r="DLU53" s="109"/>
      <c r="DLV53" s="111"/>
      <c r="DLW53" s="109"/>
      <c r="DLX53" s="111"/>
      <c r="DLY53" s="109"/>
      <c r="DLZ53" s="111"/>
      <c r="DMA53" s="109"/>
      <c r="DMB53" s="112"/>
      <c r="DMC53" s="109"/>
      <c r="DMD53" s="111"/>
      <c r="DME53" s="109"/>
      <c r="DMF53" s="111"/>
      <c r="DMG53" s="109"/>
      <c r="DMH53" s="111"/>
      <c r="DMI53" s="109"/>
      <c r="DMJ53" s="111"/>
      <c r="DMK53" s="109"/>
      <c r="DML53" s="111"/>
      <c r="DMM53" s="109"/>
      <c r="DMN53" s="111"/>
      <c r="DMO53" s="109"/>
      <c r="DMP53" s="111"/>
      <c r="DMQ53" s="110"/>
      <c r="DMR53" s="111"/>
      <c r="DMS53" s="109"/>
      <c r="DMT53" s="111"/>
      <c r="DMU53" s="109"/>
      <c r="DMV53" s="111"/>
      <c r="DMW53" s="109"/>
      <c r="DMX53" s="111"/>
      <c r="DMY53" s="109"/>
      <c r="DMZ53" s="111"/>
      <c r="DNA53" s="110"/>
      <c r="DNB53" s="111"/>
      <c r="DNC53" s="109"/>
      <c r="DND53" s="111"/>
      <c r="DNE53" s="109"/>
      <c r="DNF53" s="111"/>
      <c r="DNG53" s="109"/>
      <c r="DNH53" s="111"/>
      <c r="DNI53" s="110"/>
      <c r="DNJ53" s="107"/>
      <c r="DNK53" s="107"/>
      <c r="DNL53" s="107"/>
      <c r="DNM53" s="108"/>
      <c r="DNN53" s="111"/>
      <c r="DNO53" s="108"/>
      <c r="DNP53" s="111"/>
      <c r="DNQ53" s="64"/>
      <c r="DNR53" s="111"/>
      <c r="DNS53" s="64"/>
      <c r="DNT53" s="111"/>
      <c r="DNU53" s="64"/>
      <c r="DNV53" s="111"/>
      <c r="DNW53" s="64"/>
      <c r="DNX53" s="111"/>
      <c r="DNY53" s="64"/>
      <c r="DNZ53" s="111"/>
      <c r="DOA53" s="64"/>
      <c r="DOB53" s="111"/>
      <c r="DOC53" s="64"/>
      <c r="DOD53" s="111"/>
      <c r="DOE53" s="109"/>
      <c r="DOF53" s="111"/>
      <c r="DOG53" s="109"/>
      <c r="DOH53" s="111"/>
      <c r="DOI53" s="109"/>
      <c r="DOJ53" s="111"/>
      <c r="DOK53" s="109"/>
      <c r="DOL53" s="111"/>
      <c r="DOM53" s="109"/>
      <c r="DON53" s="111"/>
      <c r="DOO53" s="109"/>
      <c r="DOP53" s="111"/>
      <c r="DOQ53" s="109"/>
      <c r="DOR53" s="111"/>
      <c r="DOS53" s="109"/>
      <c r="DOT53" s="111"/>
      <c r="DOU53" s="109"/>
      <c r="DOV53" s="111"/>
      <c r="DOW53" s="109"/>
      <c r="DOX53" s="111"/>
      <c r="DOY53" s="109"/>
      <c r="DOZ53" s="112"/>
      <c r="DPA53" s="109"/>
      <c r="DPB53" s="111"/>
      <c r="DPC53" s="109"/>
      <c r="DPD53" s="111"/>
      <c r="DPE53" s="109"/>
      <c r="DPF53" s="111"/>
      <c r="DPG53" s="109"/>
      <c r="DPH53" s="111"/>
      <c r="DPI53" s="109"/>
      <c r="DPJ53" s="111"/>
      <c r="DPK53" s="109"/>
      <c r="DPL53" s="111"/>
      <c r="DPM53" s="109"/>
      <c r="DPN53" s="111"/>
      <c r="DPO53" s="110"/>
      <c r="DPP53" s="111"/>
      <c r="DPQ53" s="109"/>
      <c r="DPR53" s="111"/>
      <c r="DPS53" s="109"/>
      <c r="DPT53" s="111"/>
      <c r="DPU53" s="109"/>
      <c r="DPV53" s="111"/>
      <c r="DPW53" s="109"/>
      <c r="DPX53" s="111"/>
      <c r="DPY53" s="110"/>
      <c r="DPZ53" s="111"/>
      <c r="DQA53" s="109"/>
      <c r="DQB53" s="111"/>
      <c r="DQC53" s="109"/>
      <c r="DQD53" s="111"/>
      <c r="DQE53" s="109"/>
      <c r="DQF53" s="111"/>
      <c r="DQG53" s="110"/>
      <c r="DQH53" s="107"/>
      <c r="DQI53" s="107"/>
      <c r="DQJ53" s="107"/>
      <c r="DQK53" s="108"/>
      <c r="DQL53" s="111"/>
      <c r="DQM53" s="108"/>
      <c r="DQN53" s="111"/>
      <c r="DQO53" s="64"/>
      <c r="DQP53" s="111"/>
      <c r="DQQ53" s="64"/>
      <c r="DQR53" s="111"/>
      <c r="DQS53" s="64"/>
      <c r="DQT53" s="111"/>
      <c r="DQU53" s="64"/>
      <c r="DQV53" s="111"/>
      <c r="DQW53" s="64"/>
      <c r="DQX53" s="111"/>
      <c r="DQY53" s="64"/>
      <c r="DQZ53" s="111"/>
      <c r="DRA53" s="64"/>
      <c r="DRB53" s="111"/>
      <c r="DRC53" s="109"/>
      <c r="DRD53" s="111"/>
      <c r="DRE53" s="109"/>
      <c r="DRF53" s="111"/>
      <c r="DRG53" s="109"/>
      <c r="DRH53" s="111"/>
      <c r="DRI53" s="109"/>
      <c r="DRJ53" s="111"/>
      <c r="DRK53" s="109"/>
      <c r="DRL53" s="111"/>
      <c r="DRM53" s="109"/>
      <c r="DRN53" s="111"/>
      <c r="DRO53" s="109"/>
      <c r="DRP53" s="111"/>
      <c r="DRQ53" s="109"/>
      <c r="DRR53" s="111"/>
      <c r="DRS53" s="109"/>
      <c r="DRT53" s="111"/>
      <c r="DRU53" s="109"/>
      <c r="DRV53" s="111"/>
      <c r="DRW53" s="109"/>
      <c r="DRX53" s="112"/>
      <c r="DRY53" s="109"/>
      <c r="DRZ53" s="111"/>
      <c r="DSA53" s="109"/>
      <c r="DSB53" s="111"/>
      <c r="DSC53" s="109"/>
      <c r="DSD53" s="111"/>
      <c r="DSE53" s="109"/>
      <c r="DSF53" s="111"/>
      <c r="DSG53" s="109"/>
      <c r="DSH53" s="111"/>
      <c r="DSI53" s="109"/>
      <c r="DSJ53" s="111"/>
      <c r="DSK53" s="109"/>
      <c r="DSL53" s="111"/>
      <c r="DSM53" s="110"/>
      <c r="DSN53" s="111"/>
      <c r="DSO53" s="109"/>
      <c r="DSP53" s="111"/>
      <c r="DSQ53" s="109"/>
      <c r="DSR53" s="111"/>
      <c r="DSS53" s="109"/>
      <c r="DST53" s="111"/>
      <c r="DSU53" s="109"/>
      <c r="DSV53" s="111"/>
      <c r="DSW53" s="110"/>
      <c r="DSX53" s="111"/>
      <c r="DSY53" s="109"/>
      <c r="DSZ53" s="111"/>
      <c r="DTA53" s="109"/>
      <c r="DTB53" s="111"/>
      <c r="DTC53" s="109"/>
      <c r="DTD53" s="111"/>
      <c r="DTE53" s="110"/>
      <c r="DTF53" s="107"/>
      <c r="DTG53" s="107"/>
      <c r="DTH53" s="107"/>
      <c r="DTI53" s="108"/>
      <c r="DTJ53" s="111"/>
      <c r="DTK53" s="108"/>
      <c r="DTL53" s="111"/>
      <c r="DTM53" s="64"/>
      <c r="DTN53" s="111"/>
      <c r="DTO53" s="64"/>
      <c r="DTP53" s="111"/>
      <c r="DTQ53" s="64"/>
      <c r="DTR53" s="111"/>
      <c r="DTS53" s="64"/>
      <c r="DTT53" s="111"/>
      <c r="DTU53" s="64"/>
      <c r="DTV53" s="111"/>
      <c r="DTW53" s="64"/>
      <c r="DTX53" s="111"/>
      <c r="DTY53" s="64"/>
      <c r="DTZ53" s="111"/>
      <c r="DUA53" s="109"/>
      <c r="DUB53" s="111"/>
      <c r="DUC53" s="109"/>
      <c r="DUD53" s="111"/>
      <c r="DUE53" s="109"/>
      <c r="DUF53" s="111"/>
      <c r="DUG53" s="109"/>
      <c r="DUH53" s="111"/>
      <c r="DUI53" s="109"/>
      <c r="DUJ53" s="111"/>
      <c r="DUK53" s="109"/>
      <c r="DUL53" s="111"/>
      <c r="DUM53" s="109"/>
      <c r="DUN53" s="111"/>
      <c r="DUO53" s="109"/>
      <c r="DUP53" s="111"/>
      <c r="DUQ53" s="109"/>
      <c r="DUR53" s="111"/>
      <c r="DUS53" s="109"/>
      <c r="DUT53" s="111"/>
      <c r="DUU53" s="109"/>
      <c r="DUV53" s="112"/>
      <c r="DUW53" s="109"/>
      <c r="DUX53" s="111"/>
      <c r="DUY53" s="109"/>
      <c r="DUZ53" s="111"/>
      <c r="DVA53" s="109"/>
      <c r="DVB53" s="111"/>
      <c r="DVC53" s="109"/>
      <c r="DVD53" s="111"/>
      <c r="DVE53" s="109"/>
      <c r="DVF53" s="111"/>
      <c r="DVG53" s="109"/>
      <c r="DVH53" s="111"/>
      <c r="DVI53" s="109"/>
      <c r="DVJ53" s="111"/>
      <c r="DVK53" s="110"/>
      <c r="DVL53" s="111"/>
      <c r="DVM53" s="109"/>
      <c r="DVN53" s="111"/>
      <c r="DVO53" s="109"/>
      <c r="DVP53" s="111"/>
      <c r="DVQ53" s="109"/>
      <c r="DVR53" s="111"/>
      <c r="DVS53" s="109"/>
      <c r="DVT53" s="111"/>
      <c r="DVU53" s="110"/>
      <c r="DVV53" s="111"/>
      <c r="DVW53" s="109"/>
      <c r="DVX53" s="111"/>
      <c r="DVY53" s="109"/>
      <c r="DVZ53" s="111"/>
      <c r="DWA53" s="109"/>
      <c r="DWB53" s="111"/>
      <c r="DWC53" s="110"/>
      <c r="DWD53" s="107"/>
      <c r="DWE53" s="107"/>
      <c r="DWF53" s="107"/>
      <c r="DWG53" s="108"/>
      <c r="DWH53" s="111"/>
      <c r="DWI53" s="108"/>
      <c r="DWJ53" s="111"/>
      <c r="DWK53" s="64"/>
      <c r="DWL53" s="111"/>
      <c r="DWM53" s="64"/>
      <c r="DWN53" s="111"/>
      <c r="DWO53" s="64"/>
      <c r="DWP53" s="111"/>
      <c r="DWQ53" s="64"/>
      <c r="DWR53" s="111"/>
      <c r="DWS53" s="64"/>
      <c r="DWT53" s="111"/>
      <c r="DWU53" s="64"/>
      <c r="DWV53" s="111"/>
      <c r="DWW53" s="64"/>
      <c r="DWX53" s="111"/>
      <c r="DWY53" s="109"/>
      <c r="DWZ53" s="111"/>
      <c r="DXA53" s="109"/>
      <c r="DXB53" s="111"/>
      <c r="DXC53" s="109"/>
      <c r="DXD53" s="111"/>
      <c r="DXE53" s="109"/>
      <c r="DXF53" s="111"/>
      <c r="DXG53" s="109"/>
      <c r="DXH53" s="111"/>
      <c r="DXI53" s="109"/>
      <c r="DXJ53" s="111"/>
      <c r="DXK53" s="109"/>
      <c r="DXL53" s="111"/>
      <c r="DXM53" s="109"/>
      <c r="DXN53" s="111"/>
      <c r="DXO53" s="109"/>
      <c r="DXP53" s="111"/>
      <c r="DXQ53" s="109"/>
      <c r="DXR53" s="111"/>
      <c r="DXS53" s="109"/>
      <c r="DXT53" s="112"/>
      <c r="DXU53" s="109"/>
      <c r="DXV53" s="111"/>
      <c r="DXW53" s="109"/>
      <c r="DXX53" s="111"/>
      <c r="DXY53" s="109"/>
      <c r="DXZ53" s="111"/>
      <c r="DYA53" s="109"/>
      <c r="DYB53" s="111"/>
      <c r="DYC53" s="109"/>
      <c r="DYD53" s="111"/>
      <c r="DYE53" s="109"/>
      <c r="DYF53" s="111"/>
      <c r="DYG53" s="109"/>
      <c r="DYH53" s="111"/>
      <c r="DYI53" s="110"/>
      <c r="DYJ53" s="111"/>
      <c r="DYK53" s="109"/>
      <c r="DYL53" s="111"/>
      <c r="DYM53" s="109"/>
      <c r="DYN53" s="111"/>
      <c r="DYO53" s="109"/>
      <c r="DYP53" s="111"/>
      <c r="DYQ53" s="109"/>
      <c r="DYR53" s="111"/>
      <c r="DYS53" s="110"/>
      <c r="DYT53" s="111"/>
      <c r="DYU53" s="109"/>
      <c r="DYV53" s="111"/>
      <c r="DYW53" s="109"/>
      <c r="DYX53" s="111"/>
      <c r="DYY53" s="109"/>
      <c r="DYZ53" s="111"/>
      <c r="DZA53" s="110"/>
      <c r="DZB53" s="107"/>
      <c r="DZC53" s="107"/>
      <c r="DZD53" s="107"/>
      <c r="DZE53" s="108"/>
      <c r="DZF53" s="111"/>
      <c r="DZG53" s="108"/>
      <c r="DZH53" s="111"/>
      <c r="DZI53" s="64"/>
      <c r="DZJ53" s="111"/>
      <c r="DZK53" s="64"/>
      <c r="DZL53" s="111"/>
      <c r="DZM53" s="64"/>
      <c r="DZN53" s="111"/>
      <c r="DZO53" s="64"/>
      <c r="DZP53" s="111"/>
      <c r="DZQ53" s="64"/>
      <c r="DZR53" s="111"/>
      <c r="DZS53" s="64"/>
      <c r="DZT53" s="111"/>
      <c r="DZU53" s="64"/>
      <c r="DZV53" s="111"/>
      <c r="DZW53" s="109"/>
      <c r="DZX53" s="111"/>
      <c r="DZY53" s="109"/>
      <c r="DZZ53" s="111"/>
      <c r="EAA53" s="109"/>
      <c r="EAB53" s="111"/>
      <c r="EAC53" s="109"/>
      <c r="EAD53" s="111"/>
      <c r="EAE53" s="109"/>
      <c r="EAF53" s="111"/>
      <c r="EAG53" s="109"/>
      <c r="EAH53" s="111"/>
      <c r="EAI53" s="109"/>
      <c r="EAJ53" s="111"/>
      <c r="EAK53" s="109"/>
      <c r="EAL53" s="111"/>
      <c r="EAM53" s="109"/>
      <c r="EAN53" s="111"/>
      <c r="EAO53" s="109"/>
      <c r="EAP53" s="111"/>
      <c r="EAQ53" s="109"/>
      <c r="EAR53" s="112"/>
      <c r="EAS53" s="109"/>
      <c r="EAT53" s="111"/>
      <c r="EAU53" s="109"/>
      <c r="EAV53" s="111"/>
      <c r="EAW53" s="109"/>
      <c r="EAX53" s="111"/>
      <c r="EAY53" s="109"/>
      <c r="EAZ53" s="111"/>
      <c r="EBA53" s="109"/>
      <c r="EBB53" s="111"/>
      <c r="EBC53" s="109"/>
      <c r="EBD53" s="111"/>
      <c r="EBE53" s="109"/>
      <c r="EBF53" s="111"/>
      <c r="EBG53" s="110"/>
      <c r="EBH53" s="111"/>
      <c r="EBI53" s="109"/>
      <c r="EBJ53" s="111"/>
      <c r="EBK53" s="109"/>
      <c r="EBL53" s="111"/>
      <c r="EBM53" s="109"/>
      <c r="EBN53" s="111"/>
      <c r="EBO53" s="109"/>
      <c r="EBP53" s="111"/>
      <c r="EBQ53" s="110"/>
      <c r="EBR53" s="111"/>
      <c r="EBS53" s="109"/>
      <c r="EBT53" s="111"/>
      <c r="EBU53" s="109"/>
      <c r="EBV53" s="111"/>
      <c r="EBW53" s="109"/>
      <c r="EBX53" s="111"/>
      <c r="EBY53" s="110"/>
      <c r="EBZ53" s="107"/>
      <c r="ECA53" s="107"/>
      <c r="ECB53" s="107"/>
      <c r="ECC53" s="108"/>
      <c r="ECD53" s="111"/>
      <c r="ECE53" s="108"/>
      <c r="ECF53" s="111"/>
      <c r="ECG53" s="64"/>
      <c r="ECH53" s="111"/>
      <c r="ECI53" s="64"/>
      <c r="ECJ53" s="111"/>
      <c r="ECK53" s="64"/>
      <c r="ECL53" s="111"/>
      <c r="ECM53" s="64"/>
      <c r="ECN53" s="111"/>
      <c r="ECO53" s="64"/>
      <c r="ECP53" s="111"/>
      <c r="ECQ53" s="64"/>
      <c r="ECR53" s="111"/>
      <c r="ECS53" s="64"/>
      <c r="ECT53" s="111"/>
      <c r="ECU53" s="109"/>
      <c r="ECV53" s="111"/>
      <c r="ECW53" s="109"/>
      <c r="ECX53" s="111"/>
      <c r="ECY53" s="109"/>
      <c r="ECZ53" s="111"/>
      <c r="EDA53" s="109"/>
      <c r="EDB53" s="111"/>
      <c r="EDC53" s="109"/>
      <c r="EDD53" s="111"/>
      <c r="EDE53" s="109"/>
      <c r="EDF53" s="111"/>
      <c r="EDG53" s="109"/>
      <c r="EDH53" s="111"/>
      <c r="EDI53" s="109"/>
      <c r="EDJ53" s="111"/>
      <c r="EDK53" s="109"/>
      <c r="EDL53" s="111"/>
      <c r="EDM53" s="109"/>
      <c r="EDN53" s="111"/>
      <c r="EDO53" s="109"/>
      <c r="EDP53" s="112"/>
      <c r="EDQ53" s="109"/>
      <c r="EDR53" s="111"/>
      <c r="EDS53" s="109"/>
      <c r="EDT53" s="111"/>
      <c r="EDU53" s="109"/>
      <c r="EDV53" s="111"/>
      <c r="EDW53" s="109"/>
      <c r="EDX53" s="111"/>
      <c r="EDY53" s="109"/>
      <c r="EDZ53" s="111"/>
      <c r="EEA53" s="109"/>
      <c r="EEB53" s="111"/>
      <c r="EEC53" s="109"/>
      <c r="EED53" s="111"/>
      <c r="EEE53" s="110"/>
      <c r="EEF53" s="111"/>
      <c r="EEG53" s="109"/>
      <c r="EEH53" s="111"/>
      <c r="EEI53" s="109"/>
      <c r="EEJ53" s="111"/>
      <c r="EEK53" s="109"/>
      <c r="EEL53" s="111"/>
      <c r="EEM53" s="109"/>
      <c r="EEN53" s="111"/>
      <c r="EEO53" s="110"/>
      <c r="EEP53" s="111"/>
      <c r="EEQ53" s="109"/>
      <c r="EER53" s="111"/>
      <c r="EES53" s="109"/>
      <c r="EET53" s="111"/>
      <c r="EEU53" s="109"/>
      <c r="EEV53" s="111"/>
      <c r="EEW53" s="110"/>
      <c r="EEX53" s="107"/>
      <c r="EEY53" s="107"/>
      <c r="EEZ53" s="107"/>
      <c r="EFA53" s="108"/>
      <c r="EFB53" s="111"/>
      <c r="EFC53" s="108"/>
      <c r="EFD53" s="111"/>
      <c r="EFE53" s="64"/>
      <c r="EFF53" s="111"/>
      <c r="EFG53" s="64"/>
      <c r="EFH53" s="111"/>
      <c r="EFI53" s="64"/>
      <c r="EFJ53" s="111"/>
      <c r="EFK53" s="64"/>
      <c r="EFL53" s="111"/>
      <c r="EFM53" s="64"/>
      <c r="EFN53" s="111"/>
      <c r="EFO53" s="64"/>
      <c r="EFP53" s="111"/>
      <c r="EFQ53" s="64"/>
      <c r="EFR53" s="111"/>
      <c r="EFS53" s="109"/>
      <c r="EFT53" s="111"/>
      <c r="EFU53" s="109"/>
      <c r="EFV53" s="111"/>
      <c r="EFW53" s="109"/>
      <c r="EFX53" s="111"/>
      <c r="EFY53" s="109"/>
      <c r="EFZ53" s="111"/>
      <c r="EGA53" s="109"/>
      <c r="EGB53" s="111"/>
      <c r="EGC53" s="109"/>
      <c r="EGD53" s="111"/>
      <c r="EGE53" s="109"/>
      <c r="EGF53" s="111"/>
      <c r="EGG53" s="109"/>
      <c r="EGH53" s="111"/>
      <c r="EGI53" s="109"/>
      <c r="EGJ53" s="111"/>
      <c r="EGK53" s="109"/>
      <c r="EGL53" s="111"/>
      <c r="EGM53" s="109"/>
      <c r="EGN53" s="112"/>
      <c r="EGO53" s="109"/>
      <c r="EGP53" s="111"/>
      <c r="EGQ53" s="109"/>
      <c r="EGR53" s="111"/>
      <c r="EGS53" s="109"/>
      <c r="EGT53" s="111"/>
      <c r="EGU53" s="109"/>
      <c r="EGV53" s="111"/>
      <c r="EGW53" s="109"/>
      <c r="EGX53" s="111"/>
      <c r="EGY53" s="109"/>
      <c r="EGZ53" s="111"/>
      <c r="EHA53" s="109"/>
      <c r="EHB53" s="111"/>
      <c r="EHC53" s="110"/>
      <c r="EHD53" s="111"/>
      <c r="EHE53" s="109"/>
      <c r="EHF53" s="111"/>
      <c r="EHG53" s="109"/>
      <c r="EHH53" s="111"/>
      <c r="EHI53" s="109"/>
      <c r="EHJ53" s="111"/>
      <c r="EHK53" s="109"/>
      <c r="EHL53" s="111"/>
      <c r="EHM53" s="110"/>
      <c r="EHN53" s="111"/>
      <c r="EHO53" s="109"/>
      <c r="EHP53" s="111"/>
      <c r="EHQ53" s="109"/>
      <c r="EHR53" s="111"/>
      <c r="EHS53" s="109"/>
      <c r="EHT53" s="111"/>
      <c r="EHU53" s="110"/>
      <c r="EHV53" s="107"/>
      <c r="EHW53" s="107"/>
      <c r="EHX53" s="107"/>
      <c r="EHY53" s="108"/>
      <c r="EHZ53" s="111"/>
      <c r="EIA53" s="108"/>
      <c r="EIB53" s="111"/>
      <c r="EIC53" s="64"/>
      <c r="EID53" s="111"/>
      <c r="EIE53" s="64"/>
      <c r="EIF53" s="111"/>
      <c r="EIG53" s="64"/>
      <c r="EIH53" s="111"/>
      <c r="EII53" s="64"/>
      <c r="EIJ53" s="111"/>
      <c r="EIK53" s="64"/>
      <c r="EIL53" s="111"/>
      <c r="EIM53" s="64"/>
      <c r="EIN53" s="111"/>
      <c r="EIO53" s="64"/>
      <c r="EIP53" s="111"/>
      <c r="EIQ53" s="109"/>
      <c r="EIR53" s="111"/>
      <c r="EIS53" s="109"/>
      <c r="EIT53" s="111"/>
      <c r="EIU53" s="109"/>
      <c r="EIV53" s="111"/>
      <c r="EIW53" s="109"/>
      <c r="EIX53" s="111"/>
      <c r="EIY53" s="109"/>
      <c r="EIZ53" s="111"/>
      <c r="EJA53" s="109"/>
      <c r="EJB53" s="111"/>
      <c r="EJC53" s="109"/>
      <c r="EJD53" s="111"/>
      <c r="EJE53" s="109"/>
      <c r="EJF53" s="111"/>
      <c r="EJG53" s="109"/>
      <c r="EJH53" s="111"/>
      <c r="EJI53" s="109"/>
      <c r="EJJ53" s="111"/>
      <c r="EJK53" s="109"/>
      <c r="EJL53" s="112"/>
      <c r="EJM53" s="109"/>
      <c r="EJN53" s="111"/>
      <c r="EJO53" s="109"/>
      <c r="EJP53" s="111"/>
      <c r="EJQ53" s="109"/>
      <c r="EJR53" s="111"/>
      <c r="EJS53" s="109"/>
      <c r="EJT53" s="111"/>
      <c r="EJU53" s="109"/>
      <c r="EJV53" s="111"/>
      <c r="EJW53" s="109"/>
      <c r="EJX53" s="111"/>
      <c r="EJY53" s="109"/>
      <c r="EJZ53" s="111"/>
      <c r="EKA53" s="110"/>
      <c r="EKB53" s="111"/>
      <c r="EKC53" s="109"/>
      <c r="EKD53" s="111"/>
      <c r="EKE53" s="109"/>
      <c r="EKF53" s="111"/>
      <c r="EKG53" s="109"/>
      <c r="EKH53" s="111"/>
      <c r="EKI53" s="109"/>
      <c r="EKJ53" s="111"/>
      <c r="EKK53" s="110"/>
      <c r="EKL53" s="111"/>
      <c r="EKM53" s="109"/>
      <c r="EKN53" s="111"/>
      <c r="EKO53" s="109"/>
      <c r="EKP53" s="111"/>
      <c r="EKQ53" s="109"/>
      <c r="EKR53" s="111"/>
      <c r="EKS53" s="110"/>
      <c r="EKT53" s="107"/>
      <c r="EKU53" s="107"/>
      <c r="EKV53" s="107"/>
      <c r="EKW53" s="108"/>
      <c r="EKX53" s="111"/>
      <c r="EKY53" s="108"/>
      <c r="EKZ53" s="111"/>
      <c r="ELA53" s="64"/>
      <c r="ELB53" s="111"/>
      <c r="ELC53" s="64"/>
      <c r="ELD53" s="111"/>
      <c r="ELE53" s="64"/>
      <c r="ELF53" s="111"/>
      <c r="ELG53" s="64"/>
      <c r="ELH53" s="111"/>
      <c r="ELI53" s="64"/>
      <c r="ELJ53" s="111"/>
      <c r="ELK53" s="64"/>
      <c r="ELL53" s="111"/>
      <c r="ELM53" s="64"/>
      <c r="ELN53" s="111"/>
      <c r="ELO53" s="109"/>
      <c r="ELP53" s="111"/>
      <c r="ELQ53" s="109"/>
      <c r="ELR53" s="111"/>
      <c r="ELS53" s="109"/>
      <c r="ELT53" s="111"/>
      <c r="ELU53" s="109"/>
      <c r="ELV53" s="111"/>
      <c r="ELW53" s="109"/>
      <c r="ELX53" s="111"/>
      <c r="ELY53" s="109"/>
      <c r="ELZ53" s="111"/>
      <c r="EMA53" s="109"/>
      <c r="EMB53" s="111"/>
      <c r="EMC53" s="109"/>
      <c r="EMD53" s="111"/>
      <c r="EME53" s="109"/>
      <c r="EMF53" s="111"/>
      <c r="EMG53" s="109"/>
      <c r="EMH53" s="111"/>
      <c r="EMI53" s="109"/>
      <c r="EMJ53" s="112"/>
      <c r="EMK53" s="109"/>
      <c r="EML53" s="111"/>
      <c r="EMM53" s="109"/>
      <c r="EMN53" s="111"/>
      <c r="EMO53" s="109"/>
      <c r="EMP53" s="111"/>
      <c r="EMQ53" s="109"/>
      <c r="EMR53" s="111"/>
      <c r="EMS53" s="109"/>
      <c r="EMT53" s="111"/>
      <c r="EMU53" s="109"/>
      <c r="EMV53" s="111"/>
      <c r="EMW53" s="109"/>
      <c r="EMX53" s="111"/>
      <c r="EMY53" s="110"/>
      <c r="EMZ53" s="111"/>
      <c r="ENA53" s="109"/>
      <c r="ENB53" s="111"/>
      <c r="ENC53" s="109"/>
      <c r="END53" s="111"/>
      <c r="ENE53" s="109"/>
      <c r="ENF53" s="111"/>
      <c r="ENG53" s="109"/>
      <c r="ENH53" s="111"/>
      <c r="ENI53" s="110"/>
      <c r="ENJ53" s="111"/>
      <c r="ENK53" s="109"/>
      <c r="ENL53" s="111"/>
      <c r="ENM53" s="109"/>
      <c r="ENN53" s="111"/>
      <c r="ENO53" s="109"/>
      <c r="ENP53" s="111"/>
      <c r="ENQ53" s="110"/>
      <c r="ENR53" s="107"/>
      <c r="ENS53" s="107"/>
      <c r="ENT53" s="107"/>
      <c r="ENU53" s="108"/>
      <c r="ENV53" s="111"/>
      <c r="ENW53" s="108"/>
      <c r="ENX53" s="111"/>
      <c r="ENY53" s="64"/>
      <c r="ENZ53" s="111"/>
      <c r="EOA53" s="64"/>
      <c r="EOB53" s="111"/>
      <c r="EOC53" s="64"/>
      <c r="EOD53" s="111"/>
      <c r="EOE53" s="64"/>
      <c r="EOF53" s="111"/>
      <c r="EOG53" s="64"/>
      <c r="EOH53" s="111"/>
      <c r="EOI53" s="64"/>
      <c r="EOJ53" s="111"/>
      <c r="EOK53" s="64"/>
      <c r="EOL53" s="111"/>
      <c r="EOM53" s="109"/>
      <c r="EON53" s="111"/>
      <c r="EOO53" s="109"/>
      <c r="EOP53" s="111"/>
      <c r="EOQ53" s="109"/>
      <c r="EOR53" s="111"/>
      <c r="EOS53" s="109"/>
      <c r="EOT53" s="111"/>
      <c r="EOU53" s="109"/>
      <c r="EOV53" s="111"/>
      <c r="EOW53" s="109"/>
      <c r="EOX53" s="111"/>
      <c r="EOY53" s="109"/>
      <c r="EOZ53" s="111"/>
      <c r="EPA53" s="109"/>
      <c r="EPB53" s="111"/>
      <c r="EPC53" s="109"/>
      <c r="EPD53" s="111"/>
      <c r="EPE53" s="109"/>
      <c r="EPF53" s="111"/>
      <c r="EPG53" s="109"/>
      <c r="EPH53" s="112"/>
      <c r="EPI53" s="109"/>
      <c r="EPJ53" s="111"/>
      <c r="EPK53" s="109"/>
      <c r="EPL53" s="111"/>
      <c r="EPM53" s="109"/>
      <c r="EPN53" s="111"/>
      <c r="EPO53" s="109"/>
      <c r="EPP53" s="111"/>
      <c r="EPQ53" s="109"/>
      <c r="EPR53" s="111"/>
      <c r="EPS53" s="109"/>
      <c r="EPT53" s="111"/>
      <c r="EPU53" s="109"/>
      <c r="EPV53" s="111"/>
      <c r="EPW53" s="110"/>
      <c r="EPX53" s="111"/>
      <c r="EPY53" s="109"/>
      <c r="EPZ53" s="111"/>
      <c r="EQA53" s="109"/>
      <c r="EQB53" s="111"/>
      <c r="EQC53" s="109"/>
      <c r="EQD53" s="111"/>
      <c r="EQE53" s="109"/>
      <c r="EQF53" s="111"/>
      <c r="EQG53" s="110"/>
      <c r="EQH53" s="111"/>
      <c r="EQI53" s="109"/>
      <c r="EQJ53" s="111"/>
      <c r="EQK53" s="109"/>
      <c r="EQL53" s="111"/>
      <c r="EQM53" s="109"/>
      <c r="EQN53" s="111"/>
      <c r="EQO53" s="110"/>
      <c r="EQP53" s="107"/>
      <c r="EQQ53" s="107"/>
      <c r="EQR53" s="107"/>
      <c r="EQS53" s="108"/>
      <c r="EQT53" s="111"/>
      <c r="EQU53" s="108"/>
      <c r="EQV53" s="111"/>
      <c r="EQW53" s="64"/>
      <c r="EQX53" s="111"/>
      <c r="EQY53" s="64"/>
      <c r="EQZ53" s="111"/>
      <c r="ERA53" s="64"/>
      <c r="ERB53" s="111"/>
      <c r="ERC53" s="64"/>
      <c r="ERD53" s="111"/>
      <c r="ERE53" s="64"/>
      <c r="ERF53" s="111"/>
      <c r="ERG53" s="64"/>
      <c r="ERH53" s="111"/>
      <c r="ERI53" s="64"/>
      <c r="ERJ53" s="111"/>
      <c r="ERK53" s="109"/>
      <c r="ERL53" s="111"/>
      <c r="ERM53" s="109"/>
      <c r="ERN53" s="111"/>
      <c r="ERO53" s="109"/>
      <c r="ERP53" s="111"/>
      <c r="ERQ53" s="109"/>
      <c r="ERR53" s="111"/>
      <c r="ERS53" s="109"/>
      <c r="ERT53" s="111"/>
      <c r="ERU53" s="109"/>
      <c r="ERV53" s="111"/>
      <c r="ERW53" s="109"/>
      <c r="ERX53" s="111"/>
      <c r="ERY53" s="109"/>
      <c r="ERZ53" s="111"/>
      <c r="ESA53" s="109"/>
      <c r="ESB53" s="111"/>
      <c r="ESC53" s="109"/>
      <c r="ESD53" s="111"/>
      <c r="ESE53" s="109"/>
      <c r="ESF53" s="112"/>
      <c r="ESG53" s="109"/>
      <c r="ESH53" s="111"/>
      <c r="ESI53" s="109"/>
      <c r="ESJ53" s="111"/>
      <c r="ESK53" s="109"/>
      <c r="ESL53" s="111"/>
      <c r="ESM53" s="109"/>
      <c r="ESN53" s="111"/>
      <c r="ESO53" s="109"/>
      <c r="ESP53" s="111"/>
      <c r="ESQ53" s="109"/>
      <c r="ESR53" s="111"/>
      <c r="ESS53" s="109"/>
      <c r="EST53" s="111"/>
      <c r="ESU53" s="110"/>
      <c r="ESV53" s="111"/>
      <c r="ESW53" s="109"/>
      <c r="ESX53" s="111"/>
      <c r="ESY53" s="109"/>
      <c r="ESZ53" s="111"/>
      <c r="ETA53" s="109"/>
      <c r="ETB53" s="111"/>
      <c r="ETC53" s="109"/>
      <c r="ETD53" s="111"/>
      <c r="ETE53" s="110"/>
      <c r="ETF53" s="111"/>
      <c r="ETG53" s="109"/>
      <c r="ETH53" s="111"/>
      <c r="ETI53" s="109"/>
      <c r="ETJ53" s="111"/>
      <c r="ETK53" s="109"/>
      <c r="ETL53" s="111"/>
      <c r="ETM53" s="110"/>
      <c r="ETN53" s="107"/>
      <c r="ETO53" s="107"/>
      <c r="ETP53" s="107"/>
      <c r="ETQ53" s="108"/>
      <c r="ETR53" s="111"/>
      <c r="ETS53" s="108"/>
      <c r="ETT53" s="111"/>
      <c r="ETU53" s="64"/>
      <c r="ETV53" s="111"/>
      <c r="ETW53" s="64"/>
      <c r="ETX53" s="111"/>
      <c r="ETY53" s="64"/>
      <c r="ETZ53" s="111"/>
      <c r="EUA53" s="64"/>
      <c r="EUB53" s="111"/>
      <c r="EUC53" s="64"/>
      <c r="EUD53" s="111"/>
      <c r="EUE53" s="64"/>
      <c r="EUF53" s="111"/>
      <c r="EUG53" s="64"/>
      <c r="EUH53" s="111"/>
      <c r="EUI53" s="109"/>
      <c r="EUJ53" s="111"/>
      <c r="EUK53" s="109"/>
      <c r="EUL53" s="111"/>
      <c r="EUM53" s="109"/>
      <c r="EUN53" s="111"/>
      <c r="EUO53" s="109"/>
      <c r="EUP53" s="111"/>
      <c r="EUQ53" s="109"/>
      <c r="EUR53" s="111"/>
      <c r="EUS53" s="109"/>
      <c r="EUT53" s="111"/>
      <c r="EUU53" s="109"/>
      <c r="EUV53" s="111"/>
      <c r="EUW53" s="109"/>
      <c r="EUX53" s="111"/>
      <c r="EUY53" s="109"/>
      <c r="EUZ53" s="111"/>
      <c r="EVA53" s="109"/>
      <c r="EVB53" s="111"/>
      <c r="EVC53" s="109"/>
      <c r="EVD53" s="112"/>
      <c r="EVE53" s="109"/>
      <c r="EVF53" s="111"/>
      <c r="EVG53" s="109"/>
      <c r="EVH53" s="111"/>
      <c r="EVI53" s="109"/>
      <c r="EVJ53" s="111"/>
      <c r="EVK53" s="109"/>
      <c r="EVL53" s="111"/>
      <c r="EVM53" s="109"/>
      <c r="EVN53" s="111"/>
      <c r="EVO53" s="109"/>
      <c r="EVP53" s="111"/>
      <c r="EVQ53" s="109"/>
      <c r="EVR53" s="111"/>
      <c r="EVS53" s="110"/>
      <c r="EVT53" s="111"/>
      <c r="EVU53" s="109"/>
      <c r="EVV53" s="111"/>
      <c r="EVW53" s="109"/>
      <c r="EVX53" s="111"/>
      <c r="EVY53" s="109"/>
      <c r="EVZ53" s="111"/>
      <c r="EWA53" s="109"/>
      <c r="EWB53" s="111"/>
      <c r="EWC53" s="110"/>
      <c r="EWD53" s="111"/>
      <c r="EWE53" s="109"/>
      <c r="EWF53" s="111"/>
      <c r="EWG53" s="109"/>
      <c r="EWH53" s="111"/>
      <c r="EWI53" s="109"/>
      <c r="EWJ53" s="111"/>
      <c r="EWK53" s="110"/>
      <c r="EWL53" s="107"/>
      <c r="EWM53" s="107"/>
      <c r="EWN53" s="107"/>
      <c r="EWO53" s="108"/>
      <c r="EWP53" s="111"/>
      <c r="EWQ53" s="108"/>
      <c r="EWR53" s="111"/>
      <c r="EWS53" s="64"/>
      <c r="EWT53" s="111"/>
      <c r="EWU53" s="64"/>
      <c r="EWV53" s="111"/>
      <c r="EWW53" s="64"/>
      <c r="EWX53" s="111"/>
      <c r="EWY53" s="64"/>
      <c r="EWZ53" s="111"/>
      <c r="EXA53" s="64"/>
      <c r="EXB53" s="111"/>
      <c r="EXC53" s="64"/>
      <c r="EXD53" s="111"/>
      <c r="EXE53" s="64"/>
      <c r="EXF53" s="111"/>
      <c r="EXG53" s="109"/>
      <c r="EXH53" s="111"/>
      <c r="EXI53" s="109"/>
      <c r="EXJ53" s="111"/>
      <c r="EXK53" s="109"/>
      <c r="EXL53" s="111"/>
      <c r="EXM53" s="109"/>
      <c r="EXN53" s="111"/>
      <c r="EXO53" s="109"/>
      <c r="EXP53" s="111"/>
      <c r="EXQ53" s="109"/>
      <c r="EXR53" s="111"/>
      <c r="EXS53" s="109"/>
      <c r="EXT53" s="111"/>
      <c r="EXU53" s="109"/>
      <c r="EXV53" s="111"/>
      <c r="EXW53" s="109"/>
      <c r="EXX53" s="111"/>
      <c r="EXY53" s="109"/>
      <c r="EXZ53" s="111"/>
      <c r="EYA53" s="109"/>
      <c r="EYB53" s="112"/>
      <c r="EYC53" s="109"/>
      <c r="EYD53" s="111"/>
      <c r="EYE53" s="109"/>
      <c r="EYF53" s="111"/>
      <c r="EYG53" s="109"/>
      <c r="EYH53" s="111"/>
      <c r="EYI53" s="109"/>
      <c r="EYJ53" s="111"/>
      <c r="EYK53" s="109"/>
      <c r="EYL53" s="111"/>
      <c r="EYM53" s="109"/>
      <c r="EYN53" s="111"/>
      <c r="EYO53" s="109"/>
      <c r="EYP53" s="111"/>
      <c r="EYQ53" s="110"/>
      <c r="EYR53" s="111"/>
      <c r="EYS53" s="109"/>
      <c r="EYT53" s="111"/>
      <c r="EYU53" s="109"/>
      <c r="EYV53" s="111"/>
      <c r="EYW53" s="109"/>
      <c r="EYX53" s="111"/>
      <c r="EYY53" s="109"/>
      <c r="EYZ53" s="111"/>
      <c r="EZA53" s="110"/>
      <c r="EZB53" s="111"/>
      <c r="EZC53" s="109"/>
      <c r="EZD53" s="111"/>
      <c r="EZE53" s="109"/>
      <c r="EZF53" s="111"/>
      <c r="EZG53" s="109"/>
      <c r="EZH53" s="111"/>
      <c r="EZI53" s="110"/>
      <c r="EZJ53" s="107"/>
      <c r="EZK53" s="107"/>
      <c r="EZL53" s="107"/>
      <c r="EZM53" s="108"/>
      <c r="EZN53" s="111"/>
      <c r="EZO53" s="108"/>
      <c r="EZP53" s="111"/>
      <c r="EZQ53" s="64"/>
      <c r="EZR53" s="111"/>
      <c r="EZS53" s="64"/>
      <c r="EZT53" s="111"/>
      <c r="EZU53" s="64"/>
      <c r="EZV53" s="111"/>
      <c r="EZW53" s="64"/>
      <c r="EZX53" s="111"/>
      <c r="EZY53" s="64"/>
      <c r="EZZ53" s="111"/>
      <c r="FAA53" s="64"/>
      <c r="FAB53" s="111"/>
      <c r="FAC53" s="64"/>
      <c r="FAD53" s="111"/>
      <c r="FAE53" s="109"/>
      <c r="FAF53" s="111"/>
      <c r="FAG53" s="109"/>
      <c r="FAH53" s="111"/>
      <c r="FAI53" s="109"/>
      <c r="FAJ53" s="111"/>
      <c r="FAK53" s="109"/>
      <c r="FAL53" s="111"/>
      <c r="FAM53" s="109"/>
      <c r="FAN53" s="111"/>
      <c r="FAO53" s="109"/>
      <c r="FAP53" s="111"/>
      <c r="FAQ53" s="109"/>
      <c r="FAR53" s="111"/>
      <c r="FAS53" s="109"/>
      <c r="FAT53" s="111"/>
      <c r="FAU53" s="109"/>
      <c r="FAV53" s="111"/>
      <c r="FAW53" s="109"/>
      <c r="FAX53" s="111"/>
      <c r="FAY53" s="109"/>
      <c r="FAZ53" s="112"/>
      <c r="FBA53" s="109"/>
      <c r="FBB53" s="111"/>
      <c r="FBC53" s="109"/>
      <c r="FBD53" s="111"/>
      <c r="FBE53" s="109"/>
      <c r="FBF53" s="111"/>
      <c r="FBG53" s="109"/>
      <c r="FBH53" s="111"/>
      <c r="FBI53" s="109"/>
      <c r="FBJ53" s="111"/>
      <c r="FBK53" s="109"/>
      <c r="FBL53" s="111"/>
      <c r="FBM53" s="109"/>
      <c r="FBN53" s="111"/>
      <c r="FBO53" s="110"/>
      <c r="FBP53" s="111"/>
      <c r="FBQ53" s="109"/>
      <c r="FBR53" s="111"/>
      <c r="FBS53" s="109"/>
      <c r="FBT53" s="111"/>
      <c r="FBU53" s="109"/>
      <c r="FBV53" s="111"/>
      <c r="FBW53" s="109"/>
      <c r="FBX53" s="111"/>
      <c r="FBY53" s="110"/>
      <c r="FBZ53" s="111"/>
      <c r="FCA53" s="109"/>
      <c r="FCB53" s="111"/>
      <c r="FCC53" s="109"/>
      <c r="FCD53" s="111"/>
      <c r="FCE53" s="109"/>
      <c r="FCF53" s="111"/>
      <c r="FCG53" s="110"/>
      <c r="FCH53" s="107"/>
      <c r="FCI53" s="107"/>
      <c r="FCJ53" s="107"/>
      <c r="FCK53" s="108"/>
      <c r="FCL53" s="111"/>
      <c r="FCM53" s="108"/>
      <c r="FCN53" s="111"/>
      <c r="FCO53" s="64"/>
      <c r="FCP53" s="111"/>
      <c r="FCQ53" s="64"/>
      <c r="FCR53" s="111"/>
      <c r="FCS53" s="64"/>
      <c r="FCT53" s="111"/>
      <c r="FCU53" s="64"/>
      <c r="FCV53" s="111"/>
      <c r="FCW53" s="64"/>
      <c r="FCX53" s="111"/>
      <c r="FCY53" s="64"/>
      <c r="FCZ53" s="111"/>
      <c r="FDA53" s="64"/>
      <c r="FDB53" s="111"/>
      <c r="FDC53" s="109"/>
      <c r="FDD53" s="111"/>
      <c r="FDE53" s="109"/>
      <c r="FDF53" s="111"/>
      <c r="FDG53" s="109"/>
      <c r="FDH53" s="111"/>
      <c r="FDI53" s="109"/>
      <c r="FDJ53" s="111"/>
      <c r="FDK53" s="109"/>
      <c r="FDL53" s="111"/>
      <c r="FDM53" s="109"/>
      <c r="FDN53" s="111"/>
      <c r="FDO53" s="109"/>
      <c r="FDP53" s="111"/>
      <c r="FDQ53" s="109"/>
      <c r="FDR53" s="111"/>
      <c r="FDS53" s="109"/>
      <c r="FDT53" s="111"/>
      <c r="FDU53" s="109"/>
      <c r="FDV53" s="111"/>
      <c r="FDW53" s="109"/>
      <c r="FDX53" s="112"/>
      <c r="FDY53" s="109"/>
      <c r="FDZ53" s="111"/>
      <c r="FEA53" s="109"/>
      <c r="FEB53" s="111"/>
      <c r="FEC53" s="109"/>
      <c r="FED53" s="111"/>
      <c r="FEE53" s="109"/>
      <c r="FEF53" s="111"/>
      <c r="FEG53" s="109"/>
      <c r="FEH53" s="111"/>
      <c r="FEI53" s="109"/>
      <c r="FEJ53" s="111"/>
      <c r="FEK53" s="109"/>
      <c r="FEL53" s="111"/>
      <c r="FEM53" s="110"/>
      <c r="FEN53" s="111"/>
      <c r="FEO53" s="109"/>
      <c r="FEP53" s="111"/>
      <c r="FEQ53" s="109"/>
      <c r="FER53" s="111"/>
      <c r="FES53" s="109"/>
      <c r="FET53" s="111"/>
      <c r="FEU53" s="109"/>
      <c r="FEV53" s="111"/>
      <c r="FEW53" s="110"/>
      <c r="FEX53" s="111"/>
      <c r="FEY53" s="109"/>
      <c r="FEZ53" s="111"/>
      <c r="FFA53" s="109"/>
      <c r="FFB53" s="111"/>
      <c r="FFC53" s="109"/>
      <c r="FFD53" s="111"/>
      <c r="FFE53" s="110"/>
      <c r="FFF53" s="107"/>
      <c r="FFG53" s="107"/>
      <c r="FFH53" s="107"/>
      <c r="FFI53" s="108"/>
      <c r="FFJ53" s="111"/>
      <c r="FFK53" s="108"/>
      <c r="FFL53" s="111"/>
      <c r="FFM53" s="64"/>
      <c r="FFN53" s="111"/>
      <c r="FFO53" s="64"/>
      <c r="FFP53" s="111"/>
      <c r="FFQ53" s="64"/>
      <c r="FFR53" s="111"/>
      <c r="FFS53" s="64"/>
      <c r="FFT53" s="111"/>
      <c r="FFU53" s="64"/>
      <c r="FFV53" s="111"/>
      <c r="FFW53" s="64"/>
      <c r="FFX53" s="111"/>
      <c r="FFY53" s="64"/>
      <c r="FFZ53" s="111"/>
      <c r="FGA53" s="109"/>
      <c r="FGB53" s="111"/>
      <c r="FGC53" s="109"/>
      <c r="FGD53" s="111"/>
      <c r="FGE53" s="109"/>
      <c r="FGF53" s="111"/>
      <c r="FGG53" s="109"/>
      <c r="FGH53" s="111"/>
      <c r="FGI53" s="109"/>
      <c r="FGJ53" s="111"/>
      <c r="FGK53" s="109"/>
      <c r="FGL53" s="111"/>
      <c r="FGM53" s="109"/>
      <c r="FGN53" s="111"/>
      <c r="FGO53" s="109"/>
      <c r="FGP53" s="111"/>
      <c r="FGQ53" s="109"/>
      <c r="FGR53" s="111"/>
      <c r="FGS53" s="109"/>
      <c r="FGT53" s="111"/>
      <c r="FGU53" s="109"/>
      <c r="FGV53" s="112"/>
      <c r="FGW53" s="109"/>
      <c r="FGX53" s="111"/>
      <c r="FGY53" s="109"/>
      <c r="FGZ53" s="111"/>
      <c r="FHA53" s="109"/>
      <c r="FHB53" s="111"/>
      <c r="FHC53" s="109"/>
      <c r="FHD53" s="111"/>
      <c r="FHE53" s="109"/>
      <c r="FHF53" s="111"/>
      <c r="FHG53" s="109"/>
      <c r="FHH53" s="111"/>
      <c r="FHI53" s="109"/>
      <c r="FHJ53" s="111"/>
      <c r="FHK53" s="110"/>
      <c r="FHL53" s="111"/>
      <c r="FHM53" s="109"/>
      <c r="FHN53" s="111"/>
      <c r="FHO53" s="109"/>
      <c r="FHP53" s="111"/>
      <c r="FHQ53" s="109"/>
      <c r="FHR53" s="111"/>
      <c r="FHS53" s="109"/>
      <c r="FHT53" s="111"/>
      <c r="FHU53" s="110"/>
      <c r="FHV53" s="111"/>
      <c r="FHW53" s="109"/>
      <c r="FHX53" s="111"/>
      <c r="FHY53" s="109"/>
      <c r="FHZ53" s="111"/>
      <c r="FIA53" s="109"/>
      <c r="FIB53" s="111"/>
      <c r="FIC53" s="110"/>
      <c r="FID53" s="107"/>
      <c r="FIE53" s="107"/>
      <c r="FIF53" s="107"/>
      <c r="FIG53" s="108"/>
      <c r="FIH53" s="111"/>
      <c r="FII53" s="108"/>
      <c r="FIJ53" s="111"/>
      <c r="FIK53" s="64"/>
      <c r="FIL53" s="111"/>
      <c r="FIM53" s="64"/>
      <c r="FIN53" s="111"/>
      <c r="FIO53" s="64"/>
      <c r="FIP53" s="111"/>
      <c r="FIQ53" s="64"/>
      <c r="FIR53" s="111"/>
      <c r="FIS53" s="64"/>
      <c r="FIT53" s="111"/>
      <c r="FIU53" s="64"/>
      <c r="FIV53" s="111"/>
      <c r="FIW53" s="64"/>
      <c r="FIX53" s="111"/>
      <c r="FIY53" s="109"/>
      <c r="FIZ53" s="111"/>
      <c r="FJA53" s="109"/>
      <c r="FJB53" s="111"/>
      <c r="FJC53" s="109"/>
      <c r="FJD53" s="111"/>
      <c r="FJE53" s="109"/>
      <c r="FJF53" s="111"/>
      <c r="FJG53" s="109"/>
      <c r="FJH53" s="111"/>
      <c r="FJI53" s="109"/>
      <c r="FJJ53" s="111"/>
      <c r="FJK53" s="109"/>
      <c r="FJL53" s="111"/>
      <c r="FJM53" s="109"/>
      <c r="FJN53" s="111"/>
      <c r="FJO53" s="109"/>
      <c r="FJP53" s="111"/>
      <c r="FJQ53" s="109"/>
      <c r="FJR53" s="111"/>
      <c r="FJS53" s="109"/>
      <c r="FJT53" s="112"/>
      <c r="FJU53" s="109"/>
      <c r="FJV53" s="111"/>
      <c r="FJW53" s="109"/>
      <c r="FJX53" s="111"/>
      <c r="FJY53" s="109"/>
      <c r="FJZ53" s="111"/>
      <c r="FKA53" s="109"/>
      <c r="FKB53" s="111"/>
      <c r="FKC53" s="109"/>
      <c r="FKD53" s="111"/>
      <c r="FKE53" s="109"/>
      <c r="FKF53" s="111"/>
      <c r="FKG53" s="109"/>
      <c r="FKH53" s="111"/>
      <c r="FKI53" s="110"/>
      <c r="FKJ53" s="111"/>
      <c r="FKK53" s="109"/>
      <c r="FKL53" s="111"/>
      <c r="FKM53" s="109"/>
      <c r="FKN53" s="111"/>
      <c r="FKO53" s="109"/>
      <c r="FKP53" s="111"/>
      <c r="FKQ53" s="109"/>
      <c r="FKR53" s="111"/>
      <c r="FKS53" s="110"/>
      <c r="FKT53" s="111"/>
      <c r="FKU53" s="109"/>
      <c r="FKV53" s="111"/>
      <c r="FKW53" s="109"/>
      <c r="FKX53" s="111"/>
      <c r="FKY53" s="109"/>
      <c r="FKZ53" s="111"/>
      <c r="FLA53" s="110"/>
      <c r="FLB53" s="107"/>
      <c r="FLC53" s="107"/>
      <c r="FLD53" s="107"/>
      <c r="FLE53" s="108"/>
      <c r="FLF53" s="111"/>
      <c r="FLG53" s="108"/>
      <c r="FLH53" s="111"/>
      <c r="FLI53" s="64"/>
      <c r="FLJ53" s="111"/>
      <c r="FLK53" s="64"/>
      <c r="FLL53" s="111"/>
      <c r="FLM53" s="64"/>
      <c r="FLN53" s="111"/>
      <c r="FLO53" s="64"/>
      <c r="FLP53" s="111"/>
      <c r="FLQ53" s="64"/>
      <c r="FLR53" s="111"/>
      <c r="FLS53" s="64"/>
      <c r="FLT53" s="111"/>
      <c r="FLU53" s="64"/>
      <c r="FLV53" s="111"/>
      <c r="FLW53" s="109"/>
      <c r="FLX53" s="111"/>
      <c r="FLY53" s="109"/>
      <c r="FLZ53" s="111"/>
      <c r="FMA53" s="109"/>
      <c r="FMB53" s="111"/>
      <c r="FMC53" s="109"/>
      <c r="FMD53" s="111"/>
      <c r="FME53" s="109"/>
      <c r="FMF53" s="111"/>
      <c r="FMG53" s="109"/>
      <c r="FMH53" s="111"/>
      <c r="FMI53" s="109"/>
      <c r="FMJ53" s="111"/>
      <c r="FMK53" s="109"/>
      <c r="FML53" s="111"/>
      <c r="FMM53" s="109"/>
      <c r="FMN53" s="111"/>
      <c r="FMO53" s="109"/>
      <c r="FMP53" s="111"/>
      <c r="FMQ53" s="109"/>
      <c r="FMR53" s="112"/>
      <c r="FMS53" s="109"/>
      <c r="FMT53" s="111"/>
      <c r="FMU53" s="109"/>
      <c r="FMV53" s="111"/>
      <c r="FMW53" s="109"/>
      <c r="FMX53" s="111"/>
      <c r="FMY53" s="109"/>
      <c r="FMZ53" s="111"/>
      <c r="FNA53" s="109"/>
      <c r="FNB53" s="111"/>
      <c r="FNC53" s="109"/>
      <c r="FND53" s="111"/>
      <c r="FNE53" s="109"/>
      <c r="FNF53" s="111"/>
      <c r="FNG53" s="110"/>
      <c r="FNH53" s="111"/>
      <c r="FNI53" s="109"/>
      <c r="FNJ53" s="111"/>
      <c r="FNK53" s="109"/>
      <c r="FNL53" s="111"/>
      <c r="FNM53" s="109"/>
      <c r="FNN53" s="111"/>
      <c r="FNO53" s="109"/>
      <c r="FNP53" s="111"/>
      <c r="FNQ53" s="110"/>
      <c r="FNR53" s="111"/>
      <c r="FNS53" s="109"/>
      <c r="FNT53" s="111"/>
      <c r="FNU53" s="109"/>
      <c r="FNV53" s="111"/>
      <c r="FNW53" s="109"/>
      <c r="FNX53" s="111"/>
      <c r="FNY53" s="110"/>
      <c r="FNZ53" s="107"/>
      <c r="FOA53" s="107"/>
      <c r="FOB53" s="107"/>
      <c r="FOC53" s="108"/>
      <c r="FOD53" s="111"/>
      <c r="FOE53" s="108"/>
      <c r="FOF53" s="111"/>
      <c r="FOG53" s="64"/>
      <c r="FOH53" s="111"/>
      <c r="FOI53" s="64"/>
      <c r="FOJ53" s="111"/>
      <c r="FOK53" s="64"/>
      <c r="FOL53" s="111"/>
      <c r="FOM53" s="64"/>
      <c r="FON53" s="111"/>
      <c r="FOO53" s="64"/>
      <c r="FOP53" s="111"/>
      <c r="FOQ53" s="64"/>
      <c r="FOR53" s="111"/>
      <c r="FOS53" s="64"/>
      <c r="FOT53" s="111"/>
      <c r="FOU53" s="109"/>
      <c r="FOV53" s="111"/>
      <c r="FOW53" s="109"/>
      <c r="FOX53" s="111"/>
      <c r="FOY53" s="109"/>
      <c r="FOZ53" s="111"/>
      <c r="FPA53" s="109"/>
      <c r="FPB53" s="111"/>
      <c r="FPC53" s="109"/>
      <c r="FPD53" s="111"/>
      <c r="FPE53" s="109"/>
      <c r="FPF53" s="111"/>
      <c r="FPG53" s="109"/>
      <c r="FPH53" s="111"/>
      <c r="FPI53" s="109"/>
      <c r="FPJ53" s="111"/>
      <c r="FPK53" s="109"/>
      <c r="FPL53" s="111"/>
      <c r="FPM53" s="109"/>
      <c r="FPN53" s="111"/>
      <c r="FPO53" s="109"/>
      <c r="FPP53" s="112"/>
      <c r="FPQ53" s="109"/>
      <c r="FPR53" s="111"/>
      <c r="FPS53" s="109"/>
      <c r="FPT53" s="111"/>
      <c r="FPU53" s="109"/>
      <c r="FPV53" s="111"/>
      <c r="FPW53" s="109"/>
      <c r="FPX53" s="111"/>
      <c r="FPY53" s="109"/>
      <c r="FPZ53" s="111"/>
      <c r="FQA53" s="109"/>
      <c r="FQB53" s="111"/>
      <c r="FQC53" s="109"/>
      <c r="FQD53" s="111"/>
      <c r="FQE53" s="110"/>
      <c r="FQF53" s="111"/>
      <c r="FQG53" s="109"/>
      <c r="FQH53" s="111"/>
      <c r="FQI53" s="109"/>
      <c r="FQJ53" s="111"/>
      <c r="FQK53" s="109"/>
      <c r="FQL53" s="111"/>
      <c r="FQM53" s="109"/>
      <c r="FQN53" s="111"/>
      <c r="FQO53" s="110"/>
      <c r="FQP53" s="111"/>
      <c r="FQQ53" s="109"/>
      <c r="FQR53" s="111"/>
      <c r="FQS53" s="109"/>
      <c r="FQT53" s="111"/>
      <c r="FQU53" s="109"/>
      <c r="FQV53" s="111"/>
      <c r="FQW53" s="110"/>
      <c r="FQX53" s="107"/>
      <c r="FQY53" s="107"/>
      <c r="FQZ53" s="107"/>
      <c r="FRA53" s="108"/>
      <c r="FRB53" s="111"/>
      <c r="FRC53" s="108"/>
      <c r="FRD53" s="111"/>
      <c r="FRE53" s="64"/>
      <c r="FRF53" s="111"/>
      <c r="FRG53" s="64"/>
      <c r="FRH53" s="111"/>
      <c r="FRI53" s="64"/>
      <c r="FRJ53" s="111"/>
      <c r="FRK53" s="64"/>
      <c r="FRL53" s="111"/>
      <c r="FRM53" s="64"/>
      <c r="FRN53" s="111"/>
      <c r="FRO53" s="64"/>
      <c r="FRP53" s="111"/>
      <c r="FRQ53" s="64"/>
      <c r="FRR53" s="111"/>
      <c r="FRS53" s="109"/>
      <c r="FRT53" s="111"/>
      <c r="FRU53" s="109"/>
      <c r="FRV53" s="111"/>
      <c r="FRW53" s="109"/>
      <c r="FRX53" s="111"/>
      <c r="FRY53" s="109"/>
      <c r="FRZ53" s="111"/>
      <c r="FSA53" s="109"/>
      <c r="FSB53" s="111"/>
      <c r="FSC53" s="109"/>
      <c r="FSD53" s="111"/>
      <c r="FSE53" s="109"/>
      <c r="FSF53" s="111"/>
      <c r="FSG53" s="109"/>
      <c r="FSH53" s="111"/>
      <c r="FSI53" s="109"/>
      <c r="FSJ53" s="111"/>
      <c r="FSK53" s="109"/>
      <c r="FSL53" s="111"/>
      <c r="FSM53" s="109"/>
      <c r="FSN53" s="112"/>
      <c r="FSO53" s="109"/>
      <c r="FSP53" s="111"/>
      <c r="FSQ53" s="109"/>
      <c r="FSR53" s="111"/>
      <c r="FSS53" s="109"/>
      <c r="FST53" s="111"/>
      <c r="FSU53" s="109"/>
      <c r="FSV53" s="111"/>
      <c r="FSW53" s="109"/>
      <c r="FSX53" s="111"/>
      <c r="FSY53" s="109"/>
      <c r="FSZ53" s="111"/>
      <c r="FTA53" s="109"/>
      <c r="FTB53" s="111"/>
      <c r="FTC53" s="110"/>
      <c r="FTD53" s="111"/>
      <c r="FTE53" s="109"/>
      <c r="FTF53" s="111"/>
      <c r="FTG53" s="109"/>
      <c r="FTH53" s="111"/>
      <c r="FTI53" s="109"/>
      <c r="FTJ53" s="111"/>
      <c r="FTK53" s="109"/>
      <c r="FTL53" s="111"/>
      <c r="FTM53" s="110"/>
      <c r="FTN53" s="111"/>
      <c r="FTO53" s="109"/>
      <c r="FTP53" s="111"/>
      <c r="FTQ53" s="109"/>
      <c r="FTR53" s="111"/>
      <c r="FTS53" s="109"/>
      <c r="FTT53" s="111"/>
      <c r="FTU53" s="110"/>
      <c r="FTV53" s="107"/>
      <c r="FTW53" s="107"/>
      <c r="FTX53" s="107"/>
      <c r="FTY53" s="108"/>
      <c r="FTZ53" s="111"/>
      <c r="FUA53" s="108"/>
      <c r="FUB53" s="111"/>
      <c r="FUC53" s="64"/>
      <c r="FUD53" s="111"/>
      <c r="FUE53" s="64"/>
      <c r="FUF53" s="111"/>
      <c r="FUG53" s="64"/>
      <c r="FUH53" s="111"/>
      <c r="FUI53" s="64"/>
      <c r="FUJ53" s="111"/>
      <c r="FUK53" s="64"/>
      <c r="FUL53" s="111"/>
      <c r="FUM53" s="64"/>
      <c r="FUN53" s="111"/>
      <c r="FUO53" s="64"/>
      <c r="FUP53" s="111"/>
      <c r="FUQ53" s="109"/>
      <c r="FUR53" s="111"/>
      <c r="FUS53" s="109"/>
      <c r="FUT53" s="111"/>
      <c r="FUU53" s="109"/>
      <c r="FUV53" s="111"/>
      <c r="FUW53" s="109"/>
      <c r="FUX53" s="111"/>
      <c r="FUY53" s="109"/>
      <c r="FUZ53" s="111"/>
      <c r="FVA53" s="109"/>
      <c r="FVB53" s="111"/>
      <c r="FVC53" s="109"/>
      <c r="FVD53" s="111"/>
      <c r="FVE53" s="109"/>
      <c r="FVF53" s="111"/>
      <c r="FVG53" s="109"/>
      <c r="FVH53" s="111"/>
      <c r="FVI53" s="109"/>
      <c r="FVJ53" s="111"/>
      <c r="FVK53" s="109"/>
      <c r="FVL53" s="112"/>
      <c r="FVM53" s="109"/>
      <c r="FVN53" s="111"/>
      <c r="FVO53" s="109"/>
      <c r="FVP53" s="111"/>
      <c r="FVQ53" s="109"/>
      <c r="FVR53" s="111"/>
      <c r="FVS53" s="109"/>
      <c r="FVT53" s="111"/>
      <c r="FVU53" s="109"/>
      <c r="FVV53" s="111"/>
      <c r="FVW53" s="109"/>
      <c r="FVX53" s="111"/>
      <c r="FVY53" s="109"/>
      <c r="FVZ53" s="111"/>
      <c r="FWA53" s="110"/>
      <c r="FWB53" s="111"/>
      <c r="FWC53" s="109"/>
      <c r="FWD53" s="111"/>
      <c r="FWE53" s="109"/>
      <c r="FWF53" s="111"/>
      <c r="FWG53" s="109"/>
      <c r="FWH53" s="111"/>
      <c r="FWI53" s="109"/>
      <c r="FWJ53" s="111"/>
      <c r="FWK53" s="110"/>
      <c r="FWL53" s="111"/>
      <c r="FWM53" s="109"/>
      <c r="FWN53" s="111"/>
      <c r="FWO53" s="109"/>
      <c r="FWP53" s="111"/>
      <c r="FWQ53" s="109"/>
      <c r="FWR53" s="111"/>
      <c r="FWS53" s="110"/>
      <c r="FWT53" s="107"/>
      <c r="FWU53" s="107"/>
      <c r="FWV53" s="107"/>
      <c r="FWW53" s="108"/>
      <c r="FWX53" s="111"/>
      <c r="FWY53" s="108"/>
      <c r="FWZ53" s="111"/>
      <c r="FXA53" s="64"/>
      <c r="FXB53" s="111"/>
      <c r="FXC53" s="64"/>
      <c r="FXD53" s="111"/>
      <c r="FXE53" s="64"/>
      <c r="FXF53" s="111"/>
      <c r="FXG53" s="64"/>
      <c r="FXH53" s="111"/>
      <c r="FXI53" s="64"/>
      <c r="FXJ53" s="111"/>
      <c r="FXK53" s="64"/>
      <c r="FXL53" s="111"/>
      <c r="FXM53" s="64"/>
      <c r="FXN53" s="111"/>
      <c r="FXO53" s="109"/>
      <c r="FXP53" s="111"/>
      <c r="FXQ53" s="109"/>
      <c r="FXR53" s="111"/>
      <c r="FXS53" s="109"/>
      <c r="FXT53" s="111"/>
      <c r="FXU53" s="109"/>
      <c r="FXV53" s="111"/>
      <c r="FXW53" s="109"/>
      <c r="FXX53" s="111"/>
      <c r="FXY53" s="109"/>
      <c r="FXZ53" s="111"/>
      <c r="FYA53" s="109"/>
      <c r="FYB53" s="111"/>
      <c r="FYC53" s="109"/>
      <c r="FYD53" s="111"/>
      <c r="FYE53" s="109"/>
      <c r="FYF53" s="111"/>
      <c r="FYG53" s="109"/>
      <c r="FYH53" s="111"/>
      <c r="FYI53" s="109"/>
      <c r="FYJ53" s="112"/>
      <c r="FYK53" s="109"/>
      <c r="FYL53" s="111"/>
      <c r="FYM53" s="109"/>
      <c r="FYN53" s="111"/>
      <c r="FYO53" s="109"/>
      <c r="FYP53" s="111"/>
      <c r="FYQ53" s="109"/>
      <c r="FYR53" s="111"/>
      <c r="FYS53" s="109"/>
      <c r="FYT53" s="111"/>
      <c r="FYU53" s="109"/>
      <c r="FYV53" s="111"/>
      <c r="FYW53" s="109"/>
      <c r="FYX53" s="111"/>
      <c r="FYY53" s="110"/>
      <c r="FYZ53" s="111"/>
      <c r="FZA53" s="109"/>
      <c r="FZB53" s="111"/>
      <c r="FZC53" s="109"/>
      <c r="FZD53" s="111"/>
      <c r="FZE53" s="109"/>
      <c r="FZF53" s="111"/>
      <c r="FZG53" s="109"/>
      <c r="FZH53" s="111"/>
      <c r="FZI53" s="110"/>
      <c r="FZJ53" s="111"/>
      <c r="FZK53" s="109"/>
      <c r="FZL53" s="111"/>
      <c r="FZM53" s="109"/>
      <c r="FZN53" s="111"/>
      <c r="FZO53" s="109"/>
      <c r="FZP53" s="111"/>
      <c r="FZQ53" s="110"/>
      <c r="FZR53" s="107"/>
      <c r="FZS53" s="107"/>
      <c r="FZT53" s="107"/>
      <c r="FZU53" s="108"/>
      <c r="FZV53" s="111"/>
      <c r="FZW53" s="108"/>
      <c r="FZX53" s="111"/>
      <c r="FZY53" s="64"/>
      <c r="FZZ53" s="111"/>
      <c r="GAA53" s="64"/>
      <c r="GAB53" s="111"/>
      <c r="GAC53" s="64"/>
      <c r="GAD53" s="111"/>
      <c r="GAE53" s="64"/>
      <c r="GAF53" s="111"/>
      <c r="GAG53" s="64"/>
      <c r="GAH53" s="111"/>
      <c r="GAI53" s="64"/>
      <c r="GAJ53" s="111"/>
      <c r="GAK53" s="64"/>
      <c r="GAL53" s="111"/>
      <c r="GAM53" s="109"/>
      <c r="GAN53" s="111"/>
      <c r="GAO53" s="109"/>
      <c r="GAP53" s="111"/>
      <c r="GAQ53" s="109"/>
      <c r="GAR53" s="111"/>
      <c r="GAS53" s="109"/>
      <c r="GAT53" s="111"/>
      <c r="GAU53" s="109"/>
      <c r="GAV53" s="111"/>
      <c r="GAW53" s="109"/>
      <c r="GAX53" s="111"/>
      <c r="GAY53" s="109"/>
      <c r="GAZ53" s="111"/>
      <c r="GBA53" s="109"/>
      <c r="GBB53" s="111"/>
      <c r="GBC53" s="109"/>
      <c r="GBD53" s="111"/>
      <c r="GBE53" s="109"/>
      <c r="GBF53" s="111"/>
      <c r="GBG53" s="109"/>
      <c r="GBH53" s="112"/>
      <c r="GBI53" s="109"/>
      <c r="GBJ53" s="111"/>
      <c r="GBK53" s="109"/>
      <c r="GBL53" s="111"/>
      <c r="GBM53" s="109"/>
      <c r="GBN53" s="111"/>
      <c r="GBO53" s="109"/>
      <c r="GBP53" s="111"/>
      <c r="GBQ53" s="109"/>
      <c r="GBR53" s="111"/>
      <c r="GBS53" s="109"/>
      <c r="GBT53" s="111"/>
      <c r="GBU53" s="109"/>
      <c r="GBV53" s="111"/>
      <c r="GBW53" s="110"/>
      <c r="GBX53" s="111"/>
      <c r="GBY53" s="109"/>
      <c r="GBZ53" s="111"/>
      <c r="GCA53" s="109"/>
      <c r="GCB53" s="111"/>
      <c r="GCC53" s="109"/>
      <c r="GCD53" s="111"/>
      <c r="GCE53" s="109"/>
      <c r="GCF53" s="111"/>
      <c r="GCG53" s="110"/>
      <c r="GCH53" s="111"/>
      <c r="GCI53" s="109"/>
      <c r="GCJ53" s="111"/>
      <c r="GCK53" s="109"/>
      <c r="GCL53" s="111"/>
      <c r="GCM53" s="109"/>
      <c r="GCN53" s="111"/>
      <c r="GCO53" s="110"/>
      <c r="GCP53" s="107"/>
      <c r="GCQ53" s="107"/>
      <c r="GCR53" s="107"/>
      <c r="GCS53" s="108"/>
      <c r="GCT53" s="111"/>
      <c r="GCU53" s="108"/>
      <c r="GCV53" s="111"/>
      <c r="GCW53" s="64"/>
      <c r="GCX53" s="111"/>
      <c r="GCY53" s="64"/>
      <c r="GCZ53" s="111"/>
      <c r="GDA53" s="64"/>
      <c r="GDB53" s="111"/>
      <c r="GDC53" s="64"/>
      <c r="GDD53" s="111"/>
      <c r="GDE53" s="64"/>
      <c r="GDF53" s="111"/>
      <c r="GDG53" s="64"/>
      <c r="GDH53" s="111"/>
      <c r="GDI53" s="64"/>
      <c r="GDJ53" s="111"/>
      <c r="GDK53" s="109"/>
      <c r="GDL53" s="111"/>
      <c r="GDM53" s="109"/>
      <c r="GDN53" s="111"/>
      <c r="GDO53" s="109"/>
      <c r="GDP53" s="111"/>
      <c r="GDQ53" s="109"/>
      <c r="GDR53" s="111"/>
      <c r="GDS53" s="109"/>
      <c r="GDT53" s="111"/>
      <c r="GDU53" s="109"/>
      <c r="GDV53" s="111"/>
      <c r="GDW53" s="109"/>
      <c r="GDX53" s="111"/>
      <c r="GDY53" s="109"/>
      <c r="GDZ53" s="111"/>
      <c r="GEA53" s="109"/>
      <c r="GEB53" s="111"/>
      <c r="GEC53" s="109"/>
      <c r="GED53" s="111"/>
      <c r="GEE53" s="109"/>
      <c r="GEF53" s="112"/>
      <c r="GEG53" s="109"/>
      <c r="GEH53" s="111"/>
      <c r="GEI53" s="109"/>
      <c r="GEJ53" s="111"/>
      <c r="GEK53" s="109"/>
      <c r="GEL53" s="111"/>
      <c r="GEM53" s="109"/>
      <c r="GEN53" s="111"/>
      <c r="GEO53" s="109"/>
      <c r="GEP53" s="111"/>
      <c r="GEQ53" s="109"/>
      <c r="GER53" s="111"/>
      <c r="GES53" s="109"/>
      <c r="GET53" s="111"/>
      <c r="GEU53" s="110"/>
      <c r="GEV53" s="111"/>
      <c r="GEW53" s="109"/>
      <c r="GEX53" s="111"/>
      <c r="GEY53" s="109"/>
      <c r="GEZ53" s="111"/>
      <c r="GFA53" s="109"/>
      <c r="GFB53" s="111"/>
      <c r="GFC53" s="109"/>
      <c r="GFD53" s="111"/>
      <c r="GFE53" s="110"/>
      <c r="GFF53" s="111"/>
      <c r="GFG53" s="109"/>
      <c r="GFH53" s="111"/>
      <c r="GFI53" s="109"/>
      <c r="GFJ53" s="111"/>
      <c r="GFK53" s="109"/>
      <c r="GFL53" s="111"/>
      <c r="GFM53" s="110"/>
      <c r="GFN53" s="107"/>
      <c r="GFO53" s="107"/>
      <c r="GFP53" s="107"/>
      <c r="GFQ53" s="108"/>
      <c r="GFR53" s="111"/>
      <c r="GFS53" s="108"/>
      <c r="GFT53" s="111"/>
      <c r="GFU53" s="64"/>
      <c r="GFV53" s="111"/>
      <c r="GFW53" s="64"/>
      <c r="GFX53" s="111"/>
      <c r="GFY53" s="64"/>
      <c r="GFZ53" s="111"/>
      <c r="GGA53" s="64"/>
      <c r="GGB53" s="111"/>
      <c r="GGC53" s="64"/>
      <c r="GGD53" s="111"/>
      <c r="GGE53" s="64"/>
      <c r="GGF53" s="111"/>
      <c r="GGG53" s="64"/>
      <c r="GGH53" s="111"/>
      <c r="GGI53" s="109"/>
      <c r="GGJ53" s="111"/>
      <c r="GGK53" s="109"/>
      <c r="GGL53" s="111"/>
      <c r="GGM53" s="109"/>
      <c r="GGN53" s="111"/>
      <c r="GGO53" s="109"/>
      <c r="GGP53" s="111"/>
      <c r="GGQ53" s="109"/>
      <c r="GGR53" s="111"/>
      <c r="GGS53" s="109"/>
      <c r="GGT53" s="111"/>
      <c r="GGU53" s="109"/>
      <c r="GGV53" s="111"/>
      <c r="GGW53" s="109"/>
      <c r="GGX53" s="111"/>
      <c r="GGY53" s="109"/>
      <c r="GGZ53" s="111"/>
      <c r="GHA53" s="109"/>
      <c r="GHB53" s="111"/>
      <c r="GHC53" s="109"/>
      <c r="GHD53" s="112"/>
      <c r="GHE53" s="109"/>
      <c r="GHF53" s="111"/>
      <c r="GHG53" s="109"/>
      <c r="GHH53" s="111"/>
      <c r="GHI53" s="109"/>
      <c r="GHJ53" s="111"/>
      <c r="GHK53" s="109"/>
      <c r="GHL53" s="111"/>
      <c r="GHM53" s="109"/>
      <c r="GHN53" s="111"/>
      <c r="GHO53" s="109"/>
      <c r="GHP53" s="111"/>
      <c r="GHQ53" s="109"/>
      <c r="GHR53" s="111"/>
      <c r="GHS53" s="110"/>
      <c r="GHT53" s="111"/>
      <c r="GHU53" s="109"/>
      <c r="GHV53" s="111"/>
      <c r="GHW53" s="109"/>
      <c r="GHX53" s="111"/>
      <c r="GHY53" s="109"/>
      <c r="GHZ53" s="111"/>
      <c r="GIA53" s="109"/>
      <c r="GIB53" s="111"/>
      <c r="GIC53" s="110"/>
      <c r="GID53" s="111"/>
      <c r="GIE53" s="109"/>
      <c r="GIF53" s="111"/>
      <c r="GIG53" s="109"/>
      <c r="GIH53" s="111"/>
      <c r="GII53" s="109"/>
      <c r="GIJ53" s="111"/>
      <c r="GIK53" s="110"/>
      <c r="GIL53" s="107"/>
      <c r="GIM53" s="107"/>
      <c r="GIN53" s="107"/>
      <c r="GIO53" s="108"/>
      <c r="GIP53" s="111"/>
      <c r="GIQ53" s="108"/>
      <c r="GIR53" s="111"/>
      <c r="GIS53" s="64"/>
      <c r="GIT53" s="111"/>
      <c r="GIU53" s="64"/>
      <c r="GIV53" s="111"/>
      <c r="GIW53" s="64"/>
      <c r="GIX53" s="111"/>
      <c r="GIY53" s="64"/>
      <c r="GIZ53" s="111"/>
      <c r="GJA53" s="64"/>
      <c r="GJB53" s="111"/>
      <c r="GJC53" s="64"/>
      <c r="GJD53" s="111"/>
      <c r="GJE53" s="64"/>
      <c r="GJF53" s="111"/>
      <c r="GJG53" s="109"/>
      <c r="GJH53" s="111"/>
      <c r="GJI53" s="109"/>
      <c r="GJJ53" s="111"/>
      <c r="GJK53" s="109"/>
      <c r="GJL53" s="111"/>
      <c r="GJM53" s="109"/>
      <c r="GJN53" s="111"/>
      <c r="GJO53" s="109"/>
      <c r="GJP53" s="111"/>
      <c r="GJQ53" s="109"/>
      <c r="GJR53" s="111"/>
      <c r="GJS53" s="109"/>
      <c r="GJT53" s="111"/>
      <c r="GJU53" s="109"/>
      <c r="GJV53" s="111"/>
      <c r="GJW53" s="109"/>
      <c r="GJX53" s="111"/>
      <c r="GJY53" s="109"/>
      <c r="GJZ53" s="111"/>
      <c r="GKA53" s="109"/>
      <c r="GKB53" s="112"/>
      <c r="GKC53" s="109"/>
      <c r="GKD53" s="111"/>
      <c r="GKE53" s="109"/>
      <c r="GKF53" s="111"/>
      <c r="GKG53" s="109"/>
      <c r="GKH53" s="111"/>
      <c r="GKI53" s="109"/>
      <c r="GKJ53" s="111"/>
      <c r="GKK53" s="109"/>
      <c r="GKL53" s="111"/>
      <c r="GKM53" s="109"/>
      <c r="GKN53" s="111"/>
      <c r="GKO53" s="109"/>
      <c r="GKP53" s="111"/>
      <c r="GKQ53" s="110"/>
      <c r="GKR53" s="111"/>
      <c r="GKS53" s="109"/>
      <c r="GKT53" s="111"/>
      <c r="GKU53" s="109"/>
      <c r="GKV53" s="111"/>
      <c r="GKW53" s="109"/>
      <c r="GKX53" s="111"/>
      <c r="GKY53" s="109"/>
      <c r="GKZ53" s="111"/>
      <c r="GLA53" s="110"/>
      <c r="GLB53" s="111"/>
      <c r="GLC53" s="109"/>
      <c r="GLD53" s="111"/>
      <c r="GLE53" s="109"/>
      <c r="GLF53" s="111"/>
      <c r="GLG53" s="109"/>
      <c r="GLH53" s="111"/>
      <c r="GLI53" s="110"/>
      <c r="GLJ53" s="107"/>
      <c r="GLK53" s="107"/>
      <c r="GLL53" s="107"/>
      <c r="GLM53" s="108"/>
      <c r="GLN53" s="111"/>
      <c r="GLO53" s="108"/>
      <c r="GLP53" s="111"/>
      <c r="GLQ53" s="64"/>
      <c r="GLR53" s="111"/>
      <c r="GLS53" s="64"/>
      <c r="GLT53" s="111"/>
      <c r="GLU53" s="64"/>
      <c r="GLV53" s="111"/>
      <c r="GLW53" s="64"/>
      <c r="GLX53" s="111"/>
      <c r="GLY53" s="64"/>
      <c r="GLZ53" s="111"/>
      <c r="GMA53" s="64"/>
      <c r="GMB53" s="111"/>
      <c r="GMC53" s="64"/>
      <c r="GMD53" s="111"/>
      <c r="GME53" s="109"/>
      <c r="GMF53" s="111"/>
      <c r="GMG53" s="109"/>
      <c r="GMH53" s="111"/>
      <c r="GMI53" s="109"/>
      <c r="GMJ53" s="111"/>
      <c r="GMK53" s="109"/>
      <c r="GML53" s="111"/>
      <c r="GMM53" s="109"/>
      <c r="GMN53" s="111"/>
      <c r="GMO53" s="109"/>
      <c r="GMP53" s="111"/>
      <c r="GMQ53" s="109"/>
      <c r="GMR53" s="111"/>
      <c r="GMS53" s="109"/>
      <c r="GMT53" s="111"/>
      <c r="GMU53" s="109"/>
      <c r="GMV53" s="111"/>
      <c r="GMW53" s="109"/>
      <c r="GMX53" s="111"/>
      <c r="GMY53" s="109"/>
      <c r="GMZ53" s="112"/>
      <c r="GNA53" s="109"/>
      <c r="GNB53" s="111"/>
      <c r="GNC53" s="109"/>
      <c r="GND53" s="111"/>
      <c r="GNE53" s="109"/>
      <c r="GNF53" s="111"/>
      <c r="GNG53" s="109"/>
      <c r="GNH53" s="111"/>
      <c r="GNI53" s="109"/>
      <c r="GNJ53" s="111"/>
      <c r="GNK53" s="109"/>
      <c r="GNL53" s="111"/>
      <c r="GNM53" s="109"/>
      <c r="GNN53" s="111"/>
      <c r="GNO53" s="110"/>
      <c r="GNP53" s="111"/>
      <c r="GNQ53" s="109"/>
      <c r="GNR53" s="111"/>
      <c r="GNS53" s="109"/>
      <c r="GNT53" s="111"/>
      <c r="GNU53" s="109"/>
      <c r="GNV53" s="111"/>
      <c r="GNW53" s="109"/>
      <c r="GNX53" s="111"/>
      <c r="GNY53" s="110"/>
      <c r="GNZ53" s="111"/>
      <c r="GOA53" s="109"/>
      <c r="GOB53" s="111"/>
      <c r="GOC53" s="109"/>
      <c r="GOD53" s="111"/>
      <c r="GOE53" s="109"/>
      <c r="GOF53" s="111"/>
      <c r="GOG53" s="110"/>
      <c r="GOH53" s="107"/>
      <c r="GOI53" s="107"/>
      <c r="GOJ53" s="107"/>
      <c r="GOK53" s="108"/>
      <c r="GOL53" s="111"/>
      <c r="GOM53" s="108"/>
      <c r="GON53" s="111"/>
      <c r="GOO53" s="64"/>
      <c r="GOP53" s="111"/>
      <c r="GOQ53" s="64"/>
      <c r="GOR53" s="111"/>
      <c r="GOS53" s="64"/>
      <c r="GOT53" s="111"/>
      <c r="GOU53" s="64"/>
      <c r="GOV53" s="111"/>
      <c r="GOW53" s="64"/>
      <c r="GOX53" s="111"/>
      <c r="GOY53" s="64"/>
      <c r="GOZ53" s="111"/>
      <c r="GPA53" s="64"/>
      <c r="GPB53" s="111"/>
      <c r="GPC53" s="109"/>
      <c r="GPD53" s="111"/>
      <c r="GPE53" s="109"/>
      <c r="GPF53" s="111"/>
      <c r="GPG53" s="109"/>
      <c r="GPH53" s="111"/>
      <c r="GPI53" s="109"/>
      <c r="GPJ53" s="111"/>
      <c r="GPK53" s="109"/>
      <c r="GPL53" s="111"/>
      <c r="GPM53" s="109"/>
      <c r="GPN53" s="111"/>
      <c r="GPO53" s="109"/>
      <c r="GPP53" s="111"/>
      <c r="GPQ53" s="109"/>
      <c r="GPR53" s="111"/>
      <c r="GPS53" s="109"/>
      <c r="GPT53" s="111"/>
      <c r="GPU53" s="109"/>
      <c r="GPV53" s="111"/>
      <c r="GPW53" s="109"/>
      <c r="GPX53" s="112"/>
      <c r="GPY53" s="109"/>
      <c r="GPZ53" s="111"/>
      <c r="GQA53" s="109"/>
      <c r="GQB53" s="111"/>
      <c r="GQC53" s="109"/>
      <c r="GQD53" s="111"/>
      <c r="GQE53" s="109"/>
      <c r="GQF53" s="111"/>
      <c r="GQG53" s="109"/>
      <c r="GQH53" s="111"/>
      <c r="GQI53" s="109"/>
      <c r="GQJ53" s="111"/>
      <c r="GQK53" s="109"/>
      <c r="GQL53" s="111"/>
      <c r="GQM53" s="110"/>
      <c r="GQN53" s="111"/>
      <c r="GQO53" s="109"/>
      <c r="GQP53" s="111"/>
      <c r="GQQ53" s="109"/>
      <c r="GQR53" s="111"/>
      <c r="GQS53" s="109"/>
      <c r="GQT53" s="111"/>
      <c r="GQU53" s="109"/>
      <c r="GQV53" s="111"/>
      <c r="GQW53" s="110"/>
      <c r="GQX53" s="111"/>
      <c r="GQY53" s="109"/>
      <c r="GQZ53" s="111"/>
      <c r="GRA53" s="109"/>
      <c r="GRB53" s="111"/>
      <c r="GRC53" s="109"/>
      <c r="GRD53" s="111"/>
      <c r="GRE53" s="110"/>
      <c r="GRF53" s="107"/>
      <c r="GRG53" s="107"/>
      <c r="GRH53" s="107"/>
      <c r="GRI53" s="108"/>
      <c r="GRJ53" s="111"/>
      <c r="GRK53" s="108"/>
      <c r="GRL53" s="111"/>
      <c r="GRM53" s="64"/>
      <c r="GRN53" s="111"/>
      <c r="GRO53" s="64"/>
      <c r="GRP53" s="111"/>
      <c r="GRQ53" s="64"/>
      <c r="GRR53" s="111"/>
      <c r="GRS53" s="64"/>
      <c r="GRT53" s="111"/>
      <c r="GRU53" s="64"/>
      <c r="GRV53" s="111"/>
      <c r="GRW53" s="64"/>
      <c r="GRX53" s="111"/>
      <c r="GRY53" s="64"/>
      <c r="GRZ53" s="111"/>
      <c r="GSA53" s="109"/>
      <c r="GSB53" s="111"/>
      <c r="GSC53" s="109"/>
      <c r="GSD53" s="111"/>
      <c r="GSE53" s="109"/>
      <c r="GSF53" s="111"/>
      <c r="GSG53" s="109"/>
      <c r="GSH53" s="111"/>
      <c r="GSI53" s="109"/>
      <c r="GSJ53" s="111"/>
      <c r="GSK53" s="109"/>
      <c r="GSL53" s="111"/>
      <c r="GSM53" s="109"/>
      <c r="GSN53" s="111"/>
      <c r="GSO53" s="109"/>
      <c r="GSP53" s="111"/>
      <c r="GSQ53" s="109"/>
      <c r="GSR53" s="111"/>
      <c r="GSS53" s="109"/>
      <c r="GST53" s="111"/>
      <c r="GSU53" s="109"/>
      <c r="GSV53" s="112"/>
      <c r="GSW53" s="109"/>
      <c r="GSX53" s="111"/>
      <c r="GSY53" s="109"/>
      <c r="GSZ53" s="111"/>
      <c r="GTA53" s="109"/>
      <c r="GTB53" s="111"/>
      <c r="GTC53" s="109"/>
      <c r="GTD53" s="111"/>
      <c r="GTE53" s="109"/>
      <c r="GTF53" s="111"/>
      <c r="GTG53" s="109"/>
      <c r="GTH53" s="111"/>
      <c r="GTI53" s="109"/>
      <c r="GTJ53" s="111"/>
      <c r="GTK53" s="110"/>
      <c r="GTL53" s="111"/>
      <c r="GTM53" s="109"/>
      <c r="GTN53" s="111"/>
      <c r="GTO53" s="109"/>
      <c r="GTP53" s="111"/>
      <c r="GTQ53" s="109"/>
      <c r="GTR53" s="111"/>
      <c r="GTS53" s="109"/>
      <c r="GTT53" s="111"/>
      <c r="GTU53" s="110"/>
      <c r="GTV53" s="111"/>
      <c r="GTW53" s="109"/>
      <c r="GTX53" s="111"/>
      <c r="GTY53" s="109"/>
      <c r="GTZ53" s="111"/>
      <c r="GUA53" s="109"/>
      <c r="GUB53" s="111"/>
      <c r="GUC53" s="110"/>
      <c r="GUD53" s="107"/>
      <c r="GUE53" s="107"/>
      <c r="GUF53" s="107"/>
      <c r="GUG53" s="108"/>
      <c r="GUH53" s="111"/>
      <c r="GUI53" s="108"/>
      <c r="GUJ53" s="111"/>
      <c r="GUK53" s="64"/>
      <c r="GUL53" s="111"/>
      <c r="GUM53" s="64"/>
      <c r="GUN53" s="111"/>
      <c r="GUO53" s="64"/>
      <c r="GUP53" s="111"/>
      <c r="GUQ53" s="64"/>
      <c r="GUR53" s="111"/>
      <c r="GUS53" s="64"/>
      <c r="GUT53" s="111"/>
      <c r="GUU53" s="64"/>
      <c r="GUV53" s="111"/>
      <c r="GUW53" s="64"/>
      <c r="GUX53" s="111"/>
      <c r="GUY53" s="109"/>
      <c r="GUZ53" s="111"/>
      <c r="GVA53" s="109"/>
      <c r="GVB53" s="111"/>
      <c r="GVC53" s="109"/>
      <c r="GVD53" s="111"/>
      <c r="GVE53" s="109"/>
      <c r="GVF53" s="111"/>
      <c r="GVG53" s="109"/>
      <c r="GVH53" s="111"/>
      <c r="GVI53" s="109"/>
      <c r="GVJ53" s="111"/>
      <c r="GVK53" s="109"/>
      <c r="GVL53" s="111"/>
      <c r="GVM53" s="109"/>
      <c r="GVN53" s="111"/>
      <c r="GVO53" s="109"/>
      <c r="GVP53" s="111"/>
      <c r="GVQ53" s="109"/>
      <c r="GVR53" s="111"/>
      <c r="GVS53" s="109"/>
      <c r="GVT53" s="112"/>
      <c r="GVU53" s="109"/>
      <c r="GVV53" s="111"/>
      <c r="GVW53" s="109"/>
      <c r="GVX53" s="111"/>
      <c r="GVY53" s="109"/>
      <c r="GVZ53" s="111"/>
      <c r="GWA53" s="109"/>
      <c r="GWB53" s="111"/>
      <c r="GWC53" s="109"/>
      <c r="GWD53" s="111"/>
      <c r="GWE53" s="109"/>
      <c r="GWF53" s="111"/>
      <c r="GWG53" s="109"/>
      <c r="GWH53" s="111"/>
      <c r="GWI53" s="110"/>
      <c r="GWJ53" s="111"/>
      <c r="GWK53" s="109"/>
      <c r="GWL53" s="111"/>
      <c r="GWM53" s="109"/>
      <c r="GWN53" s="111"/>
      <c r="GWO53" s="109"/>
      <c r="GWP53" s="111"/>
      <c r="GWQ53" s="109"/>
      <c r="GWR53" s="111"/>
      <c r="GWS53" s="110"/>
      <c r="GWT53" s="111"/>
      <c r="GWU53" s="109"/>
      <c r="GWV53" s="111"/>
      <c r="GWW53" s="109"/>
      <c r="GWX53" s="111"/>
      <c r="GWY53" s="109"/>
      <c r="GWZ53" s="111"/>
      <c r="GXA53" s="110"/>
      <c r="GXB53" s="107"/>
      <c r="GXC53" s="107"/>
      <c r="GXD53" s="107"/>
      <c r="GXE53" s="108"/>
      <c r="GXF53" s="111"/>
      <c r="GXG53" s="108"/>
      <c r="GXH53" s="111"/>
      <c r="GXI53" s="64"/>
      <c r="GXJ53" s="111"/>
      <c r="GXK53" s="64"/>
      <c r="GXL53" s="111"/>
      <c r="GXM53" s="64"/>
      <c r="GXN53" s="111"/>
      <c r="GXO53" s="64"/>
      <c r="GXP53" s="111"/>
      <c r="GXQ53" s="64"/>
      <c r="GXR53" s="111"/>
      <c r="GXS53" s="64"/>
      <c r="GXT53" s="111"/>
      <c r="GXU53" s="64"/>
      <c r="GXV53" s="111"/>
      <c r="GXW53" s="109"/>
      <c r="GXX53" s="111"/>
      <c r="GXY53" s="109"/>
      <c r="GXZ53" s="111"/>
      <c r="GYA53" s="109"/>
      <c r="GYB53" s="111"/>
      <c r="GYC53" s="109"/>
      <c r="GYD53" s="111"/>
      <c r="GYE53" s="109"/>
      <c r="GYF53" s="111"/>
      <c r="GYG53" s="109"/>
      <c r="GYH53" s="111"/>
      <c r="GYI53" s="109"/>
      <c r="GYJ53" s="111"/>
      <c r="GYK53" s="109"/>
      <c r="GYL53" s="111"/>
      <c r="GYM53" s="109"/>
      <c r="GYN53" s="111"/>
      <c r="GYO53" s="109"/>
      <c r="GYP53" s="111"/>
      <c r="GYQ53" s="109"/>
      <c r="GYR53" s="112"/>
      <c r="GYS53" s="109"/>
      <c r="GYT53" s="111"/>
      <c r="GYU53" s="109"/>
      <c r="GYV53" s="111"/>
      <c r="GYW53" s="109"/>
      <c r="GYX53" s="111"/>
      <c r="GYY53" s="109"/>
      <c r="GYZ53" s="111"/>
      <c r="GZA53" s="109"/>
      <c r="GZB53" s="111"/>
      <c r="GZC53" s="109"/>
      <c r="GZD53" s="111"/>
      <c r="GZE53" s="109"/>
      <c r="GZF53" s="111"/>
      <c r="GZG53" s="110"/>
      <c r="GZH53" s="111"/>
      <c r="GZI53" s="109"/>
      <c r="GZJ53" s="111"/>
      <c r="GZK53" s="109"/>
      <c r="GZL53" s="111"/>
      <c r="GZM53" s="109"/>
      <c r="GZN53" s="111"/>
      <c r="GZO53" s="109"/>
      <c r="GZP53" s="111"/>
      <c r="GZQ53" s="110"/>
      <c r="GZR53" s="111"/>
      <c r="GZS53" s="109"/>
      <c r="GZT53" s="111"/>
      <c r="GZU53" s="109"/>
      <c r="GZV53" s="111"/>
      <c r="GZW53" s="109"/>
      <c r="GZX53" s="111"/>
      <c r="GZY53" s="110"/>
      <c r="GZZ53" s="107"/>
      <c r="HAA53" s="107"/>
      <c r="HAB53" s="107"/>
      <c r="HAC53" s="108"/>
      <c r="HAD53" s="111"/>
      <c r="HAE53" s="108"/>
      <c r="HAF53" s="111"/>
      <c r="HAG53" s="64"/>
      <c r="HAH53" s="111"/>
      <c r="HAI53" s="64"/>
      <c r="HAJ53" s="111"/>
      <c r="HAK53" s="64"/>
      <c r="HAL53" s="111"/>
      <c r="HAM53" s="64"/>
      <c r="HAN53" s="111"/>
      <c r="HAO53" s="64"/>
      <c r="HAP53" s="111"/>
      <c r="HAQ53" s="64"/>
      <c r="HAR53" s="111"/>
      <c r="HAS53" s="64"/>
      <c r="HAT53" s="111"/>
      <c r="HAU53" s="109"/>
      <c r="HAV53" s="111"/>
      <c r="HAW53" s="109"/>
      <c r="HAX53" s="111"/>
      <c r="HAY53" s="109"/>
      <c r="HAZ53" s="111"/>
      <c r="HBA53" s="109"/>
      <c r="HBB53" s="111"/>
      <c r="HBC53" s="109"/>
      <c r="HBD53" s="111"/>
      <c r="HBE53" s="109"/>
      <c r="HBF53" s="111"/>
      <c r="HBG53" s="109"/>
      <c r="HBH53" s="111"/>
      <c r="HBI53" s="109"/>
      <c r="HBJ53" s="111"/>
      <c r="HBK53" s="109"/>
      <c r="HBL53" s="111"/>
      <c r="HBM53" s="109"/>
      <c r="HBN53" s="111"/>
      <c r="HBO53" s="109"/>
      <c r="HBP53" s="112"/>
      <c r="HBQ53" s="109"/>
      <c r="HBR53" s="111"/>
      <c r="HBS53" s="109"/>
      <c r="HBT53" s="111"/>
      <c r="HBU53" s="109"/>
      <c r="HBV53" s="111"/>
      <c r="HBW53" s="109"/>
      <c r="HBX53" s="111"/>
      <c r="HBY53" s="109"/>
      <c r="HBZ53" s="111"/>
      <c r="HCA53" s="109"/>
      <c r="HCB53" s="111"/>
      <c r="HCC53" s="109"/>
      <c r="HCD53" s="111"/>
      <c r="HCE53" s="110"/>
      <c r="HCF53" s="111"/>
      <c r="HCG53" s="109"/>
      <c r="HCH53" s="111"/>
      <c r="HCI53" s="109"/>
      <c r="HCJ53" s="111"/>
      <c r="HCK53" s="109"/>
      <c r="HCL53" s="111"/>
      <c r="HCM53" s="109"/>
      <c r="HCN53" s="111"/>
      <c r="HCO53" s="110"/>
      <c r="HCP53" s="111"/>
      <c r="HCQ53" s="109"/>
      <c r="HCR53" s="111"/>
      <c r="HCS53" s="109"/>
      <c r="HCT53" s="111"/>
      <c r="HCU53" s="109"/>
      <c r="HCV53" s="111"/>
      <c r="HCW53" s="110"/>
      <c r="HCX53" s="107"/>
      <c r="HCY53" s="107"/>
      <c r="HCZ53" s="107"/>
      <c r="HDA53" s="108"/>
      <c r="HDB53" s="111"/>
      <c r="HDC53" s="108"/>
      <c r="HDD53" s="111"/>
      <c r="HDE53" s="64"/>
      <c r="HDF53" s="111"/>
      <c r="HDG53" s="64"/>
      <c r="HDH53" s="111"/>
      <c r="HDI53" s="64"/>
      <c r="HDJ53" s="111"/>
      <c r="HDK53" s="64"/>
      <c r="HDL53" s="111"/>
      <c r="HDM53" s="64"/>
      <c r="HDN53" s="111"/>
      <c r="HDO53" s="64"/>
      <c r="HDP53" s="111"/>
      <c r="HDQ53" s="64"/>
      <c r="HDR53" s="111"/>
      <c r="HDS53" s="109"/>
      <c r="HDT53" s="111"/>
      <c r="HDU53" s="109"/>
      <c r="HDV53" s="111"/>
      <c r="HDW53" s="109"/>
      <c r="HDX53" s="111"/>
      <c r="HDY53" s="109"/>
      <c r="HDZ53" s="111"/>
      <c r="HEA53" s="109"/>
      <c r="HEB53" s="111"/>
      <c r="HEC53" s="109"/>
      <c r="HED53" s="111"/>
      <c r="HEE53" s="109"/>
      <c r="HEF53" s="111"/>
      <c r="HEG53" s="109"/>
      <c r="HEH53" s="111"/>
      <c r="HEI53" s="109"/>
      <c r="HEJ53" s="111"/>
      <c r="HEK53" s="109"/>
      <c r="HEL53" s="111"/>
      <c r="HEM53" s="109"/>
      <c r="HEN53" s="112"/>
      <c r="HEO53" s="109"/>
      <c r="HEP53" s="111"/>
      <c r="HEQ53" s="109"/>
      <c r="HER53" s="111"/>
      <c r="HES53" s="109"/>
      <c r="HET53" s="111"/>
      <c r="HEU53" s="109"/>
      <c r="HEV53" s="111"/>
      <c r="HEW53" s="109"/>
      <c r="HEX53" s="111"/>
      <c r="HEY53" s="109"/>
      <c r="HEZ53" s="111"/>
      <c r="HFA53" s="109"/>
      <c r="HFB53" s="111"/>
      <c r="HFC53" s="110"/>
      <c r="HFD53" s="111"/>
      <c r="HFE53" s="109"/>
      <c r="HFF53" s="111"/>
      <c r="HFG53" s="109"/>
      <c r="HFH53" s="111"/>
      <c r="HFI53" s="109"/>
      <c r="HFJ53" s="111"/>
      <c r="HFK53" s="109"/>
      <c r="HFL53" s="111"/>
      <c r="HFM53" s="110"/>
      <c r="HFN53" s="111"/>
      <c r="HFO53" s="109"/>
      <c r="HFP53" s="111"/>
      <c r="HFQ53" s="109"/>
      <c r="HFR53" s="111"/>
      <c r="HFS53" s="109"/>
      <c r="HFT53" s="111"/>
      <c r="HFU53" s="110"/>
      <c r="HFV53" s="107"/>
      <c r="HFW53" s="107"/>
      <c r="HFX53" s="107"/>
      <c r="HFY53" s="108"/>
      <c r="HFZ53" s="111"/>
      <c r="HGA53" s="108"/>
      <c r="HGB53" s="111"/>
      <c r="HGC53" s="64"/>
      <c r="HGD53" s="111"/>
      <c r="HGE53" s="64"/>
      <c r="HGF53" s="111"/>
      <c r="HGG53" s="64"/>
      <c r="HGH53" s="111"/>
      <c r="HGI53" s="64"/>
      <c r="HGJ53" s="111"/>
      <c r="HGK53" s="64"/>
      <c r="HGL53" s="111"/>
      <c r="HGM53" s="64"/>
      <c r="HGN53" s="111"/>
      <c r="HGO53" s="64"/>
      <c r="HGP53" s="111"/>
      <c r="HGQ53" s="109"/>
      <c r="HGR53" s="111"/>
      <c r="HGS53" s="109"/>
      <c r="HGT53" s="111"/>
      <c r="HGU53" s="109"/>
      <c r="HGV53" s="111"/>
      <c r="HGW53" s="109"/>
      <c r="HGX53" s="111"/>
      <c r="HGY53" s="109"/>
      <c r="HGZ53" s="111"/>
      <c r="HHA53" s="109"/>
      <c r="HHB53" s="111"/>
      <c r="HHC53" s="109"/>
      <c r="HHD53" s="111"/>
      <c r="HHE53" s="109"/>
      <c r="HHF53" s="111"/>
      <c r="HHG53" s="109"/>
      <c r="HHH53" s="111"/>
      <c r="HHI53" s="109"/>
      <c r="HHJ53" s="111"/>
      <c r="HHK53" s="109"/>
      <c r="HHL53" s="112"/>
      <c r="HHM53" s="109"/>
      <c r="HHN53" s="111"/>
      <c r="HHO53" s="109"/>
      <c r="HHP53" s="111"/>
      <c r="HHQ53" s="109"/>
      <c r="HHR53" s="111"/>
      <c r="HHS53" s="109"/>
      <c r="HHT53" s="111"/>
      <c r="HHU53" s="109"/>
      <c r="HHV53" s="111"/>
      <c r="HHW53" s="109"/>
      <c r="HHX53" s="111"/>
      <c r="HHY53" s="109"/>
      <c r="HHZ53" s="111"/>
      <c r="HIA53" s="110"/>
      <c r="HIB53" s="111"/>
      <c r="HIC53" s="109"/>
      <c r="HID53" s="111"/>
      <c r="HIE53" s="109"/>
      <c r="HIF53" s="111"/>
      <c r="HIG53" s="109"/>
      <c r="HIH53" s="111"/>
      <c r="HII53" s="109"/>
      <c r="HIJ53" s="111"/>
      <c r="HIK53" s="110"/>
      <c r="HIL53" s="111"/>
      <c r="HIM53" s="109"/>
      <c r="HIN53" s="111"/>
      <c r="HIO53" s="109"/>
      <c r="HIP53" s="111"/>
      <c r="HIQ53" s="109"/>
      <c r="HIR53" s="111"/>
      <c r="HIS53" s="110"/>
      <c r="HIT53" s="107"/>
      <c r="HIU53" s="107"/>
      <c r="HIV53" s="107"/>
      <c r="HIW53" s="108"/>
      <c r="HIX53" s="111"/>
      <c r="HIY53" s="108"/>
      <c r="HIZ53" s="111"/>
      <c r="HJA53" s="64"/>
      <c r="HJB53" s="111"/>
      <c r="HJC53" s="64"/>
      <c r="HJD53" s="111"/>
      <c r="HJE53" s="64"/>
      <c r="HJF53" s="111"/>
      <c r="HJG53" s="64"/>
      <c r="HJH53" s="111"/>
      <c r="HJI53" s="64"/>
      <c r="HJJ53" s="111"/>
      <c r="HJK53" s="64"/>
      <c r="HJL53" s="111"/>
      <c r="HJM53" s="64"/>
      <c r="HJN53" s="111"/>
      <c r="HJO53" s="109"/>
      <c r="HJP53" s="111"/>
      <c r="HJQ53" s="109"/>
      <c r="HJR53" s="111"/>
      <c r="HJS53" s="109"/>
      <c r="HJT53" s="111"/>
      <c r="HJU53" s="109"/>
      <c r="HJV53" s="111"/>
      <c r="HJW53" s="109"/>
      <c r="HJX53" s="111"/>
      <c r="HJY53" s="109"/>
      <c r="HJZ53" s="111"/>
      <c r="HKA53" s="109"/>
      <c r="HKB53" s="111"/>
      <c r="HKC53" s="109"/>
      <c r="HKD53" s="111"/>
      <c r="HKE53" s="109"/>
      <c r="HKF53" s="111"/>
      <c r="HKG53" s="109"/>
      <c r="HKH53" s="111"/>
      <c r="HKI53" s="109"/>
      <c r="HKJ53" s="112"/>
      <c r="HKK53" s="109"/>
      <c r="HKL53" s="111"/>
      <c r="HKM53" s="109"/>
      <c r="HKN53" s="111"/>
      <c r="HKO53" s="109"/>
      <c r="HKP53" s="111"/>
      <c r="HKQ53" s="109"/>
      <c r="HKR53" s="111"/>
      <c r="HKS53" s="109"/>
      <c r="HKT53" s="111"/>
      <c r="HKU53" s="109"/>
      <c r="HKV53" s="111"/>
      <c r="HKW53" s="109"/>
      <c r="HKX53" s="111"/>
      <c r="HKY53" s="110"/>
      <c r="HKZ53" s="111"/>
      <c r="HLA53" s="109"/>
      <c r="HLB53" s="111"/>
      <c r="HLC53" s="109"/>
      <c r="HLD53" s="111"/>
      <c r="HLE53" s="109"/>
      <c r="HLF53" s="111"/>
      <c r="HLG53" s="109"/>
      <c r="HLH53" s="111"/>
      <c r="HLI53" s="110"/>
      <c r="HLJ53" s="111"/>
      <c r="HLK53" s="109"/>
      <c r="HLL53" s="111"/>
      <c r="HLM53" s="109"/>
      <c r="HLN53" s="111"/>
      <c r="HLO53" s="109"/>
      <c r="HLP53" s="111"/>
      <c r="HLQ53" s="110"/>
      <c r="HLR53" s="107"/>
      <c r="HLS53" s="107"/>
      <c r="HLT53" s="107"/>
      <c r="HLU53" s="108"/>
      <c r="HLV53" s="111"/>
      <c r="HLW53" s="108"/>
      <c r="HLX53" s="111"/>
      <c r="HLY53" s="64"/>
      <c r="HLZ53" s="111"/>
      <c r="HMA53" s="64"/>
      <c r="HMB53" s="111"/>
      <c r="HMC53" s="64"/>
      <c r="HMD53" s="111"/>
      <c r="HME53" s="64"/>
      <c r="HMF53" s="111"/>
      <c r="HMG53" s="64"/>
      <c r="HMH53" s="111"/>
      <c r="HMI53" s="64"/>
      <c r="HMJ53" s="111"/>
      <c r="HMK53" s="64"/>
      <c r="HML53" s="111"/>
      <c r="HMM53" s="109"/>
      <c r="HMN53" s="111"/>
      <c r="HMO53" s="109"/>
      <c r="HMP53" s="111"/>
      <c r="HMQ53" s="109"/>
      <c r="HMR53" s="111"/>
      <c r="HMS53" s="109"/>
      <c r="HMT53" s="111"/>
      <c r="HMU53" s="109"/>
      <c r="HMV53" s="111"/>
      <c r="HMW53" s="109"/>
      <c r="HMX53" s="111"/>
      <c r="HMY53" s="109"/>
      <c r="HMZ53" s="111"/>
      <c r="HNA53" s="109"/>
      <c r="HNB53" s="111"/>
      <c r="HNC53" s="109"/>
      <c r="HND53" s="111"/>
      <c r="HNE53" s="109"/>
      <c r="HNF53" s="111"/>
      <c r="HNG53" s="109"/>
      <c r="HNH53" s="112"/>
      <c r="HNI53" s="109"/>
      <c r="HNJ53" s="111"/>
      <c r="HNK53" s="109"/>
      <c r="HNL53" s="111"/>
      <c r="HNM53" s="109"/>
      <c r="HNN53" s="111"/>
      <c r="HNO53" s="109"/>
      <c r="HNP53" s="111"/>
      <c r="HNQ53" s="109"/>
      <c r="HNR53" s="111"/>
      <c r="HNS53" s="109"/>
      <c r="HNT53" s="111"/>
      <c r="HNU53" s="109"/>
      <c r="HNV53" s="111"/>
      <c r="HNW53" s="110"/>
      <c r="HNX53" s="111"/>
      <c r="HNY53" s="109"/>
      <c r="HNZ53" s="111"/>
      <c r="HOA53" s="109"/>
      <c r="HOB53" s="111"/>
      <c r="HOC53" s="109"/>
      <c r="HOD53" s="111"/>
      <c r="HOE53" s="109"/>
      <c r="HOF53" s="111"/>
      <c r="HOG53" s="110"/>
      <c r="HOH53" s="111"/>
      <c r="HOI53" s="109"/>
      <c r="HOJ53" s="111"/>
      <c r="HOK53" s="109"/>
      <c r="HOL53" s="111"/>
      <c r="HOM53" s="109"/>
      <c r="HON53" s="111"/>
      <c r="HOO53" s="110"/>
      <c r="HOP53" s="107"/>
      <c r="HOQ53" s="107"/>
      <c r="HOR53" s="107"/>
      <c r="HOS53" s="108"/>
      <c r="HOT53" s="111"/>
      <c r="HOU53" s="108"/>
      <c r="HOV53" s="111"/>
      <c r="HOW53" s="64"/>
      <c r="HOX53" s="111"/>
      <c r="HOY53" s="64"/>
      <c r="HOZ53" s="111"/>
      <c r="HPA53" s="64"/>
      <c r="HPB53" s="111"/>
      <c r="HPC53" s="64"/>
      <c r="HPD53" s="111"/>
      <c r="HPE53" s="64"/>
      <c r="HPF53" s="111"/>
      <c r="HPG53" s="64"/>
      <c r="HPH53" s="111"/>
      <c r="HPI53" s="64"/>
      <c r="HPJ53" s="111"/>
      <c r="HPK53" s="109"/>
      <c r="HPL53" s="111"/>
      <c r="HPM53" s="109"/>
      <c r="HPN53" s="111"/>
      <c r="HPO53" s="109"/>
      <c r="HPP53" s="111"/>
      <c r="HPQ53" s="109"/>
      <c r="HPR53" s="111"/>
      <c r="HPS53" s="109"/>
      <c r="HPT53" s="111"/>
      <c r="HPU53" s="109"/>
      <c r="HPV53" s="111"/>
      <c r="HPW53" s="109"/>
      <c r="HPX53" s="111"/>
      <c r="HPY53" s="109"/>
      <c r="HPZ53" s="111"/>
      <c r="HQA53" s="109"/>
      <c r="HQB53" s="111"/>
      <c r="HQC53" s="109"/>
      <c r="HQD53" s="111"/>
      <c r="HQE53" s="109"/>
      <c r="HQF53" s="112"/>
      <c r="HQG53" s="109"/>
      <c r="HQH53" s="111"/>
      <c r="HQI53" s="109"/>
      <c r="HQJ53" s="111"/>
      <c r="HQK53" s="109"/>
      <c r="HQL53" s="111"/>
      <c r="HQM53" s="109"/>
      <c r="HQN53" s="111"/>
      <c r="HQO53" s="109"/>
      <c r="HQP53" s="111"/>
      <c r="HQQ53" s="109"/>
      <c r="HQR53" s="111"/>
      <c r="HQS53" s="109"/>
      <c r="HQT53" s="111"/>
      <c r="HQU53" s="110"/>
      <c r="HQV53" s="111"/>
      <c r="HQW53" s="109"/>
      <c r="HQX53" s="111"/>
      <c r="HQY53" s="109"/>
      <c r="HQZ53" s="111"/>
      <c r="HRA53" s="109"/>
      <c r="HRB53" s="111"/>
      <c r="HRC53" s="109"/>
      <c r="HRD53" s="111"/>
      <c r="HRE53" s="110"/>
      <c r="HRF53" s="111"/>
      <c r="HRG53" s="109"/>
      <c r="HRH53" s="111"/>
      <c r="HRI53" s="109"/>
      <c r="HRJ53" s="111"/>
      <c r="HRK53" s="109"/>
      <c r="HRL53" s="111"/>
      <c r="HRM53" s="110"/>
      <c r="HRN53" s="107"/>
      <c r="HRO53" s="107"/>
      <c r="HRP53" s="107"/>
      <c r="HRQ53" s="108"/>
      <c r="HRR53" s="111"/>
      <c r="HRS53" s="108"/>
      <c r="HRT53" s="111"/>
      <c r="HRU53" s="64"/>
      <c r="HRV53" s="111"/>
      <c r="HRW53" s="64"/>
      <c r="HRX53" s="111"/>
      <c r="HRY53" s="64"/>
      <c r="HRZ53" s="111"/>
      <c r="HSA53" s="64"/>
      <c r="HSB53" s="111"/>
      <c r="HSC53" s="64"/>
      <c r="HSD53" s="111"/>
      <c r="HSE53" s="64"/>
      <c r="HSF53" s="111"/>
      <c r="HSG53" s="64"/>
      <c r="HSH53" s="111"/>
      <c r="HSI53" s="109"/>
      <c r="HSJ53" s="111"/>
      <c r="HSK53" s="109"/>
      <c r="HSL53" s="111"/>
      <c r="HSM53" s="109"/>
      <c r="HSN53" s="111"/>
      <c r="HSO53" s="109"/>
      <c r="HSP53" s="111"/>
      <c r="HSQ53" s="109"/>
      <c r="HSR53" s="111"/>
      <c r="HSS53" s="109"/>
      <c r="HST53" s="111"/>
      <c r="HSU53" s="109"/>
      <c r="HSV53" s="111"/>
      <c r="HSW53" s="109"/>
      <c r="HSX53" s="111"/>
      <c r="HSY53" s="109"/>
      <c r="HSZ53" s="111"/>
      <c r="HTA53" s="109"/>
      <c r="HTB53" s="111"/>
      <c r="HTC53" s="109"/>
      <c r="HTD53" s="112"/>
      <c r="HTE53" s="109"/>
      <c r="HTF53" s="111"/>
      <c r="HTG53" s="109"/>
      <c r="HTH53" s="111"/>
      <c r="HTI53" s="109"/>
      <c r="HTJ53" s="111"/>
      <c r="HTK53" s="109"/>
      <c r="HTL53" s="111"/>
      <c r="HTM53" s="109"/>
      <c r="HTN53" s="111"/>
      <c r="HTO53" s="109"/>
      <c r="HTP53" s="111"/>
      <c r="HTQ53" s="109"/>
      <c r="HTR53" s="111"/>
      <c r="HTS53" s="110"/>
      <c r="HTT53" s="111"/>
      <c r="HTU53" s="109"/>
      <c r="HTV53" s="111"/>
      <c r="HTW53" s="109"/>
      <c r="HTX53" s="111"/>
      <c r="HTY53" s="109"/>
      <c r="HTZ53" s="111"/>
      <c r="HUA53" s="109"/>
      <c r="HUB53" s="111"/>
      <c r="HUC53" s="110"/>
      <c r="HUD53" s="111"/>
      <c r="HUE53" s="109"/>
      <c r="HUF53" s="111"/>
      <c r="HUG53" s="109"/>
      <c r="HUH53" s="111"/>
      <c r="HUI53" s="109"/>
      <c r="HUJ53" s="111"/>
      <c r="HUK53" s="110"/>
      <c r="HUL53" s="107"/>
      <c r="HUM53" s="107"/>
      <c r="HUN53" s="107"/>
      <c r="HUO53" s="108"/>
      <c r="HUP53" s="111"/>
      <c r="HUQ53" s="108"/>
      <c r="HUR53" s="111"/>
      <c r="HUS53" s="64"/>
      <c r="HUT53" s="111"/>
      <c r="HUU53" s="64"/>
      <c r="HUV53" s="111"/>
      <c r="HUW53" s="64"/>
      <c r="HUX53" s="111"/>
      <c r="HUY53" s="64"/>
      <c r="HUZ53" s="111"/>
      <c r="HVA53" s="64"/>
      <c r="HVB53" s="111"/>
      <c r="HVC53" s="64"/>
      <c r="HVD53" s="111"/>
      <c r="HVE53" s="64"/>
      <c r="HVF53" s="111"/>
      <c r="HVG53" s="109"/>
      <c r="HVH53" s="111"/>
      <c r="HVI53" s="109"/>
      <c r="HVJ53" s="111"/>
      <c r="HVK53" s="109"/>
      <c r="HVL53" s="111"/>
      <c r="HVM53" s="109"/>
      <c r="HVN53" s="111"/>
      <c r="HVO53" s="109"/>
      <c r="HVP53" s="111"/>
      <c r="HVQ53" s="109"/>
      <c r="HVR53" s="111"/>
      <c r="HVS53" s="109"/>
      <c r="HVT53" s="111"/>
      <c r="HVU53" s="109"/>
      <c r="HVV53" s="111"/>
      <c r="HVW53" s="109"/>
      <c r="HVX53" s="111"/>
      <c r="HVY53" s="109"/>
      <c r="HVZ53" s="111"/>
      <c r="HWA53" s="109"/>
      <c r="HWB53" s="112"/>
      <c r="HWC53" s="109"/>
      <c r="HWD53" s="111"/>
      <c r="HWE53" s="109"/>
      <c r="HWF53" s="111"/>
      <c r="HWG53" s="109"/>
      <c r="HWH53" s="111"/>
      <c r="HWI53" s="109"/>
      <c r="HWJ53" s="111"/>
      <c r="HWK53" s="109"/>
      <c r="HWL53" s="111"/>
      <c r="HWM53" s="109"/>
      <c r="HWN53" s="111"/>
      <c r="HWO53" s="109"/>
      <c r="HWP53" s="111"/>
      <c r="HWQ53" s="110"/>
      <c r="HWR53" s="111"/>
      <c r="HWS53" s="109"/>
      <c r="HWT53" s="111"/>
      <c r="HWU53" s="109"/>
      <c r="HWV53" s="111"/>
      <c r="HWW53" s="109"/>
      <c r="HWX53" s="111"/>
      <c r="HWY53" s="109"/>
      <c r="HWZ53" s="111"/>
      <c r="HXA53" s="110"/>
      <c r="HXB53" s="111"/>
      <c r="HXC53" s="109"/>
      <c r="HXD53" s="111"/>
      <c r="HXE53" s="109"/>
      <c r="HXF53" s="111"/>
      <c r="HXG53" s="109"/>
      <c r="HXH53" s="111"/>
      <c r="HXI53" s="110"/>
      <c r="HXJ53" s="107"/>
      <c r="HXK53" s="107"/>
      <c r="HXL53" s="107"/>
      <c r="HXM53" s="108"/>
      <c r="HXN53" s="111"/>
      <c r="HXO53" s="108"/>
      <c r="HXP53" s="111"/>
      <c r="HXQ53" s="64"/>
      <c r="HXR53" s="111"/>
      <c r="HXS53" s="64"/>
      <c r="HXT53" s="111"/>
      <c r="HXU53" s="64"/>
      <c r="HXV53" s="111"/>
      <c r="HXW53" s="64"/>
      <c r="HXX53" s="111"/>
      <c r="HXY53" s="64"/>
      <c r="HXZ53" s="111"/>
      <c r="HYA53" s="64"/>
      <c r="HYB53" s="111"/>
      <c r="HYC53" s="64"/>
      <c r="HYD53" s="111"/>
      <c r="HYE53" s="109"/>
      <c r="HYF53" s="111"/>
      <c r="HYG53" s="109"/>
      <c r="HYH53" s="111"/>
      <c r="HYI53" s="109"/>
      <c r="HYJ53" s="111"/>
      <c r="HYK53" s="109"/>
      <c r="HYL53" s="111"/>
      <c r="HYM53" s="109"/>
      <c r="HYN53" s="111"/>
      <c r="HYO53" s="109"/>
      <c r="HYP53" s="111"/>
      <c r="HYQ53" s="109"/>
      <c r="HYR53" s="111"/>
      <c r="HYS53" s="109"/>
      <c r="HYT53" s="111"/>
      <c r="HYU53" s="109"/>
      <c r="HYV53" s="111"/>
      <c r="HYW53" s="109"/>
      <c r="HYX53" s="111"/>
      <c r="HYY53" s="109"/>
      <c r="HYZ53" s="112"/>
      <c r="HZA53" s="109"/>
      <c r="HZB53" s="111"/>
      <c r="HZC53" s="109"/>
      <c r="HZD53" s="111"/>
      <c r="HZE53" s="109"/>
      <c r="HZF53" s="111"/>
      <c r="HZG53" s="109"/>
      <c r="HZH53" s="111"/>
      <c r="HZI53" s="109"/>
      <c r="HZJ53" s="111"/>
      <c r="HZK53" s="109"/>
      <c r="HZL53" s="111"/>
      <c r="HZM53" s="109"/>
      <c r="HZN53" s="111"/>
      <c r="HZO53" s="110"/>
      <c r="HZP53" s="111"/>
      <c r="HZQ53" s="109"/>
      <c r="HZR53" s="111"/>
      <c r="HZS53" s="109"/>
      <c r="HZT53" s="111"/>
      <c r="HZU53" s="109"/>
      <c r="HZV53" s="111"/>
      <c r="HZW53" s="109"/>
      <c r="HZX53" s="111"/>
      <c r="HZY53" s="110"/>
      <c r="HZZ53" s="111"/>
      <c r="IAA53" s="109"/>
      <c r="IAB53" s="111"/>
      <c r="IAC53" s="109"/>
      <c r="IAD53" s="111"/>
      <c r="IAE53" s="109"/>
      <c r="IAF53" s="111"/>
      <c r="IAG53" s="110"/>
      <c r="IAH53" s="107"/>
      <c r="IAI53" s="107"/>
      <c r="IAJ53" s="107"/>
      <c r="IAK53" s="108"/>
      <c r="IAL53" s="111"/>
      <c r="IAM53" s="108"/>
      <c r="IAN53" s="111"/>
      <c r="IAO53" s="64"/>
      <c r="IAP53" s="111"/>
      <c r="IAQ53" s="64"/>
      <c r="IAR53" s="111"/>
      <c r="IAS53" s="64"/>
      <c r="IAT53" s="111"/>
      <c r="IAU53" s="64"/>
      <c r="IAV53" s="111"/>
      <c r="IAW53" s="64"/>
      <c r="IAX53" s="111"/>
      <c r="IAY53" s="64"/>
      <c r="IAZ53" s="111"/>
      <c r="IBA53" s="64"/>
      <c r="IBB53" s="111"/>
      <c r="IBC53" s="109"/>
      <c r="IBD53" s="111"/>
      <c r="IBE53" s="109"/>
      <c r="IBF53" s="111"/>
      <c r="IBG53" s="109"/>
      <c r="IBH53" s="111"/>
      <c r="IBI53" s="109"/>
      <c r="IBJ53" s="111"/>
      <c r="IBK53" s="109"/>
      <c r="IBL53" s="111"/>
      <c r="IBM53" s="109"/>
      <c r="IBN53" s="111"/>
      <c r="IBO53" s="109"/>
      <c r="IBP53" s="111"/>
      <c r="IBQ53" s="109"/>
      <c r="IBR53" s="111"/>
      <c r="IBS53" s="109"/>
      <c r="IBT53" s="111"/>
      <c r="IBU53" s="109"/>
      <c r="IBV53" s="111"/>
      <c r="IBW53" s="109"/>
      <c r="IBX53" s="112"/>
      <c r="IBY53" s="109"/>
      <c r="IBZ53" s="111"/>
      <c r="ICA53" s="109"/>
      <c r="ICB53" s="111"/>
      <c r="ICC53" s="109"/>
      <c r="ICD53" s="111"/>
      <c r="ICE53" s="109"/>
      <c r="ICF53" s="111"/>
      <c r="ICG53" s="109"/>
      <c r="ICH53" s="111"/>
      <c r="ICI53" s="109"/>
      <c r="ICJ53" s="111"/>
      <c r="ICK53" s="109"/>
      <c r="ICL53" s="111"/>
      <c r="ICM53" s="110"/>
      <c r="ICN53" s="111"/>
      <c r="ICO53" s="109"/>
      <c r="ICP53" s="111"/>
      <c r="ICQ53" s="109"/>
      <c r="ICR53" s="111"/>
      <c r="ICS53" s="109"/>
      <c r="ICT53" s="111"/>
      <c r="ICU53" s="109"/>
      <c r="ICV53" s="111"/>
      <c r="ICW53" s="110"/>
      <c r="ICX53" s="111"/>
      <c r="ICY53" s="109"/>
      <c r="ICZ53" s="111"/>
      <c r="IDA53" s="109"/>
      <c r="IDB53" s="111"/>
      <c r="IDC53" s="109"/>
      <c r="IDD53" s="111"/>
      <c r="IDE53" s="110"/>
      <c r="IDF53" s="107"/>
      <c r="IDG53" s="107"/>
      <c r="IDH53" s="107"/>
      <c r="IDI53" s="108"/>
      <c r="IDJ53" s="111"/>
      <c r="IDK53" s="108"/>
      <c r="IDL53" s="111"/>
      <c r="IDM53" s="64"/>
      <c r="IDN53" s="111"/>
      <c r="IDO53" s="64"/>
      <c r="IDP53" s="111"/>
      <c r="IDQ53" s="64"/>
      <c r="IDR53" s="111"/>
      <c r="IDS53" s="64"/>
      <c r="IDT53" s="111"/>
      <c r="IDU53" s="64"/>
      <c r="IDV53" s="111"/>
      <c r="IDW53" s="64"/>
      <c r="IDX53" s="111"/>
      <c r="IDY53" s="64"/>
      <c r="IDZ53" s="111"/>
      <c r="IEA53" s="109"/>
      <c r="IEB53" s="111"/>
      <c r="IEC53" s="109"/>
      <c r="IED53" s="111"/>
      <c r="IEE53" s="109"/>
      <c r="IEF53" s="111"/>
      <c r="IEG53" s="109"/>
      <c r="IEH53" s="111"/>
      <c r="IEI53" s="109"/>
      <c r="IEJ53" s="111"/>
      <c r="IEK53" s="109"/>
      <c r="IEL53" s="111"/>
      <c r="IEM53" s="109"/>
      <c r="IEN53" s="111"/>
      <c r="IEO53" s="109"/>
      <c r="IEP53" s="111"/>
      <c r="IEQ53" s="109"/>
      <c r="IER53" s="111"/>
      <c r="IES53" s="109"/>
      <c r="IET53" s="111"/>
      <c r="IEU53" s="109"/>
      <c r="IEV53" s="112"/>
      <c r="IEW53" s="109"/>
      <c r="IEX53" s="111"/>
      <c r="IEY53" s="109"/>
      <c r="IEZ53" s="111"/>
      <c r="IFA53" s="109"/>
      <c r="IFB53" s="111"/>
      <c r="IFC53" s="109"/>
      <c r="IFD53" s="111"/>
      <c r="IFE53" s="109"/>
      <c r="IFF53" s="111"/>
      <c r="IFG53" s="109"/>
      <c r="IFH53" s="111"/>
      <c r="IFI53" s="109"/>
      <c r="IFJ53" s="111"/>
      <c r="IFK53" s="110"/>
      <c r="IFL53" s="111"/>
      <c r="IFM53" s="109"/>
      <c r="IFN53" s="111"/>
      <c r="IFO53" s="109"/>
      <c r="IFP53" s="111"/>
      <c r="IFQ53" s="109"/>
      <c r="IFR53" s="111"/>
      <c r="IFS53" s="109"/>
      <c r="IFT53" s="111"/>
      <c r="IFU53" s="110"/>
      <c r="IFV53" s="111"/>
      <c r="IFW53" s="109"/>
      <c r="IFX53" s="111"/>
      <c r="IFY53" s="109"/>
      <c r="IFZ53" s="111"/>
      <c r="IGA53" s="109"/>
      <c r="IGB53" s="111"/>
      <c r="IGC53" s="110"/>
      <c r="IGD53" s="107"/>
      <c r="IGE53" s="107"/>
      <c r="IGF53" s="107"/>
      <c r="IGG53" s="108"/>
      <c r="IGH53" s="111"/>
      <c r="IGI53" s="108"/>
      <c r="IGJ53" s="111"/>
      <c r="IGK53" s="64"/>
      <c r="IGL53" s="111"/>
      <c r="IGM53" s="64"/>
      <c r="IGN53" s="111"/>
      <c r="IGO53" s="64"/>
      <c r="IGP53" s="111"/>
      <c r="IGQ53" s="64"/>
      <c r="IGR53" s="111"/>
      <c r="IGS53" s="64"/>
      <c r="IGT53" s="111"/>
      <c r="IGU53" s="64"/>
      <c r="IGV53" s="111"/>
      <c r="IGW53" s="64"/>
      <c r="IGX53" s="111"/>
      <c r="IGY53" s="109"/>
      <c r="IGZ53" s="111"/>
      <c r="IHA53" s="109"/>
      <c r="IHB53" s="111"/>
      <c r="IHC53" s="109"/>
      <c r="IHD53" s="111"/>
      <c r="IHE53" s="109"/>
      <c r="IHF53" s="111"/>
      <c r="IHG53" s="109"/>
      <c r="IHH53" s="111"/>
      <c r="IHI53" s="109"/>
      <c r="IHJ53" s="111"/>
      <c r="IHK53" s="109"/>
      <c r="IHL53" s="111"/>
      <c r="IHM53" s="109"/>
      <c r="IHN53" s="111"/>
      <c r="IHO53" s="109"/>
      <c r="IHP53" s="111"/>
      <c r="IHQ53" s="109"/>
      <c r="IHR53" s="111"/>
      <c r="IHS53" s="109"/>
      <c r="IHT53" s="112"/>
      <c r="IHU53" s="109"/>
      <c r="IHV53" s="111"/>
      <c r="IHW53" s="109"/>
      <c r="IHX53" s="111"/>
      <c r="IHY53" s="109"/>
      <c r="IHZ53" s="111"/>
      <c r="IIA53" s="109"/>
      <c r="IIB53" s="111"/>
      <c r="IIC53" s="109"/>
      <c r="IID53" s="111"/>
      <c r="IIE53" s="109"/>
      <c r="IIF53" s="111"/>
      <c r="IIG53" s="109"/>
      <c r="IIH53" s="111"/>
      <c r="III53" s="110"/>
      <c r="IIJ53" s="111"/>
      <c r="IIK53" s="109"/>
      <c r="IIL53" s="111"/>
      <c r="IIM53" s="109"/>
      <c r="IIN53" s="111"/>
      <c r="IIO53" s="109"/>
      <c r="IIP53" s="111"/>
      <c r="IIQ53" s="109"/>
      <c r="IIR53" s="111"/>
      <c r="IIS53" s="110"/>
      <c r="IIT53" s="111"/>
      <c r="IIU53" s="109"/>
      <c r="IIV53" s="111"/>
      <c r="IIW53" s="109"/>
      <c r="IIX53" s="111"/>
      <c r="IIY53" s="109"/>
      <c r="IIZ53" s="111"/>
      <c r="IJA53" s="110"/>
      <c r="IJB53" s="107"/>
      <c r="IJC53" s="107"/>
      <c r="IJD53" s="107"/>
      <c r="IJE53" s="108"/>
      <c r="IJF53" s="111"/>
      <c r="IJG53" s="108"/>
      <c r="IJH53" s="111"/>
      <c r="IJI53" s="64"/>
      <c r="IJJ53" s="111"/>
      <c r="IJK53" s="64"/>
      <c r="IJL53" s="111"/>
      <c r="IJM53" s="64"/>
      <c r="IJN53" s="111"/>
      <c r="IJO53" s="64"/>
      <c r="IJP53" s="111"/>
      <c r="IJQ53" s="64"/>
      <c r="IJR53" s="111"/>
      <c r="IJS53" s="64"/>
      <c r="IJT53" s="111"/>
      <c r="IJU53" s="64"/>
      <c r="IJV53" s="111"/>
      <c r="IJW53" s="109"/>
      <c r="IJX53" s="111"/>
      <c r="IJY53" s="109"/>
      <c r="IJZ53" s="111"/>
      <c r="IKA53" s="109"/>
      <c r="IKB53" s="111"/>
      <c r="IKC53" s="109"/>
      <c r="IKD53" s="111"/>
      <c r="IKE53" s="109"/>
      <c r="IKF53" s="111"/>
      <c r="IKG53" s="109"/>
      <c r="IKH53" s="111"/>
      <c r="IKI53" s="109"/>
      <c r="IKJ53" s="111"/>
      <c r="IKK53" s="109"/>
      <c r="IKL53" s="111"/>
      <c r="IKM53" s="109"/>
      <c r="IKN53" s="111"/>
      <c r="IKO53" s="109"/>
      <c r="IKP53" s="111"/>
      <c r="IKQ53" s="109"/>
      <c r="IKR53" s="112"/>
      <c r="IKS53" s="109"/>
      <c r="IKT53" s="111"/>
      <c r="IKU53" s="109"/>
      <c r="IKV53" s="111"/>
      <c r="IKW53" s="109"/>
      <c r="IKX53" s="111"/>
      <c r="IKY53" s="109"/>
      <c r="IKZ53" s="111"/>
      <c r="ILA53" s="109"/>
      <c r="ILB53" s="111"/>
      <c r="ILC53" s="109"/>
      <c r="ILD53" s="111"/>
      <c r="ILE53" s="109"/>
      <c r="ILF53" s="111"/>
      <c r="ILG53" s="110"/>
      <c r="ILH53" s="111"/>
      <c r="ILI53" s="109"/>
      <c r="ILJ53" s="111"/>
      <c r="ILK53" s="109"/>
      <c r="ILL53" s="111"/>
      <c r="ILM53" s="109"/>
      <c r="ILN53" s="111"/>
      <c r="ILO53" s="109"/>
      <c r="ILP53" s="111"/>
      <c r="ILQ53" s="110"/>
      <c r="ILR53" s="111"/>
      <c r="ILS53" s="109"/>
      <c r="ILT53" s="111"/>
      <c r="ILU53" s="109"/>
      <c r="ILV53" s="111"/>
      <c r="ILW53" s="109"/>
      <c r="ILX53" s="111"/>
      <c r="ILY53" s="110"/>
      <c r="ILZ53" s="107"/>
      <c r="IMA53" s="107"/>
      <c r="IMB53" s="107"/>
      <c r="IMC53" s="108"/>
      <c r="IMD53" s="111"/>
      <c r="IME53" s="108"/>
      <c r="IMF53" s="111"/>
      <c r="IMG53" s="64"/>
      <c r="IMH53" s="111"/>
      <c r="IMI53" s="64"/>
      <c r="IMJ53" s="111"/>
      <c r="IMK53" s="64"/>
      <c r="IML53" s="111"/>
      <c r="IMM53" s="64"/>
      <c r="IMN53" s="111"/>
      <c r="IMO53" s="64"/>
      <c r="IMP53" s="111"/>
      <c r="IMQ53" s="64"/>
      <c r="IMR53" s="111"/>
      <c r="IMS53" s="64"/>
      <c r="IMT53" s="111"/>
      <c r="IMU53" s="109"/>
      <c r="IMV53" s="111"/>
      <c r="IMW53" s="109"/>
      <c r="IMX53" s="111"/>
      <c r="IMY53" s="109"/>
      <c r="IMZ53" s="111"/>
      <c r="INA53" s="109"/>
      <c r="INB53" s="111"/>
      <c r="INC53" s="109"/>
      <c r="IND53" s="111"/>
      <c r="INE53" s="109"/>
      <c r="INF53" s="111"/>
      <c r="ING53" s="109"/>
      <c r="INH53" s="111"/>
      <c r="INI53" s="109"/>
      <c r="INJ53" s="111"/>
      <c r="INK53" s="109"/>
      <c r="INL53" s="111"/>
      <c r="INM53" s="109"/>
      <c r="INN53" s="111"/>
      <c r="INO53" s="109"/>
      <c r="INP53" s="112"/>
      <c r="INQ53" s="109"/>
      <c r="INR53" s="111"/>
      <c r="INS53" s="109"/>
      <c r="INT53" s="111"/>
      <c r="INU53" s="109"/>
      <c r="INV53" s="111"/>
      <c r="INW53" s="109"/>
      <c r="INX53" s="111"/>
      <c r="INY53" s="109"/>
      <c r="INZ53" s="111"/>
      <c r="IOA53" s="109"/>
      <c r="IOB53" s="111"/>
      <c r="IOC53" s="109"/>
      <c r="IOD53" s="111"/>
      <c r="IOE53" s="110"/>
      <c r="IOF53" s="111"/>
      <c r="IOG53" s="109"/>
      <c r="IOH53" s="111"/>
      <c r="IOI53" s="109"/>
      <c r="IOJ53" s="111"/>
      <c r="IOK53" s="109"/>
      <c r="IOL53" s="111"/>
      <c r="IOM53" s="109"/>
      <c r="ION53" s="111"/>
      <c r="IOO53" s="110"/>
      <c r="IOP53" s="111"/>
      <c r="IOQ53" s="109"/>
      <c r="IOR53" s="111"/>
      <c r="IOS53" s="109"/>
      <c r="IOT53" s="111"/>
      <c r="IOU53" s="109"/>
      <c r="IOV53" s="111"/>
      <c r="IOW53" s="110"/>
      <c r="IOX53" s="107"/>
      <c r="IOY53" s="107"/>
      <c r="IOZ53" s="107"/>
      <c r="IPA53" s="108"/>
      <c r="IPB53" s="111"/>
      <c r="IPC53" s="108"/>
      <c r="IPD53" s="111"/>
      <c r="IPE53" s="64"/>
      <c r="IPF53" s="111"/>
      <c r="IPG53" s="64"/>
      <c r="IPH53" s="111"/>
      <c r="IPI53" s="64"/>
      <c r="IPJ53" s="111"/>
      <c r="IPK53" s="64"/>
      <c r="IPL53" s="111"/>
      <c r="IPM53" s="64"/>
      <c r="IPN53" s="111"/>
      <c r="IPO53" s="64"/>
      <c r="IPP53" s="111"/>
      <c r="IPQ53" s="64"/>
      <c r="IPR53" s="111"/>
      <c r="IPS53" s="109"/>
      <c r="IPT53" s="111"/>
      <c r="IPU53" s="109"/>
      <c r="IPV53" s="111"/>
      <c r="IPW53" s="109"/>
      <c r="IPX53" s="111"/>
      <c r="IPY53" s="109"/>
      <c r="IPZ53" s="111"/>
      <c r="IQA53" s="109"/>
      <c r="IQB53" s="111"/>
      <c r="IQC53" s="109"/>
      <c r="IQD53" s="111"/>
      <c r="IQE53" s="109"/>
      <c r="IQF53" s="111"/>
      <c r="IQG53" s="109"/>
      <c r="IQH53" s="111"/>
      <c r="IQI53" s="109"/>
      <c r="IQJ53" s="111"/>
      <c r="IQK53" s="109"/>
      <c r="IQL53" s="111"/>
      <c r="IQM53" s="109"/>
      <c r="IQN53" s="112"/>
      <c r="IQO53" s="109"/>
      <c r="IQP53" s="111"/>
      <c r="IQQ53" s="109"/>
      <c r="IQR53" s="111"/>
      <c r="IQS53" s="109"/>
      <c r="IQT53" s="111"/>
      <c r="IQU53" s="109"/>
      <c r="IQV53" s="111"/>
      <c r="IQW53" s="109"/>
      <c r="IQX53" s="111"/>
      <c r="IQY53" s="109"/>
      <c r="IQZ53" s="111"/>
      <c r="IRA53" s="109"/>
      <c r="IRB53" s="111"/>
      <c r="IRC53" s="110"/>
      <c r="IRD53" s="111"/>
      <c r="IRE53" s="109"/>
      <c r="IRF53" s="111"/>
      <c r="IRG53" s="109"/>
      <c r="IRH53" s="111"/>
      <c r="IRI53" s="109"/>
      <c r="IRJ53" s="111"/>
      <c r="IRK53" s="109"/>
      <c r="IRL53" s="111"/>
      <c r="IRM53" s="110"/>
      <c r="IRN53" s="111"/>
      <c r="IRO53" s="109"/>
      <c r="IRP53" s="111"/>
      <c r="IRQ53" s="109"/>
      <c r="IRR53" s="111"/>
      <c r="IRS53" s="109"/>
      <c r="IRT53" s="111"/>
      <c r="IRU53" s="110"/>
      <c r="IRV53" s="107"/>
      <c r="IRW53" s="107"/>
      <c r="IRX53" s="107"/>
      <c r="IRY53" s="108"/>
      <c r="IRZ53" s="111"/>
      <c r="ISA53" s="108"/>
      <c r="ISB53" s="111"/>
      <c r="ISC53" s="64"/>
      <c r="ISD53" s="111"/>
      <c r="ISE53" s="64"/>
      <c r="ISF53" s="111"/>
      <c r="ISG53" s="64"/>
      <c r="ISH53" s="111"/>
      <c r="ISI53" s="64"/>
      <c r="ISJ53" s="111"/>
      <c r="ISK53" s="64"/>
      <c r="ISL53" s="111"/>
      <c r="ISM53" s="64"/>
      <c r="ISN53" s="111"/>
      <c r="ISO53" s="64"/>
      <c r="ISP53" s="111"/>
      <c r="ISQ53" s="109"/>
      <c r="ISR53" s="111"/>
      <c r="ISS53" s="109"/>
      <c r="IST53" s="111"/>
      <c r="ISU53" s="109"/>
      <c r="ISV53" s="111"/>
      <c r="ISW53" s="109"/>
      <c r="ISX53" s="111"/>
      <c r="ISY53" s="109"/>
      <c r="ISZ53" s="111"/>
      <c r="ITA53" s="109"/>
      <c r="ITB53" s="111"/>
      <c r="ITC53" s="109"/>
      <c r="ITD53" s="111"/>
      <c r="ITE53" s="109"/>
      <c r="ITF53" s="111"/>
      <c r="ITG53" s="109"/>
      <c r="ITH53" s="111"/>
      <c r="ITI53" s="109"/>
      <c r="ITJ53" s="111"/>
      <c r="ITK53" s="109"/>
      <c r="ITL53" s="112"/>
      <c r="ITM53" s="109"/>
      <c r="ITN53" s="111"/>
      <c r="ITO53" s="109"/>
      <c r="ITP53" s="111"/>
      <c r="ITQ53" s="109"/>
      <c r="ITR53" s="111"/>
      <c r="ITS53" s="109"/>
      <c r="ITT53" s="111"/>
      <c r="ITU53" s="109"/>
      <c r="ITV53" s="111"/>
      <c r="ITW53" s="109"/>
      <c r="ITX53" s="111"/>
      <c r="ITY53" s="109"/>
      <c r="ITZ53" s="111"/>
      <c r="IUA53" s="110"/>
      <c r="IUB53" s="111"/>
      <c r="IUC53" s="109"/>
      <c r="IUD53" s="111"/>
      <c r="IUE53" s="109"/>
      <c r="IUF53" s="111"/>
      <c r="IUG53" s="109"/>
      <c r="IUH53" s="111"/>
      <c r="IUI53" s="109"/>
      <c r="IUJ53" s="111"/>
      <c r="IUK53" s="110"/>
      <c r="IUL53" s="111"/>
      <c r="IUM53" s="109"/>
      <c r="IUN53" s="111"/>
      <c r="IUO53" s="109"/>
      <c r="IUP53" s="111"/>
      <c r="IUQ53" s="109"/>
      <c r="IUR53" s="111"/>
      <c r="IUS53" s="110"/>
      <c r="IUT53" s="107"/>
      <c r="IUU53" s="107"/>
      <c r="IUV53" s="107"/>
      <c r="IUW53" s="108"/>
      <c r="IUX53" s="111"/>
      <c r="IUY53" s="108"/>
      <c r="IUZ53" s="111"/>
      <c r="IVA53" s="64"/>
      <c r="IVB53" s="111"/>
      <c r="IVC53" s="64"/>
      <c r="IVD53" s="111"/>
      <c r="IVE53" s="64"/>
      <c r="IVF53" s="111"/>
      <c r="IVG53" s="64"/>
      <c r="IVH53" s="111"/>
      <c r="IVI53" s="64"/>
      <c r="IVJ53" s="111"/>
      <c r="IVK53" s="64"/>
      <c r="IVL53" s="111"/>
      <c r="IVM53" s="64"/>
      <c r="IVN53" s="111"/>
      <c r="IVO53" s="109"/>
      <c r="IVP53" s="111"/>
      <c r="IVQ53" s="109"/>
      <c r="IVR53" s="111"/>
      <c r="IVS53" s="109"/>
      <c r="IVT53" s="111"/>
      <c r="IVU53" s="109"/>
      <c r="IVV53" s="111"/>
      <c r="IVW53" s="109"/>
      <c r="IVX53" s="111"/>
      <c r="IVY53" s="109"/>
      <c r="IVZ53" s="111"/>
      <c r="IWA53" s="109"/>
      <c r="IWB53" s="111"/>
      <c r="IWC53" s="109"/>
      <c r="IWD53" s="111"/>
      <c r="IWE53" s="109"/>
      <c r="IWF53" s="111"/>
      <c r="IWG53" s="109"/>
      <c r="IWH53" s="111"/>
      <c r="IWI53" s="109"/>
      <c r="IWJ53" s="112"/>
      <c r="IWK53" s="109"/>
      <c r="IWL53" s="111"/>
      <c r="IWM53" s="109"/>
      <c r="IWN53" s="111"/>
      <c r="IWO53" s="109"/>
      <c r="IWP53" s="111"/>
      <c r="IWQ53" s="109"/>
      <c r="IWR53" s="111"/>
      <c r="IWS53" s="109"/>
      <c r="IWT53" s="111"/>
      <c r="IWU53" s="109"/>
      <c r="IWV53" s="111"/>
      <c r="IWW53" s="109"/>
      <c r="IWX53" s="111"/>
      <c r="IWY53" s="110"/>
      <c r="IWZ53" s="111"/>
      <c r="IXA53" s="109"/>
      <c r="IXB53" s="111"/>
      <c r="IXC53" s="109"/>
      <c r="IXD53" s="111"/>
      <c r="IXE53" s="109"/>
      <c r="IXF53" s="111"/>
      <c r="IXG53" s="109"/>
      <c r="IXH53" s="111"/>
      <c r="IXI53" s="110"/>
      <c r="IXJ53" s="111"/>
      <c r="IXK53" s="109"/>
      <c r="IXL53" s="111"/>
      <c r="IXM53" s="109"/>
      <c r="IXN53" s="111"/>
      <c r="IXO53" s="109"/>
      <c r="IXP53" s="111"/>
      <c r="IXQ53" s="110"/>
      <c r="IXR53" s="107"/>
      <c r="IXS53" s="107"/>
      <c r="IXT53" s="107"/>
      <c r="IXU53" s="108"/>
      <c r="IXV53" s="111"/>
      <c r="IXW53" s="108"/>
      <c r="IXX53" s="111"/>
      <c r="IXY53" s="64"/>
      <c r="IXZ53" s="111"/>
      <c r="IYA53" s="64"/>
      <c r="IYB53" s="111"/>
      <c r="IYC53" s="64"/>
      <c r="IYD53" s="111"/>
      <c r="IYE53" s="64"/>
      <c r="IYF53" s="111"/>
      <c r="IYG53" s="64"/>
      <c r="IYH53" s="111"/>
      <c r="IYI53" s="64"/>
      <c r="IYJ53" s="111"/>
      <c r="IYK53" s="64"/>
      <c r="IYL53" s="111"/>
      <c r="IYM53" s="109"/>
      <c r="IYN53" s="111"/>
      <c r="IYO53" s="109"/>
      <c r="IYP53" s="111"/>
      <c r="IYQ53" s="109"/>
      <c r="IYR53" s="111"/>
      <c r="IYS53" s="109"/>
      <c r="IYT53" s="111"/>
      <c r="IYU53" s="109"/>
      <c r="IYV53" s="111"/>
      <c r="IYW53" s="109"/>
      <c r="IYX53" s="111"/>
      <c r="IYY53" s="109"/>
      <c r="IYZ53" s="111"/>
      <c r="IZA53" s="109"/>
      <c r="IZB53" s="111"/>
      <c r="IZC53" s="109"/>
      <c r="IZD53" s="111"/>
      <c r="IZE53" s="109"/>
      <c r="IZF53" s="111"/>
      <c r="IZG53" s="109"/>
      <c r="IZH53" s="112"/>
      <c r="IZI53" s="109"/>
      <c r="IZJ53" s="111"/>
      <c r="IZK53" s="109"/>
      <c r="IZL53" s="111"/>
      <c r="IZM53" s="109"/>
      <c r="IZN53" s="111"/>
      <c r="IZO53" s="109"/>
      <c r="IZP53" s="111"/>
      <c r="IZQ53" s="109"/>
      <c r="IZR53" s="111"/>
      <c r="IZS53" s="109"/>
      <c r="IZT53" s="111"/>
      <c r="IZU53" s="109"/>
      <c r="IZV53" s="111"/>
      <c r="IZW53" s="110"/>
      <c r="IZX53" s="111"/>
      <c r="IZY53" s="109"/>
      <c r="IZZ53" s="111"/>
      <c r="JAA53" s="109"/>
      <c r="JAB53" s="111"/>
      <c r="JAC53" s="109"/>
      <c r="JAD53" s="111"/>
      <c r="JAE53" s="109"/>
      <c r="JAF53" s="111"/>
      <c r="JAG53" s="110"/>
      <c r="JAH53" s="111"/>
      <c r="JAI53" s="109"/>
      <c r="JAJ53" s="111"/>
      <c r="JAK53" s="109"/>
      <c r="JAL53" s="111"/>
      <c r="JAM53" s="109"/>
      <c r="JAN53" s="111"/>
      <c r="JAO53" s="110"/>
      <c r="JAP53" s="107"/>
      <c r="JAQ53" s="107"/>
      <c r="JAR53" s="107"/>
      <c r="JAS53" s="108"/>
      <c r="JAT53" s="111"/>
      <c r="JAU53" s="108"/>
      <c r="JAV53" s="111"/>
      <c r="JAW53" s="64"/>
      <c r="JAX53" s="111"/>
      <c r="JAY53" s="64"/>
      <c r="JAZ53" s="111"/>
      <c r="JBA53" s="64"/>
      <c r="JBB53" s="111"/>
      <c r="JBC53" s="64"/>
      <c r="JBD53" s="111"/>
      <c r="JBE53" s="64"/>
      <c r="JBF53" s="111"/>
      <c r="JBG53" s="64"/>
      <c r="JBH53" s="111"/>
      <c r="JBI53" s="64"/>
      <c r="JBJ53" s="111"/>
      <c r="JBK53" s="109"/>
      <c r="JBL53" s="111"/>
      <c r="JBM53" s="109"/>
      <c r="JBN53" s="111"/>
      <c r="JBO53" s="109"/>
      <c r="JBP53" s="111"/>
      <c r="JBQ53" s="109"/>
      <c r="JBR53" s="111"/>
      <c r="JBS53" s="109"/>
      <c r="JBT53" s="111"/>
      <c r="JBU53" s="109"/>
      <c r="JBV53" s="111"/>
      <c r="JBW53" s="109"/>
      <c r="JBX53" s="111"/>
      <c r="JBY53" s="109"/>
      <c r="JBZ53" s="111"/>
      <c r="JCA53" s="109"/>
      <c r="JCB53" s="111"/>
      <c r="JCC53" s="109"/>
      <c r="JCD53" s="111"/>
      <c r="JCE53" s="109"/>
      <c r="JCF53" s="112"/>
      <c r="JCG53" s="109"/>
      <c r="JCH53" s="111"/>
      <c r="JCI53" s="109"/>
      <c r="JCJ53" s="111"/>
      <c r="JCK53" s="109"/>
      <c r="JCL53" s="111"/>
      <c r="JCM53" s="109"/>
      <c r="JCN53" s="111"/>
      <c r="JCO53" s="109"/>
      <c r="JCP53" s="111"/>
      <c r="JCQ53" s="109"/>
      <c r="JCR53" s="111"/>
      <c r="JCS53" s="109"/>
      <c r="JCT53" s="111"/>
      <c r="JCU53" s="110"/>
      <c r="JCV53" s="111"/>
      <c r="JCW53" s="109"/>
      <c r="JCX53" s="111"/>
      <c r="JCY53" s="109"/>
      <c r="JCZ53" s="111"/>
      <c r="JDA53" s="109"/>
      <c r="JDB53" s="111"/>
      <c r="JDC53" s="109"/>
      <c r="JDD53" s="111"/>
      <c r="JDE53" s="110"/>
      <c r="JDF53" s="111"/>
      <c r="JDG53" s="109"/>
      <c r="JDH53" s="111"/>
      <c r="JDI53" s="109"/>
      <c r="JDJ53" s="111"/>
      <c r="JDK53" s="109"/>
      <c r="JDL53" s="111"/>
      <c r="JDM53" s="110"/>
      <c r="JDN53" s="107"/>
      <c r="JDO53" s="107"/>
      <c r="JDP53" s="107"/>
      <c r="JDQ53" s="108"/>
      <c r="JDR53" s="111"/>
      <c r="JDS53" s="108"/>
      <c r="JDT53" s="111"/>
      <c r="JDU53" s="64"/>
      <c r="JDV53" s="111"/>
      <c r="JDW53" s="64"/>
      <c r="JDX53" s="111"/>
      <c r="JDY53" s="64"/>
      <c r="JDZ53" s="111"/>
      <c r="JEA53" s="64"/>
      <c r="JEB53" s="111"/>
      <c r="JEC53" s="64"/>
      <c r="JED53" s="111"/>
      <c r="JEE53" s="64"/>
      <c r="JEF53" s="111"/>
      <c r="JEG53" s="64"/>
      <c r="JEH53" s="111"/>
      <c r="JEI53" s="109"/>
      <c r="JEJ53" s="111"/>
      <c r="JEK53" s="109"/>
      <c r="JEL53" s="111"/>
      <c r="JEM53" s="109"/>
      <c r="JEN53" s="111"/>
      <c r="JEO53" s="109"/>
      <c r="JEP53" s="111"/>
      <c r="JEQ53" s="109"/>
      <c r="JER53" s="111"/>
      <c r="JES53" s="109"/>
      <c r="JET53" s="111"/>
      <c r="JEU53" s="109"/>
      <c r="JEV53" s="111"/>
      <c r="JEW53" s="109"/>
      <c r="JEX53" s="111"/>
      <c r="JEY53" s="109"/>
      <c r="JEZ53" s="111"/>
      <c r="JFA53" s="109"/>
      <c r="JFB53" s="111"/>
      <c r="JFC53" s="109"/>
      <c r="JFD53" s="112"/>
      <c r="JFE53" s="109"/>
      <c r="JFF53" s="111"/>
      <c r="JFG53" s="109"/>
      <c r="JFH53" s="111"/>
      <c r="JFI53" s="109"/>
      <c r="JFJ53" s="111"/>
      <c r="JFK53" s="109"/>
      <c r="JFL53" s="111"/>
      <c r="JFM53" s="109"/>
      <c r="JFN53" s="111"/>
      <c r="JFO53" s="109"/>
      <c r="JFP53" s="111"/>
      <c r="JFQ53" s="109"/>
      <c r="JFR53" s="111"/>
      <c r="JFS53" s="110"/>
      <c r="JFT53" s="111"/>
      <c r="JFU53" s="109"/>
      <c r="JFV53" s="111"/>
      <c r="JFW53" s="109"/>
      <c r="JFX53" s="111"/>
      <c r="JFY53" s="109"/>
      <c r="JFZ53" s="111"/>
      <c r="JGA53" s="109"/>
      <c r="JGB53" s="111"/>
      <c r="JGC53" s="110"/>
      <c r="JGD53" s="111"/>
      <c r="JGE53" s="109"/>
      <c r="JGF53" s="111"/>
      <c r="JGG53" s="109"/>
      <c r="JGH53" s="111"/>
      <c r="JGI53" s="109"/>
      <c r="JGJ53" s="111"/>
      <c r="JGK53" s="110"/>
      <c r="JGL53" s="107"/>
      <c r="JGM53" s="107"/>
      <c r="JGN53" s="107"/>
      <c r="JGO53" s="108"/>
      <c r="JGP53" s="111"/>
      <c r="JGQ53" s="108"/>
      <c r="JGR53" s="111"/>
      <c r="JGS53" s="64"/>
      <c r="JGT53" s="111"/>
      <c r="JGU53" s="64"/>
      <c r="JGV53" s="111"/>
      <c r="JGW53" s="64"/>
      <c r="JGX53" s="111"/>
      <c r="JGY53" s="64"/>
      <c r="JGZ53" s="111"/>
      <c r="JHA53" s="64"/>
      <c r="JHB53" s="111"/>
      <c r="JHC53" s="64"/>
      <c r="JHD53" s="111"/>
      <c r="JHE53" s="64"/>
      <c r="JHF53" s="111"/>
      <c r="JHG53" s="109"/>
      <c r="JHH53" s="111"/>
      <c r="JHI53" s="109"/>
      <c r="JHJ53" s="111"/>
      <c r="JHK53" s="109"/>
      <c r="JHL53" s="111"/>
      <c r="JHM53" s="109"/>
      <c r="JHN53" s="111"/>
      <c r="JHO53" s="109"/>
      <c r="JHP53" s="111"/>
      <c r="JHQ53" s="109"/>
      <c r="JHR53" s="111"/>
      <c r="JHS53" s="109"/>
      <c r="JHT53" s="111"/>
      <c r="JHU53" s="109"/>
      <c r="JHV53" s="111"/>
      <c r="JHW53" s="109"/>
      <c r="JHX53" s="111"/>
      <c r="JHY53" s="109"/>
      <c r="JHZ53" s="111"/>
      <c r="JIA53" s="109"/>
      <c r="JIB53" s="112"/>
      <c r="JIC53" s="109"/>
      <c r="JID53" s="111"/>
      <c r="JIE53" s="109"/>
      <c r="JIF53" s="111"/>
      <c r="JIG53" s="109"/>
      <c r="JIH53" s="111"/>
      <c r="JII53" s="109"/>
      <c r="JIJ53" s="111"/>
      <c r="JIK53" s="109"/>
      <c r="JIL53" s="111"/>
      <c r="JIM53" s="109"/>
      <c r="JIN53" s="111"/>
      <c r="JIO53" s="109"/>
      <c r="JIP53" s="111"/>
      <c r="JIQ53" s="110"/>
      <c r="JIR53" s="111"/>
      <c r="JIS53" s="109"/>
      <c r="JIT53" s="111"/>
      <c r="JIU53" s="109"/>
      <c r="JIV53" s="111"/>
      <c r="JIW53" s="109"/>
      <c r="JIX53" s="111"/>
      <c r="JIY53" s="109"/>
      <c r="JIZ53" s="111"/>
      <c r="JJA53" s="110"/>
      <c r="JJB53" s="111"/>
      <c r="JJC53" s="109"/>
      <c r="JJD53" s="111"/>
      <c r="JJE53" s="109"/>
      <c r="JJF53" s="111"/>
      <c r="JJG53" s="109"/>
      <c r="JJH53" s="111"/>
      <c r="JJI53" s="110"/>
      <c r="JJJ53" s="107"/>
      <c r="JJK53" s="107"/>
      <c r="JJL53" s="107"/>
      <c r="JJM53" s="108"/>
      <c r="JJN53" s="111"/>
      <c r="JJO53" s="108"/>
      <c r="JJP53" s="111"/>
      <c r="JJQ53" s="64"/>
      <c r="JJR53" s="111"/>
      <c r="JJS53" s="64"/>
      <c r="JJT53" s="111"/>
      <c r="JJU53" s="64"/>
      <c r="JJV53" s="111"/>
      <c r="JJW53" s="64"/>
      <c r="JJX53" s="111"/>
      <c r="JJY53" s="64"/>
      <c r="JJZ53" s="111"/>
      <c r="JKA53" s="64"/>
      <c r="JKB53" s="111"/>
      <c r="JKC53" s="64"/>
      <c r="JKD53" s="111"/>
      <c r="JKE53" s="109"/>
      <c r="JKF53" s="111"/>
      <c r="JKG53" s="109"/>
      <c r="JKH53" s="111"/>
      <c r="JKI53" s="109"/>
      <c r="JKJ53" s="111"/>
      <c r="JKK53" s="109"/>
      <c r="JKL53" s="111"/>
      <c r="JKM53" s="109"/>
      <c r="JKN53" s="111"/>
      <c r="JKO53" s="109"/>
      <c r="JKP53" s="111"/>
      <c r="JKQ53" s="109"/>
      <c r="JKR53" s="111"/>
      <c r="JKS53" s="109"/>
      <c r="JKT53" s="111"/>
      <c r="JKU53" s="109"/>
      <c r="JKV53" s="111"/>
      <c r="JKW53" s="109"/>
      <c r="JKX53" s="111"/>
      <c r="JKY53" s="109"/>
      <c r="JKZ53" s="112"/>
      <c r="JLA53" s="109"/>
      <c r="JLB53" s="111"/>
      <c r="JLC53" s="109"/>
      <c r="JLD53" s="111"/>
      <c r="JLE53" s="109"/>
      <c r="JLF53" s="111"/>
      <c r="JLG53" s="109"/>
      <c r="JLH53" s="111"/>
      <c r="JLI53" s="109"/>
      <c r="JLJ53" s="111"/>
      <c r="JLK53" s="109"/>
      <c r="JLL53" s="111"/>
      <c r="JLM53" s="109"/>
      <c r="JLN53" s="111"/>
      <c r="JLO53" s="110"/>
      <c r="JLP53" s="111"/>
      <c r="JLQ53" s="109"/>
      <c r="JLR53" s="111"/>
      <c r="JLS53" s="109"/>
      <c r="JLT53" s="111"/>
      <c r="JLU53" s="109"/>
      <c r="JLV53" s="111"/>
      <c r="JLW53" s="109"/>
      <c r="JLX53" s="111"/>
      <c r="JLY53" s="110"/>
      <c r="JLZ53" s="111"/>
      <c r="JMA53" s="109"/>
      <c r="JMB53" s="111"/>
      <c r="JMC53" s="109"/>
      <c r="JMD53" s="111"/>
      <c r="JME53" s="109"/>
      <c r="JMF53" s="111"/>
      <c r="JMG53" s="110"/>
      <c r="JMH53" s="107"/>
      <c r="JMI53" s="107"/>
      <c r="JMJ53" s="107"/>
      <c r="JMK53" s="108"/>
      <c r="JML53" s="111"/>
      <c r="JMM53" s="108"/>
      <c r="JMN53" s="111"/>
      <c r="JMO53" s="64"/>
      <c r="JMP53" s="111"/>
      <c r="JMQ53" s="64"/>
      <c r="JMR53" s="111"/>
      <c r="JMS53" s="64"/>
      <c r="JMT53" s="111"/>
      <c r="JMU53" s="64"/>
      <c r="JMV53" s="111"/>
      <c r="JMW53" s="64"/>
      <c r="JMX53" s="111"/>
      <c r="JMY53" s="64"/>
      <c r="JMZ53" s="111"/>
      <c r="JNA53" s="64"/>
      <c r="JNB53" s="111"/>
      <c r="JNC53" s="109"/>
      <c r="JND53" s="111"/>
      <c r="JNE53" s="109"/>
      <c r="JNF53" s="111"/>
      <c r="JNG53" s="109"/>
      <c r="JNH53" s="111"/>
      <c r="JNI53" s="109"/>
      <c r="JNJ53" s="111"/>
      <c r="JNK53" s="109"/>
      <c r="JNL53" s="111"/>
      <c r="JNM53" s="109"/>
      <c r="JNN53" s="111"/>
      <c r="JNO53" s="109"/>
      <c r="JNP53" s="111"/>
      <c r="JNQ53" s="109"/>
      <c r="JNR53" s="111"/>
      <c r="JNS53" s="109"/>
      <c r="JNT53" s="111"/>
      <c r="JNU53" s="109"/>
      <c r="JNV53" s="111"/>
      <c r="JNW53" s="109"/>
      <c r="JNX53" s="112"/>
      <c r="JNY53" s="109"/>
      <c r="JNZ53" s="111"/>
      <c r="JOA53" s="109"/>
      <c r="JOB53" s="111"/>
      <c r="JOC53" s="109"/>
      <c r="JOD53" s="111"/>
      <c r="JOE53" s="109"/>
      <c r="JOF53" s="111"/>
      <c r="JOG53" s="109"/>
      <c r="JOH53" s="111"/>
      <c r="JOI53" s="109"/>
      <c r="JOJ53" s="111"/>
      <c r="JOK53" s="109"/>
      <c r="JOL53" s="111"/>
      <c r="JOM53" s="110"/>
      <c r="JON53" s="111"/>
      <c r="JOO53" s="109"/>
      <c r="JOP53" s="111"/>
      <c r="JOQ53" s="109"/>
      <c r="JOR53" s="111"/>
      <c r="JOS53" s="109"/>
      <c r="JOT53" s="111"/>
      <c r="JOU53" s="109"/>
      <c r="JOV53" s="111"/>
      <c r="JOW53" s="110"/>
      <c r="JOX53" s="111"/>
      <c r="JOY53" s="109"/>
      <c r="JOZ53" s="111"/>
      <c r="JPA53" s="109"/>
      <c r="JPB53" s="111"/>
      <c r="JPC53" s="109"/>
      <c r="JPD53" s="111"/>
      <c r="JPE53" s="110"/>
      <c r="JPF53" s="107"/>
      <c r="JPG53" s="107"/>
      <c r="JPH53" s="107"/>
      <c r="JPI53" s="108"/>
      <c r="JPJ53" s="111"/>
      <c r="JPK53" s="108"/>
      <c r="JPL53" s="111"/>
      <c r="JPM53" s="64"/>
      <c r="JPN53" s="111"/>
      <c r="JPO53" s="64"/>
      <c r="JPP53" s="111"/>
      <c r="JPQ53" s="64"/>
      <c r="JPR53" s="111"/>
      <c r="JPS53" s="64"/>
      <c r="JPT53" s="111"/>
      <c r="JPU53" s="64"/>
      <c r="JPV53" s="111"/>
      <c r="JPW53" s="64"/>
      <c r="JPX53" s="111"/>
      <c r="JPY53" s="64"/>
      <c r="JPZ53" s="111"/>
      <c r="JQA53" s="109"/>
      <c r="JQB53" s="111"/>
      <c r="JQC53" s="109"/>
      <c r="JQD53" s="111"/>
      <c r="JQE53" s="109"/>
      <c r="JQF53" s="111"/>
      <c r="JQG53" s="109"/>
      <c r="JQH53" s="111"/>
      <c r="JQI53" s="109"/>
      <c r="JQJ53" s="111"/>
      <c r="JQK53" s="109"/>
      <c r="JQL53" s="111"/>
      <c r="JQM53" s="109"/>
      <c r="JQN53" s="111"/>
      <c r="JQO53" s="109"/>
      <c r="JQP53" s="111"/>
      <c r="JQQ53" s="109"/>
      <c r="JQR53" s="111"/>
      <c r="JQS53" s="109"/>
      <c r="JQT53" s="111"/>
      <c r="JQU53" s="109"/>
      <c r="JQV53" s="112"/>
      <c r="JQW53" s="109"/>
      <c r="JQX53" s="111"/>
      <c r="JQY53" s="109"/>
      <c r="JQZ53" s="111"/>
      <c r="JRA53" s="109"/>
      <c r="JRB53" s="111"/>
      <c r="JRC53" s="109"/>
      <c r="JRD53" s="111"/>
      <c r="JRE53" s="109"/>
      <c r="JRF53" s="111"/>
      <c r="JRG53" s="109"/>
      <c r="JRH53" s="111"/>
      <c r="JRI53" s="109"/>
      <c r="JRJ53" s="111"/>
      <c r="JRK53" s="110"/>
      <c r="JRL53" s="111"/>
      <c r="JRM53" s="109"/>
      <c r="JRN53" s="111"/>
      <c r="JRO53" s="109"/>
      <c r="JRP53" s="111"/>
      <c r="JRQ53" s="109"/>
      <c r="JRR53" s="111"/>
      <c r="JRS53" s="109"/>
      <c r="JRT53" s="111"/>
      <c r="JRU53" s="110"/>
      <c r="JRV53" s="111"/>
      <c r="JRW53" s="109"/>
      <c r="JRX53" s="111"/>
      <c r="JRY53" s="109"/>
      <c r="JRZ53" s="111"/>
      <c r="JSA53" s="109"/>
      <c r="JSB53" s="111"/>
      <c r="JSC53" s="110"/>
      <c r="JSD53" s="107"/>
      <c r="JSE53" s="107"/>
      <c r="JSF53" s="107"/>
      <c r="JSG53" s="108"/>
      <c r="JSH53" s="111"/>
      <c r="JSI53" s="108"/>
      <c r="JSJ53" s="111"/>
      <c r="JSK53" s="64"/>
      <c r="JSL53" s="111"/>
      <c r="JSM53" s="64"/>
      <c r="JSN53" s="111"/>
      <c r="JSO53" s="64"/>
      <c r="JSP53" s="111"/>
      <c r="JSQ53" s="64"/>
      <c r="JSR53" s="111"/>
      <c r="JSS53" s="64"/>
      <c r="JST53" s="111"/>
      <c r="JSU53" s="64"/>
      <c r="JSV53" s="111"/>
      <c r="JSW53" s="64"/>
      <c r="JSX53" s="111"/>
      <c r="JSY53" s="109"/>
      <c r="JSZ53" s="111"/>
      <c r="JTA53" s="109"/>
      <c r="JTB53" s="111"/>
      <c r="JTC53" s="109"/>
      <c r="JTD53" s="111"/>
      <c r="JTE53" s="109"/>
      <c r="JTF53" s="111"/>
      <c r="JTG53" s="109"/>
      <c r="JTH53" s="111"/>
      <c r="JTI53" s="109"/>
      <c r="JTJ53" s="111"/>
      <c r="JTK53" s="109"/>
      <c r="JTL53" s="111"/>
      <c r="JTM53" s="109"/>
      <c r="JTN53" s="111"/>
      <c r="JTO53" s="109"/>
      <c r="JTP53" s="111"/>
      <c r="JTQ53" s="109"/>
      <c r="JTR53" s="111"/>
      <c r="JTS53" s="109"/>
      <c r="JTT53" s="112"/>
      <c r="JTU53" s="109"/>
      <c r="JTV53" s="111"/>
      <c r="JTW53" s="109"/>
      <c r="JTX53" s="111"/>
      <c r="JTY53" s="109"/>
      <c r="JTZ53" s="111"/>
      <c r="JUA53" s="109"/>
      <c r="JUB53" s="111"/>
      <c r="JUC53" s="109"/>
      <c r="JUD53" s="111"/>
      <c r="JUE53" s="109"/>
      <c r="JUF53" s="111"/>
      <c r="JUG53" s="109"/>
      <c r="JUH53" s="111"/>
      <c r="JUI53" s="110"/>
      <c r="JUJ53" s="111"/>
      <c r="JUK53" s="109"/>
      <c r="JUL53" s="111"/>
      <c r="JUM53" s="109"/>
      <c r="JUN53" s="111"/>
      <c r="JUO53" s="109"/>
      <c r="JUP53" s="111"/>
      <c r="JUQ53" s="109"/>
      <c r="JUR53" s="111"/>
      <c r="JUS53" s="110"/>
      <c r="JUT53" s="111"/>
      <c r="JUU53" s="109"/>
      <c r="JUV53" s="111"/>
      <c r="JUW53" s="109"/>
      <c r="JUX53" s="111"/>
      <c r="JUY53" s="109"/>
      <c r="JUZ53" s="111"/>
      <c r="JVA53" s="110"/>
      <c r="JVB53" s="107"/>
      <c r="JVC53" s="107"/>
      <c r="JVD53" s="107"/>
      <c r="JVE53" s="108"/>
      <c r="JVF53" s="111"/>
      <c r="JVG53" s="108"/>
      <c r="JVH53" s="111"/>
      <c r="JVI53" s="64"/>
      <c r="JVJ53" s="111"/>
      <c r="JVK53" s="64"/>
      <c r="JVL53" s="111"/>
      <c r="JVM53" s="64"/>
      <c r="JVN53" s="111"/>
      <c r="JVO53" s="64"/>
      <c r="JVP53" s="111"/>
      <c r="JVQ53" s="64"/>
      <c r="JVR53" s="111"/>
      <c r="JVS53" s="64"/>
      <c r="JVT53" s="111"/>
      <c r="JVU53" s="64"/>
      <c r="JVV53" s="111"/>
      <c r="JVW53" s="109"/>
      <c r="JVX53" s="111"/>
      <c r="JVY53" s="109"/>
      <c r="JVZ53" s="111"/>
      <c r="JWA53" s="109"/>
      <c r="JWB53" s="111"/>
      <c r="JWC53" s="109"/>
      <c r="JWD53" s="111"/>
      <c r="JWE53" s="109"/>
      <c r="JWF53" s="111"/>
      <c r="JWG53" s="109"/>
      <c r="JWH53" s="111"/>
      <c r="JWI53" s="109"/>
      <c r="JWJ53" s="111"/>
      <c r="JWK53" s="109"/>
      <c r="JWL53" s="111"/>
      <c r="JWM53" s="109"/>
      <c r="JWN53" s="111"/>
      <c r="JWO53" s="109"/>
      <c r="JWP53" s="111"/>
      <c r="JWQ53" s="109"/>
      <c r="JWR53" s="112"/>
      <c r="JWS53" s="109"/>
      <c r="JWT53" s="111"/>
      <c r="JWU53" s="109"/>
      <c r="JWV53" s="111"/>
      <c r="JWW53" s="109"/>
      <c r="JWX53" s="111"/>
      <c r="JWY53" s="109"/>
      <c r="JWZ53" s="111"/>
      <c r="JXA53" s="109"/>
      <c r="JXB53" s="111"/>
      <c r="JXC53" s="109"/>
      <c r="JXD53" s="111"/>
      <c r="JXE53" s="109"/>
      <c r="JXF53" s="111"/>
      <c r="JXG53" s="110"/>
      <c r="JXH53" s="111"/>
      <c r="JXI53" s="109"/>
      <c r="JXJ53" s="111"/>
      <c r="JXK53" s="109"/>
      <c r="JXL53" s="111"/>
      <c r="JXM53" s="109"/>
      <c r="JXN53" s="111"/>
      <c r="JXO53" s="109"/>
      <c r="JXP53" s="111"/>
      <c r="JXQ53" s="110"/>
      <c r="JXR53" s="111"/>
      <c r="JXS53" s="109"/>
      <c r="JXT53" s="111"/>
      <c r="JXU53" s="109"/>
      <c r="JXV53" s="111"/>
      <c r="JXW53" s="109"/>
      <c r="JXX53" s="111"/>
      <c r="JXY53" s="110"/>
      <c r="JXZ53" s="107"/>
      <c r="JYA53" s="107"/>
      <c r="JYB53" s="107"/>
      <c r="JYC53" s="108"/>
      <c r="JYD53" s="111"/>
      <c r="JYE53" s="108"/>
      <c r="JYF53" s="111"/>
      <c r="JYG53" s="64"/>
      <c r="JYH53" s="111"/>
      <c r="JYI53" s="64"/>
      <c r="JYJ53" s="111"/>
      <c r="JYK53" s="64"/>
      <c r="JYL53" s="111"/>
      <c r="JYM53" s="64"/>
      <c r="JYN53" s="111"/>
      <c r="JYO53" s="64"/>
      <c r="JYP53" s="111"/>
      <c r="JYQ53" s="64"/>
      <c r="JYR53" s="111"/>
      <c r="JYS53" s="64"/>
      <c r="JYT53" s="111"/>
      <c r="JYU53" s="109"/>
      <c r="JYV53" s="111"/>
      <c r="JYW53" s="109"/>
      <c r="JYX53" s="111"/>
      <c r="JYY53" s="109"/>
      <c r="JYZ53" s="111"/>
      <c r="JZA53" s="109"/>
      <c r="JZB53" s="111"/>
      <c r="JZC53" s="109"/>
      <c r="JZD53" s="111"/>
      <c r="JZE53" s="109"/>
      <c r="JZF53" s="111"/>
      <c r="JZG53" s="109"/>
      <c r="JZH53" s="111"/>
      <c r="JZI53" s="109"/>
      <c r="JZJ53" s="111"/>
      <c r="JZK53" s="109"/>
      <c r="JZL53" s="111"/>
      <c r="JZM53" s="109"/>
      <c r="JZN53" s="111"/>
      <c r="JZO53" s="109"/>
      <c r="JZP53" s="112"/>
      <c r="JZQ53" s="109"/>
      <c r="JZR53" s="111"/>
      <c r="JZS53" s="109"/>
      <c r="JZT53" s="111"/>
      <c r="JZU53" s="109"/>
      <c r="JZV53" s="111"/>
      <c r="JZW53" s="109"/>
      <c r="JZX53" s="111"/>
      <c r="JZY53" s="109"/>
      <c r="JZZ53" s="111"/>
      <c r="KAA53" s="109"/>
      <c r="KAB53" s="111"/>
      <c r="KAC53" s="109"/>
      <c r="KAD53" s="111"/>
      <c r="KAE53" s="110"/>
      <c r="KAF53" s="111"/>
      <c r="KAG53" s="109"/>
      <c r="KAH53" s="111"/>
      <c r="KAI53" s="109"/>
      <c r="KAJ53" s="111"/>
      <c r="KAK53" s="109"/>
      <c r="KAL53" s="111"/>
      <c r="KAM53" s="109"/>
      <c r="KAN53" s="111"/>
      <c r="KAO53" s="110"/>
      <c r="KAP53" s="111"/>
      <c r="KAQ53" s="109"/>
      <c r="KAR53" s="111"/>
      <c r="KAS53" s="109"/>
      <c r="KAT53" s="111"/>
      <c r="KAU53" s="109"/>
      <c r="KAV53" s="111"/>
      <c r="KAW53" s="110"/>
      <c r="KAX53" s="107"/>
      <c r="KAY53" s="107"/>
      <c r="KAZ53" s="107"/>
      <c r="KBA53" s="108"/>
      <c r="KBB53" s="111"/>
      <c r="KBC53" s="108"/>
      <c r="KBD53" s="111"/>
      <c r="KBE53" s="64"/>
      <c r="KBF53" s="111"/>
      <c r="KBG53" s="64"/>
      <c r="KBH53" s="111"/>
      <c r="KBI53" s="64"/>
      <c r="KBJ53" s="111"/>
      <c r="KBK53" s="64"/>
      <c r="KBL53" s="111"/>
      <c r="KBM53" s="64"/>
      <c r="KBN53" s="111"/>
      <c r="KBO53" s="64"/>
      <c r="KBP53" s="111"/>
      <c r="KBQ53" s="64"/>
      <c r="KBR53" s="111"/>
      <c r="KBS53" s="109"/>
      <c r="KBT53" s="111"/>
      <c r="KBU53" s="109"/>
      <c r="KBV53" s="111"/>
      <c r="KBW53" s="109"/>
      <c r="KBX53" s="111"/>
      <c r="KBY53" s="109"/>
      <c r="KBZ53" s="111"/>
      <c r="KCA53" s="109"/>
      <c r="KCB53" s="111"/>
      <c r="KCC53" s="109"/>
      <c r="KCD53" s="111"/>
      <c r="KCE53" s="109"/>
      <c r="KCF53" s="111"/>
      <c r="KCG53" s="109"/>
      <c r="KCH53" s="111"/>
      <c r="KCI53" s="109"/>
      <c r="KCJ53" s="111"/>
      <c r="KCK53" s="109"/>
      <c r="KCL53" s="111"/>
      <c r="KCM53" s="109"/>
      <c r="KCN53" s="112"/>
      <c r="KCO53" s="109"/>
      <c r="KCP53" s="111"/>
      <c r="KCQ53" s="109"/>
      <c r="KCR53" s="111"/>
      <c r="KCS53" s="109"/>
      <c r="KCT53" s="111"/>
      <c r="KCU53" s="109"/>
      <c r="KCV53" s="111"/>
      <c r="KCW53" s="109"/>
      <c r="KCX53" s="111"/>
      <c r="KCY53" s="109"/>
      <c r="KCZ53" s="111"/>
      <c r="KDA53" s="109"/>
      <c r="KDB53" s="111"/>
      <c r="KDC53" s="110"/>
      <c r="KDD53" s="111"/>
      <c r="KDE53" s="109"/>
      <c r="KDF53" s="111"/>
      <c r="KDG53" s="109"/>
      <c r="KDH53" s="111"/>
      <c r="KDI53" s="109"/>
      <c r="KDJ53" s="111"/>
      <c r="KDK53" s="109"/>
      <c r="KDL53" s="111"/>
      <c r="KDM53" s="110"/>
      <c r="KDN53" s="111"/>
      <c r="KDO53" s="109"/>
      <c r="KDP53" s="111"/>
      <c r="KDQ53" s="109"/>
      <c r="KDR53" s="111"/>
      <c r="KDS53" s="109"/>
      <c r="KDT53" s="111"/>
      <c r="KDU53" s="110"/>
      <c r="KDV53" s="107"/>
      <c r="KDW53" s="107"/>
      <c r="KDX53" s="107"/>
      <c r="KDY53" s="108"/>
      <c r="KDZ53" s="111"/>
      <c r="KEA53" s="108"/>
      <c r="KEB53" s="111"/>
      <c r="KEC53" s="64"/>
      <c r="KED53" s="111"/>
      <c r="KEE53" s="64"/>
      <c r="KEF53" s="111"/>
      <c r="KEG53" s="64"/>
      <c r="KEH53" s="111"/>
      <c r="KEI53" s="64"/>
      <c r="KEJ53" s="111"/>
      <c r="KEK53" s="64"/>
      <c r="KEL53" s="111"/>
      <c r="KEM53" s="64"/>
      <c r="KEN53" s="111"/>
      <c r="KEO53" s="64"/>
      <c r="KEP53" s="111"/>
      <c r="KEQ53" s="109"/>
      <c r="KER53" s="111"/>
      <c r="KES53" s="109"/>
      <c r="KET53" s="111"/>
      <c r="KEU53" s="109"/>
      <c r="KEV53" s="111"/>
      <c r="KEW53" s="109"/>
      <c r="KEX53" s="111"/>
      <c r="KEY53" s="109"/>
      <c r="KEZ53" s="111"/>
      <c r="KFA53" s="109"/>
      <c r="KFB53" s="111"/>
      <c r="KFC53" s="109"/>
      <c r="KFD53" s="111"/>
      <c r="KFE53" s="109"/>
      <c r="KFF53" s="111"/>
      <c r="KFG53" s="109"/>
      <c r="KFH53" s="111"/>
      <c r="KFI53" s="109"/>
      <c r="KFJ53" s="111"/>
      <c r="KFK53" s="109"/>
      <c r="KFL53" s="112"/>
      <c r="KFM53" s="109"/>
      <c r="KFN53" s="111"/>
      <c r="KFO53" s="109"/>
      <c r="KFP53" s="111"/>
      <c r="KFQ53" s="109"/>
      <c r="KFR53" s="111"/>
      <c r="KFS53" s="109"/>
      <c r="KFT53" s="111"/>
      <c r="KFU53" s="109"/>
      <c r="KFV53" s="111"/>
      <c r="KFW53" s="109"/>
      <c r="KFX53" s="111"/>
      <c r="KFY53" s="109"/>
      <c r="KFZ53" s="111"/>
      <c r="KGA53" s="110"/>
      <c r="KGB53" s="111"/>
      <c r="KGC53" s="109"/>
      <c r="KGD53" s="111"/>
      <c r="KGE53" s="109"/>
      <c r="KGF53" s="111"/>
      <c r="KGG53" s="109"/>
      <c r="KGH53" s="111"/>
      <c r="KGI53" s="109"/>
      <c r="KGJ53" s="111"/>
      <c r="KGK53" s="110"/>
      <c r="KGL53" s="111"/>
      <c r="KGM53" s="109"/>
      <c r="KGN53" s="111"/>
      <c r="KGO53" s="109"/>
      <c r="KGP53" s="111"/>
      <c r="KGQ53" s="109"/>
      <c r="KGR53" s="111"/>
      <c r="KGS53" s="110"/>
      <c r="KGT53" s="107"/>
      <c r="KGU53" s="107"/>
      <c r="KGV53" s="107"/>
      <c r="KGW53" s="108"/>
      <c r="KGX53" s="111"/>
      <c r="KGY53" s="108"/>
      <c r="KGZ53" s="111"/>
      <c r="KHA53" s="64"/>
      <c r="KHB53" s="111"/>
      <c r="KHC53" s="64"/>
      <c r="KHD53" s="111"/>
      <c r="KHE53" s="64"/>
      <c r="KHF53" s="111"/>
      <c r="KHG53" s="64"/>
      <c r="KHH53" s="111"/>
      <c r="KHI53" s="64"/>
      <c r="KHJ53" s="111"/>
      <c r="KHK53" s="64"/>
      <c r="KHL53" s="111"/>
      <c r="KHM53" s="64"/>
      <c r="KHN53" s="111"/>
      <c r="KHO53" s="109"/>
      <c r="KHP53" s="111"/>
      <c r="KHQ53" s="109"/>
      <c r="KHR53" s="111"/>
      <c r="KHS53" s="109"/>
      <c r="KHT53" s="111"/>
      <c r="KHU53" s="109"/>
      <c r="KHV53" s="111"/>
      <c r="KHW53" s="109"/>
      <c r="KHX53" s="111"/>
      <c r="KHY53" s="109"/>
      <c r="KHZ53" s="111"/>
      <c r="KIA53" s="109"/>
      <c r="KIB53" s="111"/>
      <c r="KIC53" s="109"/>
      <c r="KID53" s="111"/>
      <c r="KIE53" s="109"/>
      <c r="KIF53" s="111"/>
      <c r="KIG53" s="109"/>
      <c r="KIH53" s="111"/>
      <c r="KII53" s="109"/>
      <c r="KIJ53" s="112"/>
      <c r="KIK53" s="109"/>
      <c r="KIL53" s="111"/>
      <c r="KIM53" s="109"/>
      <c r="KIN53" s="111"/>
      <c r="KIO53" s="109"/>
      <c r="KIP53" s="111"/>
      <c r="KIQ53" s="109"/>
      <c r="KIR53" s="111"/>
      <c r="KIS53" s="109"/>
      <c r="KIT53" s="111"/>
      <c r="KIU53" s="109"/>
      <c r="KIV53" s="111"/>
      <c r="KIW53" s="109"/>
      <c r="KIX53" s="111"/>
      <c r="KIY53" s="110"/>
      <c r="KIZ53" s="111"/>
      <c r="KJA53" s="109"/>
      <c r="KJB53" s="111"/>
      <c r="KJC53" s="109"/>
      <c r="KJD53" s="111"/>
      <c r="KJE53" s="109"/>
      <c r="KJF53" s="111"/>
      <c r="KJG53" s="109"/>
      <c r="KJH53" s="111"/>
      <c r="KJI53" s="110"/>
      <c r="KJJ53" s="111"/>
      <c r="KJK53" s="109"/>
      <c r="KJL53" s="111"/>
      <c r="KJM53" s="109"/>
      <c r="KJN53" s="111"/>
      <c r="KJO53" s="109"/>
      <c r="KJP53" s="111"/>
      <c r="KJQ53" s="110"/>
      <c r="KJR53" s="107"/>
      <c r="KJS53" s="107"/>
      <c r="KJT53" s="107"/>
      <c r="KJU53" s="108"/>
      <c r="KJV53" s="111"/>
      <c r="KJW53" s="108"/>
      <c r="KJX53" s="111"/>
      <c r="KJY53" s="64"/>
      <c r="KJZ53" s="111"/>
      <c r="KKA53" s="64"/>
      <c r="KKB53" s="111"/>
      <c r="KKC53" s="64"/>
      <c r="KKD53" s="111"/>
      <c r="KKE53" s="64"/>
      <c r="KKF53" s="111"/>
      <c r="KKG53" s="64"/>
      <c r="KKH53" s="111"/>
      <c r="KKI53" s="64"/>
      <c r="KKJ53" s="111"/>
      <c r="KKK53" s="64"/>
      <c r="KKL53" s="111"/>
      <c r="KKM53" s="109"/>
      <c r="KKN53" s="111"/>
      <c r="KKO53" s="109"/>
      <c r="KKP53" s="111"/>
      <c r="KKQ53" s="109"/>
      <c r="KKR53" s="111"/>
      <c r="KKS53" s="109"/>
      <c r="KKT53" s="111"/>
      <c r="KKU53" s="109"/>
      <c r="KKV53" s="111"/>
      <c r="KKW53" s="109"/>
      <c r="KKX53" s="111"/>
      <c r="KKY53" s="109"/>
      <c r="KKZ53" s="111"/>
      <c r="KLA53" s="109"/>
      <c r="KLB53" s="111"/>
      <c r="KLC53" s="109"/>
      <c r="KLD53" s="111"/>
      <c r="KLE53" s="109"/>
      <c r="KLF53" s="111"/>
      <c r="KLG53" s="109"/>
      <c r="KLH53" s="112"/>
      <c r="KLI53" s="109"/>
      <c r="KLJ53" s="111"/>
      <c r="KLK53" s="109"/>
      <c r="KLL53" s="111"/>
      <c r="KLM53" s="109"/>
      <c r="KLN53" s="111"/>
      <c r="KLO53" s="109"/>
      <c r="KLP53" s="111"/>
      <c r="KLQ53" s="109"/>
      <c r="KLR53" s="111"/>
      <c r="KLS53" s="109"/>
      <c r="KLT53" s="111"/>
      <c r="KLU53" s="109"/>
      <c r="KLV53" s="111"/>
      <c r="KLW53" s="110"/>
      <c r="KLX53" s="111"/>
      <c r="KLY53" s="109"/>
      <c r="KLZ53" s="111"/>
      <c r="KMA53" s="109"/>
      <c r="KMB53" s="111"/>
      <c r="KMC53" s="109"/>
      <c r="KMD53" s="111"/>
      <c r="KME53" s="109"/>
      <c r="KMF53" s="111"/>
      <c r="KMG53" s="110"/>
      <c r="KMH53" s="111"/>
      <c r="KMI53" s="109"/>
      <c r="KMJ53" s="111"/>
      <c r="KMK53" s="109"/>
      <c r="KML53" s="111"/>
      <c r="KMM53" s="109"/>
      <c r="KMN53" s="111"/>
      <c r="KMO53" s="110"/>
      <c r="KMP53" s="107"/>
      <c r="KMQ53" s="107"/>
      <c r="KMR53" s="107"/>
      <c r="KMS53" s="108"/>
      <c r="KMT53" s="111"/>
      <c r="KMU53" s="108"/>
      <c r="KMV53" s="111"/>
      <c r="KMW53" s="64"/>
      <c r="KMX53" s="111"/>
      <c r="KMY53" s="64"/>
      <c r="KMZ53" s="111"/>
      <c r="KNA53" s="64"/>
      <c r="KNB53" s="111"/>
      <c r="KNC53" s="64"/>
      <c r="KND53" s="111"/>
      <c r="KNE53" s="64"/>
      <c r="KNF53" s="111"/>
      <c r="KNG53" s="64"/>
      <c r="KNH53" s="111"/>
      <c r="KNI53" s="64"/>
      <c r="KNJ53" s="111"/>
      <c r="KNK53" s="109"/>
      <c r="KNL53" s="111"/>
      <c r="KNM53" s="109"/>
      <c r="KNN53" s="111"/>
      <c r="KNO53" s="109"/>
      <c r="KNP53" s="111"/>
      <c r="KNQ53" s="109"/>
      <c r="KNR53" s="111"/>
      <c r="KNS53" s="109"/>
      <c r="KNT53" s="111"/>
      <c r="KNU53" s="109"/>
      <c r="KNV53" s="111"/>
      <c r="KNW53" s="109"/>
      <c r="KNX53" s="111"/>
      <c r="KNY53" s="109"/>
      <c r="KNZ53" s="111"/>
      <c r="KOA53" s="109"/>
      <c r="KOB53" s="111"/>
      <c r="KOC53" s="109"/>
      <c r="KOD53" s="111"/>
      <c r="KOE53" s="109"/>
      <c r="KOF53" s="112"/>
      <c r="KOG53" s="109"/>
      <c r="KOH53" s="111"/>
      <c r="KOI53" s="109"/>
      <c r="KOJ53" s="111"/>
      <c r="KOK53" s="109"/>
      <c r="KOL53" s="111"/>
      <c r="KOM53" s="109"/>
      <c r="KON53" s="111"/>
      <c r="KOO53" s="109"/>
      <c r="KOP53" s="111"/>
      <c r="KOQ53" s="109"/>
      <c r="KOR53" s="111"/>
      <c r="KOS53" s="109"/>
      <c r="KOT53" s="111"/>
      <c r="KOU53" s="110"/>
      <c r="KOV53" s="111"/>
      <c r="KOW53" s="109"/>
      <c r="KOX53" s="111"/>
      <c r="KOY53" s="109"/>
      <c r="KOZ53" s="111"/>
      <c r="KPA53" s="109"/>
      <c r="KPB53" s="111"/>
      <c r="KPC53" s="109"/>
      <c r="KPD53" s="111"/>
      <c r="KPE53" s="110"/>
      <c r="KPF53" s="111"/>
      <c r="KPG53" s="109"/>
      <c r="KPH53" s="111"/>
      <c r="KPI53" s="109"/>
      <c r="KPJ53" s="111"/>
      <c r="KPK53" s="109"/>
      <c r="KPL53" s="111"/>
      <c r="KPM53" s="110"/>
      <c r="KPN53" s="107"/>
      <c r="KPO53" s="107"/>
      <c r="KPP53" s="107"/>
      <c r="KPQ53" s="108"/>
      <c r="KPR53" s="111"/>
      <c r="KPS53" s="108"/>
      <c r="KPT53" s="111"/>
      <c r="KPU53" s="64"/>
      <c r="KPV53" s="111"/>
      <c r="KPW53" s="64"/>
      <c r="KPX53" s="111"/>
      <c r="KPY53" s="64"/>
      <c r="KPZ53" s="111"/>
      <c r="KQA53" s="64"/>
      <c r="KQB53" s="111"/>
      <c r="KQC53" s="64"/>
      <c r="KQD53" s="111"/>
      <c r="KQE53" s="64"/>
      <c r="KQF53" s="111"/>
      <c r="KQG53" s="64"/>
      <c r="KQH53" s="111"/>
      <c r="KQI53" s="109"/>
      <c r="KQJ53" s="111"/>
      <c r="KQK53" s="109"/>
      <c r="KQL53" s="111"/>
      <c r="KQM53" s="109"/>
      <c r="KQN53" s="111"/>
      <c r="KQO53" s="109"/>
      <c r="KQP53" s="111"/>
      <c r="KQQ53" s="109"/>
      <c r="KQR53" s="111"/>
      <c r="KQS53" s="109"/>
      <c r="KQT53" s="111"/>
      <c r="KQU53" s="109"/>
      <c r="KQV53" s="111"/>
      <c r="KQW53" s="109"/>
      <c r="KQX53" s="111"/>
      <c r="KQY53" s="109"/>
      <c r="KQZ53" s="111"/>
      <c r="KRA53" s="109"/>
      <c r="KRB53" s="111"/>
      <c r="KRC53" s="109"/>
      <c r="KRD53" s="112"/>
      <c r="KRE53" s="109"/>
      <c r="KRF53" s="111"/>
      <c r="KRG53" s="109"/>
      <c r="KRH53" s="111"/>
      <c r="KRI53" s="109"/>
      <c r="KRJ53" s="111"/>
      <c r="KRK53" s="109"/>
      <c r="KRL53" s="111"/>
      <c r="KRM53" s="109"/>
      <c r="KRN53" s="111"/>
      <c r="KRO53" s="109"/>
      <c r="KRP53" s="111"/>
      <c r="KRQ53" s="109"/>
      <c r="KRR53" s="111"/>
      <c r="KRS53" s="110"/>
      <c r="KRT53" s="111"/>
      <c r="KRU53" s="109"/>
      <c r="KRV53" s="111"/>
      <c r="KRW53" s="109"/>
      <c r="KRX53" s="111"/>
      <c r="KRY53" s="109"/>
      <c r="KRZ53" s="111"/>
      <c r="KSA53" s="109"/>
      <c r="KSB53" s="111"/>
      <c r="KSC53" s="110"/>
      <c r="KSD53" s="111"/>
      <c r="KSE53" s="109"/>
      <c r="KSF53" s="111"/>
      <c r="KSG53" s="109"/>
      <c r="KSH53" s="111"/>
      <c r="KSI53" s="109"/>
      <c r="KSJ53" s="111"/>
      <c r="KSK53" s="110"/>
      <c r="KSL53" s="107"/>
      <c r="KSM53" s="107"/>
      <c r="KSN53" s="107"/>
      <c r="KSO53" s="108"/>
      <c r="KSP53" s="111"/>
      <c r="KSQ53" s="108"/>
      <c r="KSR53" s="111"/>
      <c r="KSS53" s="64"/>
      <c r="KST53" s="111"/>
      <c r="KSU53" s="64"/>
      <c r="KSV53" s="111"/>
      <c r="KSW53" s="64"/>
      <c r="KSX53" s="111"/>
      <c r="KSY53" s="64"/>
      <c r="KSZ53" s="111"/>
      <c r="KTA53" s="64"/>
      <c r="KTB53" s="111"/>
      <c r="KTC53" s="64"/>
      <c r="KTD53" s="111"/>
      <c r="KTE53" s="64"/>
      <c r="KTF53" s="111"/>
      <c r="KTG53" s="109"/>
      <c r="KTH53" s="111"/>
      <c r="KTI53" s="109"/>
      <c r="KTJ53" s="111"/>
      <c r="KTK53" s="109"/>
      <c r="KTL53" s="111"/>
      <c r="KTM53" s="109"/>
      <c r="KTN53" s="111"/>
      <c r="KTO53" s="109"/>
      <c r="KTP53" s="111"/>
      <c r="KTQ53" s="109"/>
      <c r="KTR53" s="111"/>
      <c r="KTS53" s="109"/>
      <c r="KTT53" s="111"/>
      <c r="KTU53" s="109"/>
      <c r="KTV53" s="111"/>
      <c r="KTW53" s="109"/>
      <c r="KTX53" s="111"/>
      <c r="KTY53" s="109"/>
      <c r="KTZ53" s="111"/>
      <c r="KUA53" s="109"/>
      <c r="KUB53" s="112"/>
      <c r="KUC53" s="109"/>
      <c r="KUD53" s="111"/>
      <c r="KUE53" s="109"/>
      <c r="KUF53" s="111"/>
      <c r="KUG53" s="109"/>
      <c r="KUH53" s="111"/>
      <c r="KUI53" s="109"/>
      <c r="KUJ53" s="111"/>
      <c r="KUK53" s="109"/>
      <c r="KUL53" s="111"/>
      <c r="KUM53" s="109"/>
      <c r="KUN53" s="111"/>
      <c r="KUO53" s="109"/>
      <c r="KUP53" s="111"/>
      <c r="KUQ53" s="110"/>
      <c r="KUR53" s="111"/>
      <c r="KUS53" s="109"/>
      <c r="KUT53" s="111"/>
      <c r="KUU53" s="109"/>
      <c r="KUV53" s="111"/>
      <c r="KUW53" s="109"/>
      <c r="KUX53" s="111"/>
      <c r="KUY53" s="109"/>
      <c r="KUZ53" s="111"/>
      <c r="KVA53" s="110"/>
      <c r="KVB53" s="111"/>
      <c r="KVC53" s="109"/>
      <c r="KVD53" s="111"/>
      <c r="KVE53" s="109"/>
      <c r="KVF53" s="111"/>
      <c r="KVG53" s="109"/>
      <c r="KVH53" s="111"/>
      <c r="KVI53" s="110"/>
      <c r="KVJ53" s="107"/>
      <c r="KVK53" s="107"/>
      <c r="KVL53" s="107"/>
      <c r="KVM53" s="108"/>
      <c r="KVN53" s="111"/>
      <c r="KVO53" s="108"/>
      <c r="KVP53" s="111"/>
      <c r="KVQ53" s="64"/>
      <c r="KVR53" s="111"/>
      <c r="KVS53" s="64"/>
      <c r="KVT53" s="111"/>
      <c r="KVU53" s="64"/>
      <c r="KVV53" s="111"/>
      <c r="KVW53" s="64"/>
      <c r="KVX53" s="111"/>
      <c r="KVY53" s="64"/>
      <c r="KVZ53" s="111"/>
      <c r="KWA53" s="64"/>
      <c r="KWB53" s="111"/>
      <c r="KWC53" s="64"/>
      <c r="KWD53" s="111"/>
      <c r="KWE53" s="109"/>
      <c r="KWF53" s="111"/>
      <c r="KWG53" s="109"/>
      <c r="KWH53" s="111"/>
      <c r="KWI53" s="109"/>
      <c r="KWJ53" s="111"/>
      <c r="KWK53" s="109"/>
      <c r="KWL53" s="111"/>
      <c r="KWM53" s="109"/>
      <c r="KWN53" s="111"/>
      <c r="KWO53" s="109"/>
      <c r="KWP53" s="111"/>
      <c r="KWQ53" s="109"/>
      <c r="KWR53" s="111"/>
      <c r="KWS53" s="109"/>
      <c r="KWT53" s="111"/>
      <c r="KWU53" s="109"/>
      <c r="KWV53" s="111"/>
      <c r="KWW53" s="109"/>
      <c r="KWX53" s="111"/>
      <c r="KWY53" s="109"/>
      <c r="KWZ53" s="112"/>
      <c r="KXA53" s="109"/>
      <c r="KXB53" s="111"/>
      <c r="KXC53" s="109"/>
      <c r="KXD53" s="111"/>
      <c r="KXE53" s="109"/>
      <c r="KXF53" s="111"/>
      <c r="KXG53" s="109"/>
      <c r="KXH53" s="111"/>
      <c r="KXI53" s="109"/>
      <c r="KXJ53" s="111"/>
      <c r="KXK53" s="109"/>
      <c r="KXL53" s="111"/>
      <c r="KXM53" s="109"/>
      <c r="KXN53" s="111"/>
      <c r="KXO53" s="110"/>
      <c r="KXP53" s="111"/>
      <c r="KXQ53" s="109"/>
      <c r="KXR53" s="111"/>
      <c r="KXS53" s="109"/>
      <c r="KXT53" s="111"/>
      <c r="KXU53" s="109"/>
      <c r="KXV53" s="111"/>
      <c r="KXW53" s="109"/>
      <c r="KXX53" s="111"/>
      <c r="KXY53" s="110"/>
      <c r="KXZ53" s="111"/>
      <c r="KYA53" s="109"/>
      <c r="KYB53" s="111"/>
      <c r="KYC53" s="109"/>
      <c r="KYD53" s="111"/>
      <c r="KYE53" s="109"/>
      <c r="KYF53" s="111"/>
      <c r="KYG53" s="110"/>
      <c r="KYH53" s="107"/>
      <c r="KYI53" s="107"/>
      <c r="KYJ53" s="107"/>
      <c r="KYK53" s="108"/>
      <c r="KYL53" s="111"/>
      <c r="KYM53" s="108"/>
      <c r="KYN53" s="111"/>
      <c r="KYO53" s="64"/>
      <c r="KYP53" s="111"/>
      <c r="KYQ53" s="64"/>
      <c r="KYR53" s="111"/>
      <c r="KYS53" s="64"/>
      <c r="KYT53" s="111"/>
      <c r="KYU53" s="64"/>
      <c r="KYV53" s="111"/>
      <c r="KYW53" s="64"/>
      <c r="KYX53" s="111"/>
      <c r="KYY53" s="64"/>
      <c r="KYZ53" s="111"/>
      <c r="KZA53" s="64"/>
      <c r="KZB53" s="111"/>
      <c r="KZC53" s="109"/>
      <c r="KZD53" s="111"/>
      <c r="KZE53" s="109"/>
      <c r="KZF53" s="111"/>
      <c r="KZG53" s="109"/>
      <c r="KZH53" s="111"/>
      <c r="KZI53" s="109"/>
      <c r="KZJ53" s="111"/>
      <c r="KZK53" s="109"/>
      <c r="KZL53" s="111"/>
      <c r="KZM53" s="109"/>
      <c r="KZN53" s="111"/>
      <c r="KZO53" s="109"/>
      <c r="KZP53" s="111"/>
      <c r="KZQ53" s="109"/>
      <c r="KZR53" s="111"/>
      <c r="KZS53" s="109"/>
      <c r="KZT53" s="111"/>
      <c r="KZU53" s="109"/>
      <c r="KZV53" s="111"/>
      <c r="KZW53" s="109"/>
      <c r="KZX53" s="112"/>
      <c r="KZY53" s="109"/>
      <c r="KZZ53" s="111"/>
      <c r="LAA53" s="109"/>
      <c r="LAB53" s="111"/>
      <c r="LAC53" s="109"/>
      <c r="LAD53" s="111"/>
      <c r="LAE53" s="109"/>
      <c r="LAF53" s="111"/>
      <c r="LAG53" s="109"/>
      <c r="LAH53" s="111"/>
      <c r="LAI53" s="109"/>
      <c r="LAJ53" s="111"/>
      <c r="LAK53" s="109"/>
      <c r="LAL53" s="111"/>
      <c r="LAM53" s="110"/>
      <c r="LAN53" s="111"/>
      <c r="LAO53" s="109"/>
      <c r="LAP53" s="111"/>
      <c r="LAQ53" s="109"/>
      <c r="LAR53" s="111"/>
      <c r="LAS53" s="109"/>
      <c r="LAT53" s="111"/>
      <c r="LAU53" s="109"/>
      <c r="LAV53" s="111"/>
      <c r="LAW53" s="110"/>
      <c r="LAX53" s="111"/>
      <c r="LAY53" s="109"/>
      <c r="LAZ53" s="111"/>
      <c r="LBA53" s="109"/>
      <c r="LBB53" s="111"/>
      <c r="LBC53" s="109"/>
      <c r="LBD53" s="111"/>
      <c r="LBE53" s="110"/>
      <c r="LBF53" s="107"/>
      <c r="LBG53" s="107"/>
      <c r="LBH53" s="107"/>
      <c r="LBI53" s="108"/>
      <c r="LBJ53" s="111"/>
      <c r="LBK53" s="108"/>
      <c r="LBL53" s="111"/>
      <c r="LBM53" s="64"/>
      <c r="LBN53" s="111"/>
      <c r="LBO53" s="64"/>
      <c r="LBP53" s="111"/>
      <c r="LBQ53" s="64"/>
      <c r="LBR53" s="111"/>
      <c r="LBS53" s="64"/>
      <c r="LBT53" s="111"/>
      <c r="LBU53" s="64"/>
      <c r="LBV53" s="111"/>
      <c r="LBW53" s="64"/>
      <c r="LBX53" s="111"/>
      <c r="LBY53" s="64"/>
      <c r="LBZ53" s="111"/>
      <c r="LCA53" s="109"/>
      <c r="LCB53" s="111"/>
      <c r="LCC53" s="109"/>
      <c r="LCD53" s="111"/>
      <c r="LCE53" s="109"/>
      <c r="LCF53" s="111"/>
      <c r="LCG53" s="109"/>
      <c r="LCH53" s="111"/>
      <c r="LCI53" s="109"/>
      <c r="LCJ53" s="111"/>
      <c r="LCK53" s="109"/>
      <c r="LCL53" s="111"/>
      <c r="LCM53" s="109"/>
      <c r="LCN53" s="111"/>
      <c r="LCO53" s="109"/>
      <c r="LCP53" s="111"/>
      <c r="LCQ53" s="109"/>
      <c r="LCR53" s="111"/>
      <c r="LCS53" s="109"/>
      <c r="LCT53" s="111"/>
      <c r="LCU53" s="109"/>
      <c r="LCV53" s="112"/>
      <c r="LCW53" s="109"/>
      <c r="LCX53" s="111"/>
      <c r="LCY53" s="109"/>
      <c r="LCZ53" s="111"/>
      <c r="LDA53" s="109"/>
      <c r="LDB53" s="111"/>
      <c r="LDC53" s="109"/>
      <c r="LDD53" s="111"/>
      <c r="LDE53" s="109"/>
      <c r="LDF53" s="111"/>
      <c r="LDG53" s="109"/>
      <c r="LDH53" s="111"/>
      <c r="LDI53" s="109"/>
      <c r="LDJ53" s="111"/>
      <c r="LDK53" s="110"/>
      <c r="LDL53" s="111"/>
      <c r="LDM53" s="109"/>
      <c r="LDN53" s="111"/>
      <c r="LDO53" s="109"/>
      <c r="LDP53" s="111"/>
      <c r="LDQ53" s="109"/>
      <c r="LDR53" s="111"/>
      <c r="LDS53" s="109"/>
      <c r="LDT53" s="111"/>
      <c r="LDU53" s="110"/>
      <c r="LDV53" s="111"/>
      <c r="LDW53" s="109"/>
      <c r="LDX53" s="111"/>
      <c r="LDY53" s="109"/>
      <c r="LDZ53" s="111"/>
      <c r="LEA53" s="109"/>
      <c r="LEB53" s="111"/>
      <c r="LEC53" s="110"/>
      <c r="LED53" s="107"/>
      <c r="LEE53" s="107"/>
      <c r="LEF53" s="107"/>
      <c r="LEG53" s="108"/>
      <c r="LEH53" s="111"/>
      <c r="LEI53" s="108"/>
      <c r="LEJ53" s="111"/>
      <c r="LEK53" s="64"/>
      <c r="LEL53" s="111"/>
      <c r="LEM53" s="64"/>
      <c r="LEN53" s="111"/>
      <c r="LEO53" s="64"/>
      <c r="LEP53" s="111"/>
      <c r="LEQ53" s="64"/>
      <c r="LER53" s="111"/>
      <c r="LES53" s="64"/>
      <c r="LET53" s="111"/>
      <c r="LEU53" s="64"/>
      <c r="LEV53" s="111"/>
      <c r="LEW53" s="64"/>
      <c r="LEX53" s="111"/>
      <c r="LEY53" s="109"/>
      <c r="LEZ53" s="111"/>
      <c r="LFA53" s="109"/>
      <c r="LFB53" s="111"/>
      <c r="LFC53" s="109"/>
      <c r="LFD53" s="111"/>
      <c r="LFE53" s="109"/>
      <c r="LFF53" s="111"/>
      <c r="LFG53" s="109"/>
      <c r="LFH53" s="111"/>
      <c r="LFI53" s="109"/>
      <c r="LFJ53" s="111"/>
      <c r="LFK53" s="109"/>
      <c r="LFL53" s="111"/>
      <c r="LFM53" s="109"/>
      <c r="LFN53" s="111"/>
      <c r="LFO53" s="109"/>
      <c r="LFP53" s="111"/>
      <c r="LFQ53" s="109"/>
      <c r="LFR53" s="111"/>
      <c r="LFS53" s="109"/>
      <c r="LFT53" s="112"/>
      <c r="LFU53" s="109"/>
      <c r="LFV53" s="111"/>
      <c r="LFW53" s="109"/>
      <c r="LFX53" s="111"/>
      <c r="LFY53" s="109"/>
      <c r="LFZ53" s="111"/>
      <c r="LGA53" s="109"/>
      <c r="LGB53" s="111"/>
      <c r="LGC53" s="109"/>
      <c r="LGD53" s="111"/>
      <c r="LGE53" s="109"/>
      <c r="LGF53" s="111"/>
      <c r="LGG53" s="109"/>
      <c r="LGH53" s="111"/>
      <c r="LGI53" s="110"/>
      <c r="LGJ53" s="111"/>
      <c r="LGK53" s="109"/>
      <c r="LGL53" s="111"/>
      <c r="LGM53" s="109"/>
      <c r="LGN53" s="111"/>
      <c r="LGO53" s="109"/>
      <c r="LGP53" s="111"/>
      <c r="LGQ53" s="109"/>
      <c r="LGR53" s="111"/>
      <c r="LGS53" s="110"/>
      <c r="LGT53" s="111"/>
      <c r="LGU53" s="109"/>
      <c r="LGV53" s="111"/>
      <c r="LGW53" s="109"/>
      <c r="LGX53" s="111"/>
      <c r="LGY53" s="109"/>
      <c r="LGZ53" s="111"/>
      <c r="LHA53" s="110"/>
      <c r="LHB53" s="107"/>
      <c r="LHC53" s="107"/>
      <c r="LHD53" s="107"/>
      <c r="LHE53" s="108"/>
      <c r="LHF53" s="111"/>
      <c r="LHG53" s="108"/>
      <c r="LHH53" s="111"/>
      <c r="LHI53" s="64"/>
      <c r="LHJ53" s="111"/>
      <c r="LHK53" s="64"/>
      <c r="LHL53" s="111"/>
      <c r="LHM53" s="64"/>
      <c r="LHN53" s="111"/>
      <c r="LHO53" s="64"/>
      <c r="LHP53" s="111"/>
      <c r="LHQ53" s="64"/>
      <c r="LHR53" s="111"/>
      <c r="LHS53" s="64"/>
      <c r="LHT53" s="111"/>
      <c r="LHU53" s="64"/>
      <c r="LHV53" s="111"/>
      <c r="LHW53" s="109"/>
      <c r="LHX53" s="111"/>
      <c r="LHY53" s="109"/>
      <c r="LHZ53" s="111"/>
      <c r="LIA53" s="109"/>
      <c r="LIB53" s="111"/>
      <c r="LIC53" s="109"/>
      <c r="LID53" s="111"/>
      <c r="LIE53" s="109"/>
      <c r="LIF53" s="111"/>
      <c r="LIG53" s="109"/>
      <c r="LIH53" s="111"/>
      <c r="LII53" s="109"/>
      <c r="LIJ53" s="111"/>
      <c r="LIK53" s="109"/>
      <c r="LIL53" s="111"/>
      <c r="LIM53" s="109"/>
      <c r="LIN53" s="111"/>
      <c r="LIO53" s="109"/>
      <c r="LIP53" s="111"/>
      <c r="LIQ53" s="109"/>
      <c r="LIR53" s="112"/>
      <c r="LIS53" s="109"/>
      <c r="LIT53" s="111"/>
      <c r="LIU53" s="109"/>
      <c r="LIV53" s="111"/>
      <c r="LIW53" s="109"/>
      <c r="LIX53" s="111"/>
      <c r="LIY53" s="109"/>
      <c r="LIZ53" s="111"/>
      <c r="LJA53" s="109"/>
      <c r="LJB53" s="111"/>
      <c r="LJC53" s="109"/>
      <c r="LJD53" s="111"/>
      <c r="LJE53" s="109"/>
      <c r="LJF53" s="111"/>
      <c r="LJG53" s="110"/>
      <c r="LJH53" s="111"/>
      <c r="LJI53" s="109"/>
      <c r="LJJ53" s="111"/>
      <c r="LJK53" s="109"/>
      <c r="LJL53" s="111"/>
      <c r="LJM53" s="109"/>
      <c r="LJN53" s="111"/>
      <c r="LJO53" s="109"/>
      <c r="LJP53" s="111"/>
      <c r="LJQ53" s="110"/>
      <c r="LJR53" s="111"/>
      <c r="LJS53" s="109"/>
      <c r="LJT53" s="111"/>
      <c r="LJU53" s="109"/>
      <c r="LJV53" s="111"/>
      <c r="LJW53" s="109"/>
      <c r="LJX53" s="111"/>
      <c r="LJY53" s="110"/>
      <c r="LJZ53" s="107"/>
      <c r="LKA53" s="107"/>
      <c r="LKB53" s="107"/>
      <c r="LKC53" s="108"/>
      <c r="LKD53" s="111"/>
      <c r="LKE53" s="108"/>
      <c r="LKF53" s="111"/>
      <c r="LKG53" s="64"/>
      <c r="LKH53" s="111"/>
      <c r="LKI53" s="64"/>
      <c r="LKJ53" s="111"/>
      <c r="LKK53" s="64"/>
      <c r="LKL53" s="111"/>
      <c r="LKM53" s="64"/>
      <c r="LKN53" s="111"/>
      <c r="LKO53" s="64"/>
      <c r="LKP53" s="111"/>
      <c r="LKQ53" s="64"/>
      <c r="LKR53" s="111"/>
      <c r="LKS53" s="64"/>
      <c r="LKT53" s="111"/>
      <c r="LKU53" s="109"/>
      <c r="LKV53" s="111"/>
      <c r="LKW53" s="109"/>
      <c r="LKX53" s="111"/>
      <c r="LKY53" s="109"/>
      <c r="LKZ53" s="111"/>
      <c r="LLA53" s="109"/>
      <c r="LLB53" s="111"/>
      <c r="LLC53" s="109"/>
      <c r="LLD53" s="111"/>
      <c r="LLE53" s="109"/>
      <c r="LLF53" s="111"/>
      <c r="LLG53" s="109"/>
      <c r="LLH53" s="111"/>
      <c r="LLI53" s="109"/>
      <c r="LLJ53" s="111"/>
      <c r="LLK53" s="109"/>
      <c r="LLL53" s="111"/>
      <c r="LLM53" s="109"/>
      <c r="LLN53" s="111"/>
      <c r="LLO53" s="109"/>
      <c r="LLP53" s="112"/>
      <c r="LLQ53" s="109"/>
      <c r="LLR53" s="111"/>
      <c r="LLS53" s="109"/>
      <c r="LLT53" s="111"/>
      <c r="LLU53" s="109"/>
      <c r="LLV53" s="111"/>
      <c r="LLW53" s="109"/>
      <c r="LLX53" s="111"/>
      <c r="LLY53" s="109"/>
      <c r="LLZ53" s="111"/>
      <c r="LMA53" s="109"/>
      <c r="LMB53" s="111"/>
      <c r="LMC53" s="109"/>
      <c r="LMD53" s="111"/>
      <c r="LME53" s="110"/>
      <c r="LMF53" s="111"/>
      <c r="LMG53" s="109"/>
      <c r="LMH53" s="111"/>
      <c r="LMI53" s="109"/>
      <c r="LMJ53" s="111"/>
      <c r="LMK53" s="109"/>
      <c r="LML53" s="111"/>
      <c r="LMM53" s="109"/>
      <c r="LMN53" s="111"/>
      <c r="LMO53" s="110"/>
      <c r="LMP53" s="111"/>
      <c r="LMQ53" s="109"/>
      <c r="LMR53" s="111"/>
      <c r="LMS53" s="109"/>
      <c r="LMT53" s="111"/>
      <c r="LMU53" s="109"/>
      <c r="LMV53" s="111"/>
      <c r="LMW53" s="110"/>
      <c r="LMX53" s="107"/>
      <c r="LMY53" s="107"/>
      <c r="LMZ53" s="107"/>
      <c r="LNA53" s="108"/>
      <c r="LNB53" s="111"/>
      <c r="LNC53" s="108"/>
      <c r="LND53" s="111"/>
      <c r="LNE53" s="64"/>
      <c r="LNF53" s="111"/>
      <c r="LNG53" s="64"/>
      <c r="LNH53" s="111"/>
      <c r="LNI53" s="64"/>
      <c r="LNJ53" s="111"/>
      <c r="LNK53" s="64"/>
      <c r="LNL53" s="111"/>
      <c r="LNM53" s="64"/>
      <c r="LNN53" s="111"/>
      <c r="LNO53" s="64"/>
      <c r="LNP53" s="111"/>
      <c r="LNQ53" s="64"/>
      <c r="LNR53" s="111"/>
      <c r="LNS53" s="109"/>
      <c r="LNT53" s="111"/>
      <c r="LNU53" s="109"/>
      <c r="LNV53" s="111"/>
      <c r="LNW53" s="109"/>
      <c r="LNX53" s="111"/>
      <c r="LNY53" s="109"/>
      <c r="LNZ53" s="111"/>
      <c r="LOA53" s="109"/>
      <c r="LOB53" s="111"/>
      <c r="LOC53" s="109"/>
      <c r="LOD53" s="111"/>
      <c r="LOE53" s="109"/>
      <c r="LOF53" s="111"/>
      <c r="LOG53" s="109"/>
      <c r="LOH53" s="111"/>
      <c r="LOI53" s="109"/>
      <c r="LOJ53" s="111"/>
      <c r="LOK53" s="109"/>
      <c r="LOL53" s="111"/>
      <c r="LOM53" s="109"/>
      <c r="LON53" s="112"/>
      <c r="LOO53" s="109"/>
      <c r="LOP53" s="111"/>
      <c r="LOQ53" s="109"/>
      <c r="LOR53" s="111"/>
      <c r="LOS53" s="109"/>
      <c r="LOT53" s="111"/>
      <c r="LOU53" s="109"/>
      <c r="LOV53" s="111"/>
      <c r="LOW53" s="109"/>
      <c r="LOX53" s="111"/>
      <c r="LOY53" s="109"/>
      <c r="LOZ53" s="111"/>
      <c r="LPA53" s="109"/>
      <c r="LPB53" s="111"/>
      <c r="LPC53" s="110"/>
      <c r="LPD53" s="111"/>
      <c r="LPE53" s="109"/>
      <c r="LPF53" s="111"/>
      <c r="LPG53" s="109"/>
      <c r="LPH53" s="111"/>
      <c r="LPI53" s="109"/>
      <c r="LPJ53" s="111"/>
      <c r="LPK53" s="109"/>
      <c r="LPL53" s="111"/>
      <c r="LPM53" s="110"/>
      <c r="LPN53" s="111"/>
      <c r="LPO53" s="109"/>
      <c r="LPP53" s="111"/>
      <c r="LPQ53" s="109"/>
      <c r="LPR53" s="111"/>
      <c r="LPS53" s="109"/>
      <c r="LPT53" s="111"/>
      <c r="LPU53" s="110"/>
      <c r="LPV53" s="107"/>
      <c r="LPW53" s="107"/>
      <c r="LPX53" s="107"/>
      <c r="LPY53" s="108"/>
      <c r="LPZ53" s="111"/>
      <c r="LQA53" s="108"/>
      <c r="LQB53" s="111"/>
      <c r="LQC53" s="64"/>
      <c r="LQD53" s="111"/>
      <c r="LQE53" s="64"/>
      <c r="LQF53" s="111"/>
      <c r="LQG53" s="64"/>
      <c r="LQH53" s="111"/>
      <c r="LQI53" s="64"/>
      <c r="LQJ53" s="111"/>
      <c r="LQK53" s="64"/>
      <c r="LQL53" s="111"/>
      <c r="LQM53" s="64"/>
      <c r="LQN53" s="111"/>
      <c r="LQO53" s="64"/>
      <c r="LQP53" s="111"/>
      <c r="LQQ53" s="109"/>
      <c r="LQR53" s="111"/>
      <c r="LQS53" s="109"/>
      <c r="LQT53" s="111"/>
      <c r="LQU53" s="109"/>
      <c r="LQV53" s="111"/>
      <c r="LQW53" s="109"/>
      <c r="LQX53" s="111"/>
      <c r="LQY53" s="109"/>
      <c r="LQZ53" s="111"/>
      <c r="LRA53" s="109"/>
      <c r="LRB53" s="111"/>
      <c r="LRC53" s="109"/>
      <c r="LRD53" s="111"/>
      <c r="LRE53" s="109"/>
      <c r="LRF53" s="111"/>
      <c r="LRG53" s="109"/>
      <c r="LRH53" s="111"/>
      <c r="LRI53" s="109"/>
      <c r="LRJ53" s="111"/>
      <c r="LRK53" s="109"/>
      <c r="LRL53" s="112"/>
      <c r="LRM53" s="109"/>
      <c r="LRN53" s="111"/>
      <c r="LRO53" s="109"/>
      <c r="LRP53" s="111"/>
      <c r="LRQ53" s="109"/>
      <c r="LRR53" s="111"/>
      <c r="LRS53" s="109"/>
      <c r="LRT53" s="111"/>
      <c r="LRU53" s="109"/>
      <c r="LRV53" s="111"/>
      <c r="LRW53" s="109"/>
      <c r="LRX53" s="111"/>
      <c r="LRY53" s="109"/>
      <c r="LRZ53" s="111"/>
      <c r="LSA53" s="110"/>
      <c r="LSB53" s="111"/>
      <c r="LSC53" s="109"/>
      <c r="LSD53" s="111"/>
      <c r="LSE53" s="109"/>
      <c r="LSF53" s="111"/>
      <c r="LSG53" s="109"/>
      <c r="LSH53" s="111"/>
      <c r="LSI53" s="109"/>
      <c r="LSJ53" s="111"/>
      <c r="LSK53" s="110"/>
      <c r="LSL53" s="111"/>
      <c r="LSM53" s="109"/>
      <c r="LSN53" s="111"/>
      <c r="LSO53" s="109"/>
      <c r="LSP53" s="111"/>
      <c r="LSQ53" s="109"/>
      <c r="LSR53" s="111"/>
      <c r="LSS53" s="110"/>
      <c r="LST53" s="107"/>
      <c r="LSU53" s="107"/>
      <c r="LSV53" s="107"/>
      <c r="LSW53" s="108"/>
      <c r="LSX53" s="111"/>
      <c r="LSY53" s="108"/>
      <c r="LSZ53" s="111"/>
      <c r="LTA53" s="64"/>
      <c r="LTB53" s="111"/>
      <c r="LTC53" s="64"/>
      <c r="LTD53" s="111"/>
      <c r="LTE53" s="64"/>
      <c r="LTF53" s="111"/>
      <c r="LTG53" s="64"/>
      <c r="LTH53" s="111"/>
      <c r="LTI53" s="64"/>
      <c r="LTJ53" s="111"/>
      <c r="LTK53" s="64"/>
      <c r="LTL53" s="111"/>
      <c r="LTM53" s="64"/>
      <c r="LTN53" s="111"/>
      <c r="LTO53" s="109"/>
      <c r="LTP53" s="111"/>
      <c r="LTQ53" s="109"/>
      <c r="LTR53" s="111"/>
      <c r="LTS53" s="109"/>
      <c r="LTT53" s="111"/>
      <c r="LTU53" s="109"/>
      <c r="LTV53" s="111"/>
      <c r="LTW53" s="109"/>
      <c r="LTX53" s="111"/>
      <c r="LTY53" s="109"/>
      <c r="LTZ53" s="111"/>
      <c r="LUA53" s="109"/>
      <c r="LUB53" s="111"/>
      <c r="LUC53" s="109"/>
      <c r="LUD53" s="111"/>
      <c r="LUE53" s="109"/>
      <c r="LUF53" s="111"/>
      <c r="LUG53" s="109"/>
      <c r="LUH53" s="111"/>
      <c r="LUI53" s="109"/>
      <c r="LUJ53" s="112"/>
      <c r="LUK53" s="109"/>
      <c r="LUL53" s="111"/>
      <c r="LUM53" s="109"/>
      <c r="LUN53" s="111"/>
      <c r="LUO53" s="109"/>
      <c r="LUP53" s="111"/>
      <c r="LUQ53" s="109"/>
      <c r="LUR53" s="111"/>
      <c r="LUS53" s="109"/>
      <c r="LUT53" s="111"/>
      <c r="LUU53" s="109"/>
      <c r="LUV53" s="111"/>
      <c r="LUW53" s="109"/>
      <c r="LUX53" s="111"/>
      <c r="LUY53" s="110"/>
      <c r="LUZ53" s="111"/>
      <c r="LVA53" s="109"/>
      <c r="LVB53" s="111"/>
      <c r="LVC53" s="109"/>
      <c r="LVD53" s="111"/>
      <c r="LVE53" s="109"/>
      <c r="LVF53" s="111"/>
      <c r="LVG53" s="109"/>
      <c r="LVH53" s="111"/>
      <c r="LVI53" s="110"/>
      <c r="LVJ53" s="111"/>
      <c r="LVK53" s="109"/>
      <c r="LVL53" s="111"/>
      <c r="LVM53" s="109"/>
      <c r="LVN53" s="111"/>
      <c r="LVO53" s="109"/>
      <c r="LVP53" s="111"/>
      <c r="LVQ53" s="110"/>
      <c r="LVR53" s="107"/>
      <c r="LVS53" s="107"/>
      <c r="LVT53" s="107"/>
      <c r="LVU53" s="108"/>
      <c r="LVV53" s="111"/>
      <c r="LVW53" s="108"/>
      <c r="LVX53" s="111"/>
      <c r="LVY53" s="64"/>
      <c r="LVZ53" s="111"/>
      <c r="LWA53" s="64"/>
      <c r="LWB53" s="111"/>
      <c r="LWC53" s="64"/>
      <c r="LWD53" s="111"/>
      <c r="LWE53" s="64"/>
      <c r="LWF53" s="111"/>
      <c r="LWG53" s="64"/>
      <c r="LWH53" s="111"/>
      <c r="LWI53" s="64"/>
      <c r="LWJ53" s="111"/>
      <c r="LWK53" s="64"/>
      <c r="LWL53" s="111"/>
      <c r="LWM53" s="109"/>
      <c r="LWN53" s="111"/>
      <c r="LWO53" s="109"/>
      <c r="LWP53" s="111"/>
      <c r="LWQ53" s="109"/>
      <c r="LWR53" s="111"/>
      <c r="LWS53" s="109"/>
      <c r="LWT53" s="111"/>
      <c r="LWU53" s="109"/>
      <c r="LWV53" s="111"/>
      <c r="LWW53" s="109"/>
      <c r="LWX53" s="111"/>
      <c r="LWY53" s="109"/>
      <c r="LWZ53" s="111"/>
      <c r="LXA53" s="109"/>
      <c r="LXB53" s="111"/>
      <c r="LXC53" s="109"/>
      <c r="LXD53" s="111"/>
      <c r="LXE53" s="109"/>
      <c r="LXF53" s="111"/>
      <c r="LXG53" s="109"/>
      <c r="LXH53" s="112"/>
      <c r="LXI53" s="109"/>
      <c r="LXJ53" s="111"/>
      <c r="LXK53" s="109"/>
      <c r="LXL53" s="111"/>
      <c r="LXM53" s="109"/>
      <c r="LXN53" s="111"/>
      <c r="LXO53" s="109"/>
      <c r="LXP53" s="111"/>
      <c r="LXQ53" s="109"/>
      <c r="LXR53" s="111"/>
      <c r="LXS53" s="109"/>
      <c r="LXT53" s="111"/>
      <c r="LXU53" s="109"/>
      <c r="LXV53" s="111"/>
      <c r="LXW53" s="110"/>
      <c r="LXX53" s="111"/>
      <c r="LXY53" s="109"/>
      <c r="LXZ53" s="111"/>
      <c r="LYA53" s="109"/>
      <c r="LYB53" s="111"/>
      <c r="LYC53" s="109"/>
      <c r="LYD53" s="111"/>
      <c r="LYE53" s="109"/>
      <c r="LYF53" s="111"/>
      <c r="LYG53" s="110"/>
      <c r="LYH53" s="111"/>
      <c r="LYI53" s="109"/>
      <c r="LYJ53" s="111"/>
      <c r="LYK53" s="109"/>
      <c r="LYL53" s="111"/>
      <c r="LYM53" s="109"/>
      <c r="LYN53" s="111"/>
      <c r="LYO53" s="110"/>
      <c r="LYP53" s="107"/>
      <c r="LYQ53" s="107"/>
      <c r="LYR53" s="107"/>
      <c r="LYS53" s="108"/>
      <c r="LYT53" s="111"/>
      <c r="LYU53" s="108"/>
      <c r="LYV53" s="111"/>
      <c r="LYW53" s="64"/>
      <c r="LYX53" s="111"/>
      <c r="LYY53" s="64"/>
      <c r="LYZ53" s="111"/>
      <c r="LZA53" s="64"/>
      <c r="LZB53" s="111"/>
      <c r="LZC53" s="64"/>
      <c r="LZD53" s="111"/>
      <c r="LZE53" s="64"/>
      <c r="LZF53" s="111"/>
      <c r="LZG53" s="64"/>
      <c r="LZH53" s="111"/>
      <c r="LZI53" s="64"/>
      <c r="LZJ53" s="111"/>
      <c r="LZK53" s="109"/>
      <c r="LZL53" s="111"/>
      <c r="LZM53" s="109"/>
      <c r="LZN53" s="111"/>
      <c r="LZO53" s="109"/>
      <c r="LZP53" s="111"/>
      <c r="LZQ53" s="109"/>
      <c r="LZR53" s="111"/>
      <c r="LZS53" s="109"/>
      <c r="LZT53" s="111"/>
      <c r="LZU53" s="109"/>
      <c r="LZV53" s="111"/>
      <c r="LZW53" s="109"/>
      <c r="LZX53" s="111"/>
      <c r="LZY53" s="109"/>
      <c r="LZZ53" s="111"/>
      <c r="MAA53" s="109"/>
      <c r="MAB53" s="111"/>
      <c r="MAC53" s="109"/>
      <c r="MAD53" s="111"/>
      <c r="MAE53" s="109"/>
      <c r="MAF53" s="112"/>
      <c r="MAG53" s="109"/>
      <c r="MAH53" s="111"/>
      <c r="MAI53" s="109"/>
      <c r="MAJ53" s="111"/>
      <c r="MAK53" s="109"/>
      <c r="MAL53" s="111"/>
      <c r="MAM53" s="109"/>
      <c r="MAN53" s="111"/>
      <c r="MAO53" s="109"/>
      <c r="MAP53" s="111"/>
      <c r="MAQ53" s="109"/>
      <c r="MAR53" s="111"/>
      <c r="MAS53" s="109"/>
      <c r="MAT53" s="111"/>
      <c r="MAU53" s="110"/>
      <c r="MAV53" s="111"/>
      <c r="MAW53" s="109"/>
      <c r="MAX53" s="111"/>
      <c r="MAY53" s="109"/>
      <c r="MAZ53" s="111"/>
      <c r="MBA53" s="109"/>
      <c r="MBB53" s="111"/>
      <c r="MBC53" s="109"/>
      <c r="MBD53" s="111"/>
      <c r="MBE53" s="110"/>
      <c r="MBF53" s="111"/>
      <c r="MBG53" s="109"/>
      <c r="MBH53" s="111"/>
      <c r="MBI53" s="109"/>
      <c r="MBJ53" s="111"/>
      <c r="MBK53" s="109"/>
      <c r="MBL53" s="111"/>
      <c r="MBM53" s="110"/>
      <c r="MBN53" s="107"/>
      <c r="MBO53" s="107"/>
      <c r="MBP53" s="107"/>
      <c r="MBQ53" s="108"/>
      <c r="MBR53" s="111"/>
      <c r="MBS53" s="108"/>
      <c r="MBT53" s="111"/>
      <c r="MBU53" s="64"/>
      <c r="MBV53" s="111"/>
      <c r="MBW53" s="64"/>
      <c r="MBX53" s="111"/>
      <c r="MBY53" s="64"/>
      <c r="MBZ53" s="111"/>
      <c r="MCA53" s="64"/>
      <c r="MCB53" s="111"/>
      <c r="MCC53" s="64"/>
      <c r="MCD53" s="111"/>
      <c r="MCE53" s="64"/>
      <c r="MCF53" s="111"/>
      <c r="MCG53" s="64"/>
      <c r="MCH53" s="111"/>
      <c r="MCI53" s="109"/>
      <c r="MCJ53" s="111"/>
      <c r="MCK53" s="109"/>
      <c r="MCL53" s="111"/>
      <c r="MCM53" s="109"/>
      <c r="MCN53" s="111"/>
      <c r="MCO53" s="109"/>
      <c r="MCP53" s="111"/>
      <c r="MCQ53" s="109"/>
      <c r="MCR53" s="111"/>
      <c r="MCS53" s="109"/>
      <c r="MCT53" s="111"/>
      <c r="MCU53" s="109"/>
      <c r="MCV53" s="111"/>
      <c r="MCW53" s="109"/>
      <c r="MCX53" s="111"/>
      <c r="MCY53" s="109"/>
      <c r="MCZ53" s="111"/>
      <c r="MDA53" s="109"/>
      <c r="MDB53" s="111"/>
      <c r="MDC53" s="109"/>
      <c r="MDD53" s="112"/>
      <c r="MDE53" s="109"/>
      <c r="MDF53" s="111"/>
      <c r="MDG53" s="109"/>
      <c r="MDH53" s="111"/>
      <c r="MDI53" s="109"/>
      <c r="MDJ53" s="111"/>
      <c r="MDK53" s="109"/>
      <c r="MDL53" s="111"/>
      <c r="MDM53" s="109"/>
      <c r="MDN53" s="111"/>
      <c r="MDO53" s="109"/>
      <c r="MDP53" s="111"/>
      <c r="MDQ53" s="109"/>
      <c r="MDR53" s="111"/>
      <c r="MDS53" s="110"/>
      <c r="MDT53" s="111"/>
      <c r="MDU53" s="109"/>
      <c r="MDV53" s="111"/>
      <c r="MDW53" s="109"/>
      <c r="MDX53" s="111"/>
      <c r="MDY53" s="109"/>
      <c r="MDZ53" s="111"/>
      <c r="MEA53" s="109"/>
      <c r="MEB53" s="111"/>
      <c r="MEC53" s="110"/>
      <c r="MED53" s="111"/>
      <c r="MEE53" s="109"/>
      <c r="MEF53" s="111"/>
      <c r="MEG53" s="109"/>
      <c r="MEH53" s="111"/>
      <c r="MEI53" s="109"/>
      <c r="MEJ53" s="111"/>
      <c r="MEK53" s="110"/>
      <c r="MEL53" s="107"/>
      <c r="MEM53" s="107"/>
      <c r="MEN53" s="107"/>
      <c r="MEO53" s="108"/>
      <c r="MEP53" s="111"/>
      <c r="MEQ53" s="108"/>
      <c r="MER53" s="111"/>
      <c r="MES53" s="64"/>
      <c r="MET53" s="111"/>
      <c r="MEU53" s="64"/>
      <c r="MEV53" s="111"/>
      <c r="MEW53" s="64"/>
      <c r="MEX53" s="111"/>
      <c r="MEY53" s="64"/>
      <c r="MEZ53" s="111"/>
      <c r="MFA53" s="64"/>
      <c r="MFB53" s="111"/>
      <c r="MFC53" s="64"/>
      <c r="MFD53" s="111"/>
      <c r="MFE53" s="64"/>
      <c r="MFF53" s="111"/>
      <c r="MFG53" s="109"/>
      <c r="MFH53" s="111"/>
      <c r="MFI53" s="109"/>
      <c r="MFJ53" s="111"/>
      <c r="MFK53" s="109"/>
      <c r="MFL53" s="111"/>
      <c r="MFM53" s="109"/>
      <c r="MFN53" s="111"/>
      <c r="MFO53" s="109"/>
      <c r="MFP53" s="111"/>
      <c r="MFQ53" s="109"/>
      <c r="MFR53" s="111"/>
      <c r="MFS53" s="109"/>
      <c r="MFT53" s="111"/>
      <c r="MFU53" s="109"/>
      <c r="MFV53" s="111"/>
      <c r="MFW53" s="109"/>
      <c r="MFX53" s="111"/>
      <c r="MFY53" s="109"/>
      <c r="MFZ53" s="111"/>
      <c r="MGA53" s="109"/>
      <c r="MGB53" s="112"/>
      <c r="MGC53" s="109"/>
      <c r="MGD53" s="111"/>
      <c r="MGE53" s="109"/>
      <c r="MGF53" s="111"/>
      <c r="MGG53" s="109"/>
      <c r="MGH53" s="111"/>
      <c r="MGI53" s="109"/>
      <c r="MGJ53" s="111"/>
      <c r="MGK53" s="109"/>
      <c r="MGL53" s="111"/>
      <c r="MGM53" s="109"/>
      <c r="MGN53" s="111"/>
      <c r="MGO53" s="109"/>
      <c r="MGP53" s="111"/>
      <c r="MGQ53" s="110"/>
      <c r="MGR53" s="111"/>
      <c r="MGS53" s="109"/>
      <c r="MGT53" s="111"/>
      <c r="MGU53" s="109"/>
      <c r="MGV53" s="111"/>
      <c r="MGW53" s="109"/>
      <c r="MGX53" s="111"/>
      <c r="MGY53" s="109"/>
      <c r="MGZ53" s="111"/>
      <c r="MHA53" s="110"/>
      <c r="MHB53" s="111"/>
      <c r="MHC53" s="109"/>
      <c r="MHD53" s="111"/>
      <c r="MHE53" s="109"/>
      <c r="MHF53" s="111"/>
      <c r="MHG53" s="109"/>
      <c r="MHH53" s="111"/>
      <c r="MHI53" s="110"/>
      <c r="MHJ53" s="107"/>
      <c r="MHK53" s="107"/>
      <c r="MHL53" s="107"/>
      <c r="MHM53" s="108"/>
      <c r="MHN53" s="111"/>
      <c r="MHO53" s="108"/>
      <c r="MHP53" s="111"/>
      <c r="MHQ53" s="64"/>
      <c r="MHR53" s="111"/>
      <c r="MHS53" s="64"/>
      <c r="MHT53" s="111"/>
      <c r="MHU53" s="64"/>
      <c r="MHV53" s="111"/>
      <c r="MHW53" s="64"/>
      <c r="MHX53" s="111"/>
      <c r="MHY53" s="64"/>
      <c r="MHZ53" s="111"/>
      <c r="MIA53" s="64"/>
      <c r="MIB53" s="111"/>
      <c r="MIC53" s="64"/>
      <c r="MID53" s="111"/>
      <c r="MIE53" s="109"/>
      <c r="MIF53" s="111"/>
      <c r="MIG53" s="109"/>
      <c r="MIH53" s="111"/>
      <c r="MII53" s="109"/>
      <c r="MIJ53" s="111"/>
      <c r="MIK53" s="109"/>
      <c r="MIL53" s="111"/>
      <c r="MIM53" s="109"/>
      <c r="MIN53" s="111"/>
      <c r="MIO53" s="109"/>
      <c r="MIP53" s="111"/>
      <c r="MIQ53" s="109"/>
      <c r="MIR53" s="111"/>
      <c r="MIS53" s="109"/>
      <c r="MIT53" s="111"/>
      <c r="MIU53" s="109"/>
      <c r="MIV53" s="111"/>
      <c r="MIW53" s="109"/>
      <c r="MIX53" s="111"/>
      <c r="MIY53" s="109"/>
      <c r="MIZ53" s="112"/>
      <c r="MJA53" s="109"/>
      <c r="MJB53" s="111"/>
      <c r="MJC53" s="109"/>
      <c r="MJD53" s="111"/>
      <c r="MJE53" s="109"/>
      <c r="MJF53" s="111"/>
      <c r="MJG53" s="109"/>
      <c r="MJH53" s="111"/>
      <c r="MJI53" s="109"/>
      <c r="MJJ53" s="111"/>
      <c r="MJK53" s="109"/>
      <c r="MJL53" s="111"/>
      <c r="MJM53" s="109"/>
      <c r="MJN53" s="111"/>
      <c r="MJO53" s="110"/>
      <c r="MJP53" s="111"/>
      <c r="MJQ53" s="109"/>
      <c r="MJR53" s="111"/>
      <c r="MJS53" s="109"/>
      <c r="MJT53" s="111"/>
      <c r="MJU53" s="109"/>
      <c r="MJV53" s="111"/>
      <c r="MJW53" s="109"/>
      <c r="MJX53" s="111"/>
      <c r="MJY53" s="110"/>
      <c r="MJZ53" s="111"/>
      <c r="MKA53" s="109"/>
      <c r="MKB53" s="111"/>
      <c r="MKC53" s="109"/>
      <c r="MKD53" s="111"/>
      <c r="MKE53" s="109"/>
      <c r="MKF53" s="111"/>
      <c r="MKG53" s="110"/>
      <c r="MKH53" s="107"/>
      <c r="MKI53" s="107"/>
      <c r="MKJ53" s="107"/>
      <c r="MKK53" s="108"/>
      <c r="MKL53" s="111"/>
      <c r="MKM53" s="108"/>
      <c r="MKN53" s="111"/>
      <c r="MKO53" s="64"/>
      <c r="MKP53" s="111"/>
      <c r="MKQ53" s="64"/>
      <c r="MKR53" s="111"/>
      <c r="MKS53" s="64"/>
      <c r="MKT53" s="111"/>
      <c r="MKU53" s="64"/>
      <c r="MKV53" s="111"/>
      <c r="MKW53" s="64"/>
      <c r="MKX53" s="111"/>
      <c r="MKY53" s="64"/>
      <c r="MKZ53" s="111"/>
      <c r="MLA53" s="64"/>
      <c r="MLB53" s="111"/>
      <c r="MLC53" s="109"/>
      <c r="MLD53" s="111"/>
      <c r="MLE53" s="109"/>
      <c r="MLF53" s="111"/>
      <c r="MLG53" s="109"/>
      <c r="MLH53" s="111"/>
      <c r="MLI53" s="109"/>
      <c r="MLJ53" s="111"/>
      <c r="MLK53" s="109"/>
      <c r="MLL53" s="111"/>
      <c r="MLM53" s="109"/>
      <c r="MLN53" s="111"/>
      <c r="MLO53" s="109"/>
      <c r="MLP53" s="111"/>
      <c r="MLQ53" s="109"/>
      <c r="MLR53" s="111"/>
      <c r="MLS53" s="109"/>
      <c r="MLT53" s="111"/>
      <c r="MLU53" s="109"/>
      <c r="MLV53" s="111"/>
      <c r="MLW53" s="109"/>
      <c r="MLX53" s="112"/>
      <c r="MLY53" s="109"/>
      <c r="MLZ53" s="111"/>
      <c r="MMA53" s="109"/>
      <c r="MMB53" s="111"/>
      <c r="MMC53" s="109"/>
      <c r="MMD53" s="111"/>
      <c r="MME53" s="109"/>
      <c r="MMF53" s="111"/>
      <c r="MMG53" s="109"/>
      <c r="MMH53" s="111"/>
      <c r="MMI53" s="109"/>
      <c r="MMJ53" s="111"/>
      <c r="MMK53" s="109"/>
      <c r="MML53" s="111"/>
      <c r="MMM53" s="110"/>
      <c r="MMN53" s="111"/>
      <c r="MMO53" s="109"/>
      <c r="MMP53" s="111"/>
      <c r="MMQ53" s="109"/>
      <c r="MMR53" s="111"/>
      <c r="MMS53" s="109"/>
      <c r="MMT53" s="111"/>
      <c r="MMU53" s="109"/>
      <c r="MMV53" s="111"/>
      <c r="MMW53" s="110"/>
      <c r="MMX53" s="111"/>
      <c r="MMY53" s="109"/>
      <c r="MMZ53" s="111"/>
      <c r="MNA53" s="109"/>
      <c r="MNB53" s="111"/>
      <c r="MNC53" s="109"/>
      <c r="MND53" s="111"/>
      <c r="MNE53" s="110"/>
      <c r="MNF53" s="107"/>
      <c r="MNG53" s="107"/>
      <c r="MNH53" s="107"/>
      <c r="MNI53" s="108"/>
      <c r="MNJ53" s="111"/>
      <c r="MNK53" s="108"/>
      <c r="MNL53" s="111"/>
      <c r="MNM53" s="64"/>
      <c r="MNN53" s="111"/>
      <c r="MNO53" s="64"/>
      <c r="MNP53" s="111"/>
      <c r="MNQ53" s="64"/>
      <c r="MNR53" s="111"/>
      <c r="MNS53" s="64"/>
      <c r="MNT53" s="111"/>
      <c r="MNU53" s="64"/>
      <c r="MNV53" s="111"/>
      <c r="MNW53" s="64"/>
      <c r="MNX53" s="111"/>
      <c r="MNY53" s="64"/>
      <c r="MNZ53" s="111"/>
      <c r="MOA53" s="109"/>
      <c r="MOB53" s="111"/>
      <c r="MOC53" s="109"/>
      <c r="MOD53" s="111"/>
      <c r="MOE53" s="109"/>
      <c r="MOF53" s="111"/>
      <c r="MOG53" s="109"/>
      <c r="MOH53" s="111"/>
      <c r="MOI53" s="109"/>
      <c r="MOJ53" s="111"/>
      <c r="MOK53" s="109"/>
      <c r="MOL53" s="111"/>
      <c r="MOM53" s="109"/>
      <c r="MON53" s="111"/>
      <c r="MOO53" s="109"/>
      <c r="MOP53" s="111"/>
      <c r="MOQ53" s="109"/>
      <c r="MOR53" s="111"/>
      <c r="MOS53" s="109"/>
      <c r="MOT53" s="111"/>
      <c r="MOU53" s="109"/>
      <c r="MOV53" s="112"/>
      <c r="MOW53" s="109"/>
      <c r="MOX53" s="111"/>
      <c r="MOY53" s="109"/>
      <c r="MOZ53" s="111"/>
      <c r="MPA53" s="109"/>
      <c r="MPB53" s="111"/>
      <c r="MPC53" s="109"/>
      <c r="MPD53" s="111"/>
      <c r="MPE53" s="109"/>
      <c r="MPF53" s="111"/>
      <c r="MPG53" s="109"/>
      <c r="MPH53" s="111"/>
      <c r="MPI53" s="109"/>
      <c r="MPJ53" s="111"/>
      <c r="MPK53" s="110"/>
      <c r="MPL53" s="111"/>
      <c r="MPM53" s="109"/>
      <c r="MPN53" s="111"/>
      <c r="MPO53" s="109"/>
      <c r="MPP53" s="111"/>
      <c r="MPQ53" s="109"/>
      <c r="MPR53" s="111"/>
      <c r="MPS53" s="109"/>
      <c r="MPT53" s="111"/>
      <c r="MPU53" s="110"/>
      <c r="MPV53" s="111"/>
      <c r="MPW53" s="109"/>
      <c r="MPX53" s="111"/>
      <c r="MPY53" s="109"/>
      <c r="MPZ53" s="111"/>
      <c r="MQA53" s="109"/>
      <c r="MQB53" s="111"/>
      <c r="MQC53" s="110"/>
      <c r="MQD53" s="107"/>
      <c r="MQE53" s="107"/>
      <c r="MQF53" s="107"/>
      <c r="MQG53" s="108"/>
      <c r="MQH53" s="111"/>
      <c r="MQI53" s="108"/>
      <c r="MQJ53" s="111"/>
      <c r="MQK53" s="64"/>
      <c r="MQL53" s="111"/>
      <c r="MQM53" s="64"/>
      <c r="MQN53" s="111"/>
      <c r="MQO53" s="64"/>
      <c r="MQP53" s="111"/>
      <c r="MQQ53" s="64"/>
      <c r="MQR53" s="111"/>
      <c r="MQS53" s="64"/>
      <c r="MQT53" s="111"/>
      <c r="MQU53" s="64"/>
      <c r="MQV53" s="111"/>
      <c r="MQW53" s="64"/>
      <c r="MQX53" s="111"/>
      <c r="MQY53" s="109"/>
      <c r="MQZ53" s="111"/>
      <c r="MRA53" s="109"/>
      <c r="MRB53" s="111"/>
      <c r="MRC53" s="109"/>
      <c r="MRD53" s="111"/>
      <c r="MRE53" s="109"/>
      <c r="MRF53" s="111"/>
      <c r="MRG53" s="109"/>
      <c r="MRH53" s="111"/>
      <c r="MRI53" s="109"/>
      <c r="MRJ53" s="111"/>
      <c r="MRK53" s="109"/>
      <c r="MRL53" s="111"/>
      <c r="MRM53" s="109"/>
      <c r="MRN53" s="111"/>
      <c r="MRO53" s="109"/>
      <c r="MRP53" s="111"/>
      <c r="MRQ53" s="109"/>
      <c r="MRR53" s="111"/>
      <c r="MRS53" s="109"/>
      <c r="MRT53" s="112"/>
      <c r="MRU53" s="109"/>
      <c r="MRV53" s="111"/>
      <c r="MRW53" s="109"/>
      <c r="MRX53" s="111"/>
      <c r="MRY53" s="109"/>
      <c r="MRZ53" s="111"/>
      <c r="MSA53" s="109"/>
      <c r="MSB53" s="111"/>
      <c r="MSC53" s="109"/>
      <c r="MSD53" s="111"/>
      <c r="MSE53" s="109"/>
      <c r="MSF53" s="111"/>
      <c r="MSG53" s="109"/>
      <c r="MSH53" s="111"/>
      <c r="MSI53" s="110"/>
      <c r="MSJ53" s="111"/>
      <c r="MSK53" s="109"/>
      <c r="MSL53" s="111"/>
      <c r="MSM53" s="109"/>
      <c r="MSN53" s="111"/>
      <c r="MSO53" s="109"/>
      <c r="MSP53" s="111"/>
      <c r="MSQ53" s="109"/>
      <c r="MSR53" s="111"/>
      <c r="MSS53" s="110"/>
      <c r="MST53" s="111"/>
      <c r="MSU53" s="109"/>
      <c r="MSV53" s="111"/>
      <c r="MSW53" s="109"/>
      <c r="MSX53" s="111"/>
      <c r="MSY53" s="109"/>
      <c r="MSZ53" s="111"/>
      <c r="MTA53" s="110"/>
      <c r="MTB53" s="107"/>
      <c r="MTC53" s="107"/>
      <c r="MTD53" s="107"/>
      <c r="MTE53" s="108"/>
      <c r="MTF53" s="111"/>
      <c r="MTG53" s="108"/>
      <c r="MTH53" s="111"/>
      <c r="MTI53" s="64"/>
      <c r="MTJ53" s="111"/>
      <c r="MTK53" s="64"/>
      <c r="MTL53" s="111"/>
      <c r="MTM53" s="64"/>
      <c r="MTN53" s="111"/>
      <c r="MTO53" s="64"/>
      <c r="MTP53" s="111"/>
      <c r="MTQ53" s="64"/>
      <c r="MTR53" s="111"/>
      <c r="MTS53" s="64"/>
      <c r="MTT53" s="111"/>
      <c r="MTU53" s="64"/>
      <c r="MTV53" s="111"/>
      <c r="MTW53" s="109"/>
      <c r="MTX53" s="111"/>
      <c r="MTY53" s="109"/>
      <c r="MTZ53" s="111"/>
      <c r="MUA53" s="109"/>
      <c r="MUB53" s="111"/>
      <c r="MUC53" s="109"/>
      <c r="MUD53" s="111"/>
      <c r="MUE53" s="109"/>
      <c r="MUF53" s="111"/>
      <c r="MUG53" s="109"/>
      <c r="MUH53" s="111"/>
      <c r="MUI53" s="109"/>
      <c r="MUJ53" s="111"/>
      <c r="MUK53" s="109"/>
      <c r="MUL53" s="111"/>
      <c r="MUM53" s="109"/>
      <c r="MUN53" s="111"/>
      <c r="MUO53" s="109"/>
      <c r="MUP53" s="111"/>
      <c r="MUQ53" s="109"/>
      <c r="MUR53" s="112"/>
      <c r="MUS53" s="109"/>
      <c r="MUT53" s="111"/>
      <c r="MUU53" s="109"/>
      <c r="MUV53" s="111"/>
      <c r="MUW53" s="109"/>
      <c r="MUX53" s="111"/>
      <c r="MUY53" s="109"/>
      <c r="MUZ53" s="111"/>
      <c r="MVA53" s="109"/>
      <c r="MVB53" s="111"/>
      <c r="MVC53" s="109"/>
      <c r="MVD53" s="111"/>
      <c r="MVE53" s="109"/>
      <c r="MVF53" s="111"/>
      <c r="MVG53" s="110"/>
      <c r="MVH53" s="111"/>
      <c r="MVI53" s="109"/>
      <c r="MVJ53" s="111"/>
      <c r="MVK53" s="109"/>
      <c r="MVL53" s="111"/>
      <c r="MVM53" s="109"/>
      <c r="MVN53" s="111"/>
      <c r="MVO53" s="109"/>
      <c r="MVP53" s="111"/>
      <c r="MVQ53" s="110"/>
      <c r="MVR53" s="111"/>
      <c r="MVS53" s="109"/>
      <c r="MVT53" s="111"/>
      <c r="MVU53" s="109"/>
      <c r="MVV53" s="111"/>
      <c r="MVW53" s="109"/>
      <c r="MVX53" s="111"/>
      <c r="MVY53" s="110"/>
      <c r="MVZ53" s="107"/>
      <c r="MWA53" s="107"/>
      <c r="MWB53" s="107"/>
      <c r="MWC53" s="108"/>
      <c r="MWD53" s="111"/>
      <c r="MWE53" s="108"/>
      <c r="MWF53" s="111"/>
      <c r="MWG53" s="64"/>
      <c r="MWH53" s="111"/>
      <c r="MWI53" s="64"/>
      <c r="MWJ53" s="111"/>
      <c r="MWK53" s="64"/>
      <c r="MWL53" s="111"/>
      <c r="MWM53" s="64"/>
      <c r="MWN53" s="111"/>
      <c r="MWO53" s="64"/>
      <c r="MWP53" s="111"/>
      <c r="MWQ53" s="64"/>
      <c r="MWR53" s="111"/>
      <c r="MWS53" s="64"/>
      <c r="MWT53" s="111"/>
      <c r="MWU53" s="109"/>
      <c r="MWV53" s="111"/>
      <c r="MWW53" s="109"/>
      <c r="MWX53" s="111"/>
      <c r="MWY53" s="109"/>
      <c r="MWZ53" s="111"/>
      <c r="MXA53" s="109"/>
      <c r="MXB53" s="111"/>
      <c r="MXC53" s="109"/>
      <c r="MXD53" s="111"/>
      <c r="MXE53" s="109"/>
      <c r="MXF53" s="111"/>
      <c r="MXG53" s="109"/>
      <c r="MXH53" s="111"/>
      <c r="MXI53" s="109"/>
      <c r="MXJ53" s="111"/>
      <c r="MXK53" s="109"/>
      <c r="MXL53" s="111"/>
      <c r="MXM53" s="109"/>
      <c r="MXN53" s="111"/>
      <c r="MXO53" s="109"/>
      <c r="MXP53" s="112"/>
      <c r="MXQ53" s="109"/>
      <c r="MXR53" s="111"/>
      <c r="MXS53" s="109"/>
      <c r="MXT53" s="111"/>
      <c r="MXU53" s="109"/>
      <c r="MXV53" s="111"/>
      <c r="MXW53" s="109"/>
      <c r="MXX53" s="111"/>
      <c r="MXY53" s="109"/>
      <c r="MXZ53" s="111"/>
      <c r="MYA53" s="109"/>
      <c r="MYB53" s="111"/>
      <c r="MYC53" s="109"/>
      <c r="MYD53" s="111"/>
      <c r="MYE53" s="110"/>
      <c r="MYF53" s="111"/>
      <c r="MYG53" s="109"/>
      <c r="MYH53" s="111"/>
      <c r="MYI53" s="109"/>
      <c r="MYJ53" s="111"/>
      <c r="MYK53" s="109"/>
      <c r="MYL53" s="111"/>
      <c r="MYM53" s="109"/>
      <c r="MYN53" s="111"/>
      <c r="MYO53" s="110"/>
      <c r="MYP53" s="111"/>
      <c r="MYQ53" s="109"/>
      <c r="MYR53" s="111"/>
      <c r="MYS53" s="109"/>
      <c r="MYT53" s="111"/>
      <c r="MYU53" s="109"/>
      <c r="MYV53" s="111"/>
      <c r="MYW53" s="110"/>
      <c r="MYX53" s="107"/>
      <c r="MYY53" s="107"/>
      <c r="MYZ53" s="107"/>
      <c r="MZA53" s="108"/>
      <c r="MZB53" s="111"/>
      <c r="MZC53" s="108"/>
      <c r="MZD53" s="111"/>
      <c r="MZE53" s="64"/>
      <c r="MZF53" s="111"/>
      <c r="MZG53" s="64"/>
      <c r="MZH53" s="111"/>
      <c r="MZI53" s="64"/>
      <c r="MZJ53" s="111"/>
      <c r="MZK53" s="64"/>
      <c r="MZL53" s="111"/>
      <c r="MZM53" s="64"/>
      <c r="MZN53" s="111"/>
      <c r="MZO53" s="64"/>
      <c r="MZP53" s="111"/>
      <c r="MZQ53" s="64"/>
      <c r="MZR53" s="111"/>
      <c r="MZS53" s="109"/>
      <c r="MZT53" s="111"/>
      <c r="MZU53" s="109"/>
      <c r="MZV53" s="111"/>
      <c r="MZW53" s="109"/>
      <c r="MZX53" s="111"/>
      <c r="MZY53" s="109"/>
      <c r="MZZ53" s="111"/>
      <c r="NAA53" s="109"/>
      <c r="NAB53" s="111"/>
      <c r="NAC53" s="109"/>
      <c r="NAD53" s="111"/>
      <c r="NAE53" s="109"/>
      <c r="NAF53" s="111"/>
      <c r="NAG53" s="109"/>
      <c r="NAH53" s="111"/>
      <c r="NAI53" s="109"/>
      <c r="NAJ53" s="111"/>
      <c r="NAK53" s="109"/>
      <c r="NAL53" s="111"/>
      <c r="NAM53" s="109"/>
      <c r="NAN53" s="112"/>
      <c r="NAO53" s="109"/>
      <c r="NAP53" s="111"/>
      <c r="NAQ53" s="109"/>
      <c r="NAR53" s="111"/>
      <c r="NAS53" s="109"/>
      <c r="NAT53" s="111"/>
      <c r="NAU53" s="109"/>
      <c r="NAV53" s="111"/>
      <c r="NAW53" s="109"/>
      <c r="NAX53" s="111"/>
      <c r="NAY53" s="109"/>
      <c r="NAZ53" s="111"/>
      <c r="NBA53" s="109"/>
      <c r="NBB53" s="111"/>
      <c r="NBC53" s="110"/>
      <c r="NBD53" s="111"/>
      <c r="NBE53" s="109"/>
      <c r="NBF53" s="111"/>
      <c r="NBG53" s="109"/>
      <c r="NBH53" s="111"/>
      <c r="NBI53" s="109"/>
      <c r="NBJ53" s="111"/>
      <c r="NBK53" s="109"/>
      <c r="NBL53" s="111"/>
      <c r="NBM53" s="110"/>
      <c r="NBN53" s="111"/>
      <c r="NBO53" s="109"/>
      <c r="NBP53" s="111"/>
      <c r="NBQ53" s="109"/>
      <c r="NBR53" s="111"/>
      <c r="NBS53" s="109"/>
      <c r="NBT53" s="111"/>
      <c r="NBU53" s="110"/>
      <c r="NBV53" s="107"/>
      <c r="NBW53" s="107"/>
      <c r="NBX53" s="107"/>
      <c r="NBY53" s="108"/>
      <c r="NBZ53" s="111"/>
      <c r="NCA53" s="108"/>
      <c r="NCB53" s="111"/>
      <c r="NCC53" s="64"/>
      <c r="NCD53" s="111"/>
      <c r="NCE53" s="64"/>
      <c r="NCF53" s="111"/>
      <c r="NCG53" s="64"/>
      <c r="NCH53" s="111"/>
      <c r="NCI53" s="64"/>
      <c r="NCJ53" s="111"/>
      <c r="NCK53" s="64"/>
      <c r="NCL53" s="111"/>
      <c r="NCM53" s="64"/>
      <c r="NCN53" s="111"/>
      <c r="NCO53" s="64"/>
      <c r="NCP53" s="111"/>
      <c r="NCQ53" s="109"/>
      <c r="NCR53" s="111"/>
      <c r="NCS53" s="109"/>
      <c r="NCT53" s="111"/>
      <c r="NCU53" s="109"/>
      <c r="NCV53" s="111"/>
      <c r="NCW53" s="109"/>
      <c r="NCX53" s="111"/>
      <c r="NCY53" s="109"/>
      <c r="NCZ53" s="111"/>
      <c r="NDA53" s="109"/>
      <c r="NDB53" s="111"/>
      <c r="NDC53" s="109"/>
      <c r="NDD53" s="111"/>
      <c r="NDE53" s="109"/>
      <c r="NDF53" s="111"/>
      <c r="NDG53" s="109"/>
      <c r="NDH53" s="111"/>
      <c r="NDI53" s="109"/>
      <c r="NDJ53" s="111"/>
      <c r="NDK53" s="109"/>
      <c r="NDL53" s="112"/>
      <c r="NDM53" s="109"/>
      <c r="NDN53" s="111"/>
      <c r="NDO53" s="109"/>
      <c r="NDP53" s="111"/>
      <c r="NDQ53" s="109"/>
      <c r="NDR53" s="111"/>
      <c r="NDS53" s="109"/>
      <c r="NDT53" s="111"/>
      <c r="NDU53" s="109"/>
      <c r="NDV53" s="111"/>
      <c r="NDW53" s="109"/>
      <c r="NDX53" s="111"/>
      <c r="NDY53" s="109"/>
      <c r="NDZ53" s="111"/>
      <c r="NEA53" s="110"/>
      <c r="NEB53" s="111"/>
      <c r="NEC53" s="109"/>
      <c r="NED53" s="111"/>
      <c r="NEE53" s="109"/>
      <c r="NEF53" s="111"/>
      <c r="NEG53" s="109"/>
      <c r="NEH53" s="111"/>
      <c r="NEI53" s="109"/>
      <c r="NEJ53" s="111"/>
      <c r="NEK53" s="110"/>
      <c r="NEL53" s="111"/>
      <c r="NEM53" s="109"/>
      <c r="NEN53" s="111"/>
      <c r="NEO53" s="109"/>
      <c r="NEP53" s="111"/>
      <c r="NEQ53" s="109"/>
      <c r="NER53" s="111"/>
      <c r="NES53" s="110"/>
      <c r="NET53" s="107"/>
      <c r="NEU53" s="107"/>
      <c r="NEV53" s="107"/>
      <c r="NEW53" s="108"/>
      <c r="NEX53" s="111"/>
      <c r="NEY53" s="108"/>
      <c r="NEZ53" s="111"/>
      <c r="NFA53" s="64"/>
      <c r="NFB53" s="111"/>
      <c r="NFC53" s="64"/>
      <c r="NFD53" s="111"/>
      <c r="NFE53" s="64"/>
      <c r="NFF53" s="111"/>
      <c r="NFG53" s="64"/>
      <c r="NFH53" s="111"/>
      <c r="NFI53" s="64"/>
      <c r="NFJ53" s="111"/>
      <c r="NFK53" s="64"/>
      <c r="NFL53" s="111"/>
      <c r="NFM53" s="64"/>
      <c r="NFN53" s="111"/>
      <c r="NFO53" s="109"/>
      <c r="NFP53" s="111"/>
      <c r="NFQ53" s="109"/>
      <c r="NFR53" s="111"/>
      <c r="NFS53" s="109"/>
      <c r="NFT53" s="111"/>
      <c r="NFU53" s="109"/>
      <c r="NFV53" s="111"/>
      <c r="NFW53" s="109"/>
      <c r="NFX53" s="111"/>
      <c r="NFY53" s="109"/>
      <c r="NFZ53" s="111"/>
      <c r="NGA53" s="109"/>
      <c r="NGB53" s="111"/>
      <c r="NGC53" s="109"/>
      <c r="NGD53" s="111"/>
      <c r="NGE53" s="109"/>
      <c r="NGF53" s="111"/>
      <c r="NGG53" s="109"/>
      <c r="NGH53" s="111"/>
      <c r="NGI53" s="109"/>
      <c r="NGJ53" s="112"/>
      <c r="NGK53" s="109"/>
      <c r="NGL53" s="111"/>
      <c r="NGM53" s="109"/>
      <c r="NGN53" s="111"/>
      <c r="NGO53" s="109"/>
      <c r="NGP53" s="111"/>
      <c r="NGQ53" s="109"/>
      <c r="NGR53" s="111"/>
      <c r="NGS53" s="109"/>
      <c r="NGT53" s="111"/>
      <c r="NGU53" s="109"/>
      <c r="NGV53" s="111"/>
      <c r="NGW53" s="109"/>
      <c r="NGX53" s="111"/>
      <c r="NGY53" s="110"/>
      <c r="NGZ53" s="111"/>
      <c r="NHA53" s="109"/>
      <c r="NHB53" s="111"/>
      <c r="NHC53" s="109"/>
      <c r="NHD53" s="111"/>
      <c r="NHE53" s="109"/>
      <c r="NHF53" s="111"/>
      <c r="NHG53" s="109"/>
      <c r="NHH53" s="111"/>
      <c r="NHI53" s="110"/>
      <c r="NHJ53" s="111"/>
      <c r="NHK53" s="109"/>
      <c r="NHL53" s="111"/>
      <c r="NHM53" s="109"/>
      <c r="NHN53" s="111"/>
      <c r="NHO53" s="109"/>
      <c r="NHP53" s="111"/>
      <c r="NHQ53" s="110"/>
      <c r="NHR53" s="107"/>
      <c r="NHS53" s="107"/>
      <c r="NHT53" s="107"/>
      <c r="NHU53" s="108"/>
      <c r="NHV53" s="111"/>
      <c r="NHW53" s="108"/>
      <c r="NHX53" s="111"/>
      <c r="NHY53" s="64"/>
      <c r="NHZ53" s="111"/>
      <c r="NIA53" s="64"/>
      <c r="NIB53" s="111"/>
      <c r="NIC53" s="64"/>
      <c r="NID53" s="111"/>
      <c r="NIE53" s="64"/>
      <c r="NIF53" s="111"/>
      <c r="NIG53" s="64"/>
      <c r="NIH53" s="111"/>
      <c r="NII53" s="64"/>
      <c r="NIJ53" s="111"/>
      <c r="NIK53" s="64"/>
      <c r="NIL53" s="111"/>
      <c r="NIM53" s="109"/>
      <c r="NIN53" s="111"/>
      <c r="NIO53" s="109"/>
      <c r="NIP53" s="111"/>
      <c r="NIQ53" s="109"/>
      <c r="NIR53" s="111"/>
      <c r="NIS53" s="109"/>
      <c r="NIT53" s="111"/>
      <c r="NIU53" s="109"/>
      <c r="NIV53" s="111"/>
      <c r="NIW53" s="109"/>
      <c r="NIX53" s="111"/>
      <c r="NIY53" s="109"/>
      <c r="NIZ53" s="111"/>
      <c r="NJA53" s="109"/>
      <c r="NJB53" s="111"/>
      <c r="NJC53" s="109"/>
      <c r="NJD53" s="111"/>
      <c r="NJE53" s="109"/>
      <c r="NJF53" s="111"/>
      <c r="NJG53" s="109"/>
      <c r="NJH53" s="112"/>
      <c r="NJI53" s="109"/>
      <c r="NJJ53" s="111"/>
      <c r="NJK53" s="109"/>
      <c r="NJL53" s="111"/>
      <c r="NJM53" s="109"/>
      <c r="NJN53" s="111"/>
      <c r="NJO53" s="109"/>
      <c r="NJP53" s="111"/>
      <c r="NJQ53" s="109"/>
      <c r="NJR53" s="111"/>
      <c r="NJS53" s="109"/>
      <c r="NJT53" s="111"/>
      <c r="NJU53" s="109"/>
      <c r="NJV53" s="111"/>
      <c r="NJW53" s="110"/>
      <c r="NJX53" s="111"/>
      <c r="NJY53" s="109"/>
      <c r="NJZ53" s="111"/>
      <c r="NKA53" s="109"/>
      <c r="NKB53" s="111"/>
      <c r="NKC53" s="109"/>
      <c r="NKD53" s="111"/>
      <c r="NKE53" s="109"/>
      <c r="NKF53" s="111"/>
      <c r="NKG53" s="110"/>
      <c r="NKH53" s="111"/>
      <c r="NKI53" s="109"/>
      <c r="NKJ53" s="111"/>
      <c r="NKK53" s="109"/>
      <c r="NKL53" s="111"/>
      <c r="NKM53" s="109"/>
      <c r="NKN53" s="111"/>
      <c r="NKO53" s="110"/>
      <c r="NKP53" s="107"/>
      <c r="NKQ53" s="107"/>
      <c r="NKR53" s="107"/>
      <c r="NKS53" s="108"/>
      <c r="NKT53" s="111"/>
      <c r="NKU53" s="108"/>
      <c r="NKV53" s="111"/>
      <c r="NKW53" s="64"/>
      <c r="NKX53" s="111"/>
      <c r="NKY53" s="64"/>
      <c r="NKZ53" s="111"/>
      <c r="NLA53" s="64"/>
      <c r="NLB53" s="111"/>
      <c r="NLC53" s="64"/>
      <c r="NLD53" s="111"/>
      <c r="NLE53" s="64"/>
      <c r="NLF53" s="111"/>
      <c r="NLG53" s="64"/>
      <c r="NLH53" s="111"/>
      <c r="NLI53" s="64"/>
      <c r="NLJ53" s="111"/>
      <c r="NLK53" s="109"/>
      <c r="NLL53" s="111"/>
      <c r="NLM53" s="109"/>
      <c r="NLN53" s="111"/>
      <c r="NLO53" s="109"/>
      <c r="NLP53" s="111"/>
      <c r="NLQ53" s="109"/>
      <c r="NLR53" s="111"/>
      <c r="NLS53" s="109"/>
      <c r="NLT53" s="111"/>
      <c r="NLU53" s="109"/>
      <c r="NLV53" s="111"/>
      <c r="NLW53" s="109"/>
      <c r="NLX53" s="111"/>
      <c r="NLY53" s="109"/>
      <c r="NLZ53" s="111"/>
      <c r="NMA53" s="109"/>
      <c r="NMB53" s="111"/>
      <c r="NMC53" s="109"/>
      <c r="NMD53" s="111"/>
      <c r="NME53" s="109"/>
      <c r="NMF53" s="112"/>
      <c r="NMG53" s="109"/>
      <c r="NMH53" s="111"/>
      <c r="NMI53" s="109"/>
      <c r="NMJ53" s="111"/>
      <c r="NMK53" s="109"/>
      <c r="NML53" s="111"/>
      <c r="NMM53" s="109"/>
      <c r="NMN53" s="111"/>
      <c r="NMO53" s="109"/>
      <c r="NMP53" s="111"/>
      <c r="NMQ53" s="109"/>
      <c r="NMR53" s="111"/>
      <c r="NMS53" s="109"/>
      <c r="NMT53" s="111"/>
      <c r="NMU53" s="110"/>
      <c r="NMV53" s="111"/>
      <c r="NMW53" s="109"/>
      <c r="NMX53" s="111"/>
      <c r="NMY53" s="109"/>
      <c r="NMZ53" s="111"/>
      <c r="NNA53" s="109"/>
      <c r="NNB53" s="111"/>
      <c r="NNC53" s="109"/>
      <c r="NND53" s="111"/>
      <c r="NNE53" s="110"/>
      <c r="NNF53" s="111"/>
      <c r="NNG53" s="109"/>
      <c r="NNH53" s="111"/>
      <c r="NNI53" s="109"/>
      <c r="NNJ53" s="111"/>
      <c r="NNK53" s="109"/>
      <c r="NNL53" s="111"/>
      <c r="NNM53" s="110"/>
      <c r="NNN53" s="107"/>
      <c r="NNO53" s="107"/>
      <c r="NNP53" s="107"/>
      <c r="NNQ53" s="108"/>
      <c r="NNR53" s="111"/>
      <c r="NNS53" s="108"/>
      <c r="NNT53" s="111"/>
      <c r="NNU53" s="64"/>
      <c r="NNV53" s="111"/>
      <c r="NNW53" s="64"/>
      <c r="NNX53" s="111"/>
      <c r="NNY53" s="64"/>
      <c r="NNZ53" s="111"/>
      <c r="NOA53" s="64"/>
      <c r="NOB53" s="111"/>
      <c r="NOC53" s="64"/>
      <c r="NOD53" s="111"/>
      <c r="NOE53" s="64"/>
      <c r="NOF53" s="111"/>
      <c r="NOG53" s="64"/>
      <c r="NOH53" s="111"/>
      <c r="NOI53" s="109"/>
      <c r="NOJ53" s="111"/>
      <c r="NOK53" s="109"/>
      <c r="NOL53" s="111"/>
      <c r="NOM53" s="109"/>
      <c r="NON53" s="111"/>
      <c r="NOO53" s="109"/>
      <c r="NOP53" s="111"/>
      <c r="NOQ53" s="109"/>
      <c r="NOR53" s="111"/>
      <c r="NOS53" s="109"/>
      <c r="NOT53" s="111"/>
      <c r="NOU53" s="109"/>
      <c r="NOV53" s="111"/>
      <c r="NOW53" s="109"/>
      <c r="NOX53" s="111"/>
      <c r="NOY53" s="109"/>
      <c r="NOZ53" s="111"/>
      <c r="NPA53" s="109"/>
      <c r="NPB53" s="111"/>
      <c r="NPC53" s="109"/>
      <c r="NPD53" s="112"/>
      <c r="NPE53" s="109"/>
      <c r="NPF53" s="111"/>
      <c r="NPG53" s="109"/>
      <c r="NPH53" s="111"/>
      <c r="NPI53" s="109"/>
      <c r="NPJ53" s="111"/>
      <c r="NPK53" s="109"/>
      <c r="NPL53" s="111"/>
      <c r="NPM53" s="109"/>
      <c r="NPN53" s="111"/>
      <c r="NPO53" s="109"/>
      <c r="NPP53" s="111"/>
      <c r="NPQ53" s="109"/>
      <c r="NPR53" s="111"/>
      <c r="NPS53" s="110"/>
      <c r="NPT53" s="111"/>
      <c r="NPU53" s="109"/>
      <c r="NPV53" s="111"/>
      <c r="NPW53" s="109"/>
      <c r="NPX53" s="111"/>
      <c r="NPY53" s="109"/>
      <c r="NPZ53" s="111"/>
      <c r="NQA53" s="109"/>
      <c r="NQB53" s="111"/>
      <c r="NQC53" s="110"/>
      <c r="NQD53" s="111"/>
      <c r="NQE53" s="109"/>
      <c r="NQF53" s="111"/>
      <c r="NQG53" s="109"/>
      <c r="NQH53" s="111"/>
      <c r="NQI53" s="109"/>
      <c r="NQJ53" s="111"/>
      <c r="NQK53" s="110"/>
      <c r="NQL53" s="107"/>
      <c r="NQM53" s="107"/>
      <c r="NQN53" s="107"/>
      <c r="NQO53" s="108"/>
      <c r="NQP53" s="111"/>
      <c r="NQQ53" s="108"/>
      <c r="NQR53" s="111"/>
      <c r="NQS53" s="64"/>
      <c r="NQT53" s="111"/>
      <c r="NQU53" s="64"/>
      <c r="NQV53" s="111"/>
      <c r="NQW53" s="64"/>
      <c r="NQX53" s="111"/>
      <c r="NQY53" s="64"/>
      <c r="NQZ53" s="111"/>
      <c r="NRA53" s="64"/>
      <c r="NRB53" s="111"/>
      <c r="NRC53" s="64"/>
      <c r="NRD53" s="111"/>
      <c r="NRE53" s="64"/>
      <c r="NRF53" s="111"/>
      <c r="NRG53" s="109"/>
      <c r="NRH53" s="111"/>
      <c r="NRI53" s="109"/>
      <c r="NRJ53" s="111"/>
      <c r="NRK53" s="109"/>
      <c r="NRL53" s="111"/>
      <c r="NRM53" s="109"/>
      <c r="NRN53" s="111"/>
      <c r="NRO53" s="109"/>
      <c r="NRP53" s="111"/>
      <c r="NRQ53" s="109"/>
      <c r="NRR53" s="111"/>
      <c r="NRS53" s="109"/>
      <c r="NRT53" s="111"/>
      <c r="NRU53" s="109"/>
      <c r="NRV53" s="111"/>
      <c r="NRW53" s="109"/>
      <c r="NRX53" s="111"/>
      <c r="NRY53" s="109"/>
      <c r="NRZ53" s="111"/>
      <c r="NSA53" s="109"/>
      <c r="NSB53" s="112"/>
      <c r="NSC53" s="109"/>
      <c r="NSD53" s="111"/>
      <c r="NSE53" s="109"/>
      <c r="NSF53" s="111"/>
      <c r="NSG53" s="109"/>
      <c r="NSH53" s="111"/>
      <c r="NSI53" s="109"/>
      <c r="NSJ53" s="111"/>
      <c r="NSK53" s="109"/>
      <c r="NSL53" s="111"/>
      <c r="NSM53" s="109"/>
      <c r="NSN53" s="111"/>
      <c r="NSO53" s="109"/>
      <c r="NSP53" s="111"/>
      <c r="NSQ53" s="110"/>
      <c r="NSR53" s="111"/>
      <c r="NSS53" s="109"/>
      <c r="NST53" s="111"/>
      <c r="NSU53" s="109"/>
      <c r="NSV53" s="111"/>
      <c r="NSW53" s="109"/>
      <c r="NSX53" s="111"/>
      <c r="NSY53" s="109"/>
      <c r="NSZ53" s="111"/>
      <c r="NTA53" s="110"/>
      <c r="NTB53" s="111"/>
      <c r="NTC53" s="109"/>
      <c r="NTD53" s="111"/>
      <c r="NTE53" s="109"/>
      <c r="NTF53" s="111"/>
      <c r="NTG53" s="109"/>
      <c r="NTH53" s="111"/>
      <c r="NTI53" s="110"/>
      <c r="NTJ53" s="107"/>
      <c r="NTK53" s="107"/>
      <c r="NTL53" s="107"/>
      <c r="NTM53" s="108"/>
      <c r="NTN53" s="111"/>
      <c r="NTO53" s="108"/>
      <c r="NTP53" s="111"/>
      <c r="NTQ53" s="64"/>
      <c r="NTR53" s="111"/>
      <c r="NTS53" s="64"/>
      <c r="NTT53" s="111"/>
      <c r="NTU53" s="64"/>
      <c r="NTV53" s="111"/>
      <c r="NTW53" s="64"/>
      <c r="NTX53" s="111"/>
      <c r="NTY53" s="64"/>
      <c r="NTZ53" s="111"/>
      <c r="NUA53" s="64"/>
      <c r="NUB53" s="111"/>
      <c r="NUC53" s="64"/>
      <c r="NUD53" s="111"/>
      <c r="NUE53" s="109"/>
      <c r="NUF53" s="111"/>
      <c r="NUG53" s="109"/>
      <c r="NUH53" s="111"/>
      <c r="NUI53" s="109"/>
      <c r="NUJ53" s="111"/>
      <c r="NUK53" s="109"/>
      <c r="NUL53" s="111"/>
      <c r="NUM53" s="109"/>
      <c r="NUN53" s="111"/>
      <c r="NUO53" s="109"/>
      <c r="NUP53" s="111"/>
      <c r="NUQ53" s="109"/>
      <c r="NUR53" s="111"/>
      <c r="NUS53" s="109"/>
      <c r="NUT53" s="111"/>
      <c r="NUU53" s="109"/>
      <c r="NUV53" s="111"/>
      <c r="NUW53" s="109"/>
      <c r="NUX53" s="111"/>
      <c r="NUY53" s="109"/>
      <c r="NUZ53" s="112"/>
      <c r="NVA53" s="109"/>
      <c r="NVB53" s="111"/>
      <c r="NVC53" s="109"/>
      <c r="NVD53" s="111"/>
      <c r="NVE53" s="109"/>
      <c r="NVF53" s="111"/>
      <c r="NVG53" s="109"/>
      <c r="NVH53" s="111"/>
      <c r="NVI53" s="109"/>
      <c r="NVJ53" s="111"/>
      <c r="NVK53" s="109"/>
      <c r="NVL53" s="111"/>
      <c r="NVM53" s="109"/>
      <c r="NVN53" s="111"/>
      <c r="NVO53" s="110"/>
      <c r="NVP53" s="111"/>
      <c r="NVQ53" s="109"/>
      <c r="NVR53" s="111"/>
      <c r="NVS53" s="109"/>
      <c r="NVT53" s="111"/>
      <c r="NVU53" s="109"/>
      <c r="NVV53" s="111"/>
      <c r="NVW53" s="109"/>
      <c r="NVX53" s="111"/>
      <c r="NVY53" s="110"/>
      <c r="NVZ53" s="111"/>
      <c r="NWA53" s="109"/>
      <c r="NWB53" s="111"/>
      <c r="NWC53" s="109"/>
      <c r="NWD53" s="111"/>
      <c r="NWE53" s="109"/>
      <c r="NWF53" s="111"/>
      <c r="NWG53" s="110"/>
      <c r="NWH53" s="107"/>
      <c r="NWI53" s="107"/>
      <c r="NWJ53" s="107"/>
      <c r="NWK53" s="108"/>
      <c r="NWL53" s="111"/>
      <c r="NWM53" s="108"/>
      <c r="NWN53" s="111"/>
      <c r="NWO53" s="64"/>
      <c r="NWP53" s="111"/>
      <c r="NWQ53" s="64"/>
      <c r="NWR53" s="111"/>
      <c r="NWS53" s="64"/>
      <c r="NWT53" s="111"/>
      <c r="NWU53" s="64"/>
      <c r="NWV53" s="111"/>
      <c r="NWW53" s="64"/>
      <c r="NWX53" s="111"/>
      <c r="NWY53" s="64"/>
      <c r="NWZ53" s="111"/>
      <c r="NXA53" s="64"/>
      <c r="NXB53" s="111"/>
      <c r="NXC53" s="109"/>
      <c r="NXD53" s="111"/>
      <c r="NXE53" s="109"/>
      <c r="NXF53" s="111"/>
      <c r="NXG53" s="109"/>
      <c r="NXH53" s="111"/>
      <c r="NXI53" s="109"/>
      <c r="NXJ53" s="111"/>
      <c r="NXK53" s="109"/>
      <c r="NXL53" s="111"/>
      <c r="NXM53" s="109"/>
      <c r="NXN53" s="111"/>
      <c r="NXO53" s="109"/>
      <c r="NXP53" s="111"/>
      <c r="NXQ53" s="109"/>
      <c r="NXR53" s="111"/>
      <c r="NXS53" s="109"/>
      <c r="NXT53" s="111"/>
      <c r="NXU53" s="109"/>
      <c r="NXV53" s="111"/>
      <c r="NXW53" s="109"/>
      <c r="NXX53" s="112"/>
      <c r="NXY53" s="109"/>
      <c r="NXZ53" s="111"/>
      <c r="NYA53" s="109"/>
      <c r="NYB53" s="111"/>
      <c r="NYC53" s="109"/>
      <c r="NYD53" s="111"/>
      <c r="NYE53" s="109"/>
      <c r="NYF53" s="111"/>
      <c r="NYG53" s="109"/>
      <c r="NYH53" s="111"/>
      <c r="NYI53" s="109"/>
      <c r="NYJ53" s="111"/>
      <c r="NYK53" s="109"/>
      <c r="NYL53" s="111"/>
      <c r="NYM53" s="110"/>
      <c r="NYN53" s="111"/>
      <c r="NYO53" s="109"/>
      <c r="NYP53" s="111"/>
      <c r="NYQ53" s="109"/>
      <c r="NYR53" s="111"/>
      <c r="NYS53" s="109"/>
      <c r="NYT53" s="111"/>
      <c r="NYU53" s="109"/>
      <c r="NYV53" s="111"/>
      <c r="NYW53" s="110"/>
      <c r="NYX53" s="111"/>
      <c r="NYY53" s="109"/>
      <c r="NYZ53" s="111"/>
      <c r="NZA53" s="109"/>
      <c r="NZB53" s="111"/>
      <c r="NZC53" s="109"/>
      <c r="NZD53" s="111"/>
      <c r="NZE53" s="110"/>
      <c r="NZF53" s="107"/>
      <c r="NZG53" s="107"/>
      <c r="NZH53" s="107"/>
      <c r="NZI53" s="108"/>
      <c r="NZJ53" s="111"/>
      <c r="NZK53" s="108"/>
      <c r="NZL53" s="111"/>
      <c r="NZM53" s="64"/>
      <c r="NZN53" s="111"/>
      <c r="NZO53" s="64"/>
      <c r="NZP53" s="111"/>
      <c r="NZQ53" s="64"/>
      <c r="NZR53" s="111"/>
      <c r="NZS53" s="64"/>
      <c r="NZT53" s="111"/>
      <c r="NZU53" s="64"/>
      <c r="NZV53" s="111"/>
      <c r="NZW53" s="64"/>
      <c r="NZX53" s="111"/>
      <c r="NZY53" s="64"/>
      <c r="NZZ53" s="111"/>
      <c r="OAA53" s="109"/>
      <c r="OAB53" s="111"/>
      <c r="OAC53" s="109"/>
      <c r="OAD53" s="111"/>
      <c r="OAE53" s="109"/>
      <c r="OAF53" s="111"/>
      <c r="OAG53" s="109"/>
      <c r="OAH53" s="111"/>
      <c r="OAI53" s="109"/>
      <c r="OAJ53" s="111"/>
      <c r="OAK53" s="109"/>
      <c r="OAL53" s="111"/>
      <c r="OAM53" s="109"/>
      <c r="OAN53" s="111"/>
      <c r="OAO53" s="109"/>
      <c r="OAP53" s="111"/>
      <c r="OAQ53" s="109"/>
      <c r="OAR53" s="111"/>
      <c r="OAS53" s="109"/>
      <c r="OAT53" s="111"/>
      <c r="OAU53" s="109"/>
      <c r="OAV53" s="112"/>
      <c r="OAW53" s="109"/>
      <c r="OAX53" s="111"/>
      <c r="OAY53" s="109"/>
      <c r="OAZ53" s="111"/>
      <c r="OBA53" s="109"/>
      <c r="OBB53" s="111"/>
      <c r="OBC53" s="109"/>
      <c r="OBD53" s="111"/>
      <c r="OBE53" s="109"/>
      <c r="OBF53" s="111"/>
      <c r="OBG53" s="109"/>
      <c r="OBH53" s="111"/>
      <c r="OBI53" s="109"/>
      <c r="OBJ53" s="111"/>
      <c r="OBK53" s="110"/>
      <c r="OBL53" s="111"/>
      <c r="OBM53" s="109"/>
      <c r="OBN53" s="111"/>
      <c r="OBO53" s="109"/>
      <c r="OBP53" s="111"/>
      <c r="OBQ53" s="109"/>
      <c r="OBR53" s="111"/>
      <c r="OBS53" s="109"/>
      <c r="OBT53" s="111"/>
      <c r="OBU53" s="110"/>
      <c r="OBV53" s="111"/>
      <c r="OBW53" s="109"/>
      <c r="OBX53" s="111"/>
      <c r="OBY53" s="109"/>
      <c r="OBZ53" s="111"/>
      <c r="OCA53" s="109"/>
      <c r="OCB53" s="111"/>
      <c r="OCC53" s="110"/>
      <c r="OCD53" s="107"/>
      <c r="OCE53" s="107"/>
      <c r="OCF53" s="107"/>
      <c r="OCG53" s="108"/>
      <c r="OCH53" s="111"/>
      <c r="OCI53" s="108"/>
      <c r="OCJ53" s="111"/>
      <c r="OCK53" s="64"/>
      <c r="OCL53" s="111"/>
      <c r="OCM53" s="64"/>
      <c r="OCN53" s="111"/>
      <c r="OCO53" s="64"/>
      <c r="OCP53" s="111"/>
      <c r="OCQ53" s="64"/>
      <c r="OCR53" s="111"/>
      <c r="OCS53" s="64"/>
      <c r="OCT53" s="111"/>
      <c r="OCU53" s="64"/>
      <c r="OCV53" s="111"/>
      <c r="OCW53" s="64"/>
      <c r="OCX53" s="111"/>
      <c r="OCY53" s="109"/>
      <c r="OCZ53" s="111"/>
      <c r="ODA53" s="109"/>
      <c r="ODB53" s="111"/>
      <c r="ODC53" s="109"/>
      <c r="ODD53" s="111"/>
      <c r="ODE53" s="109"/>
      <c r="ODF53" s="111"/>
      <c r="ODG53" s="109"/>
      <c r="ODH53" s="111"/>
      <c r="ODI53" s="109"/>
      <c r="ODJ53" s="111"/>
      <c r="ODK53" s="109"/>
      <c r="ODL53" s="111"/>
      <c r="ODM53" s="109"/>
      <c r="ODN53" s="111"/>
      <c r="ODO53" s="109"/>
      <c r="ODP53" s="111"/>
      <c r="ODQ53" s="109"/>
      <c r="ODR53" s="111"/>
      <c r="ODS53" s="109"/>
      <c r="ODT53" s="112"/>
      <c r="ODU53" s="109"/>
      <c r="ODV53" s="111"/>
      <c r="ODW53" s="109"/>
      <c r="ODX53" s="111"/>
      <c r="ODY53" s="109"/>
      <c r="ODZ53" s="111"/>
      <c r="OEA53" s="109"/>
      <c r="OEB53" s="111"/>
      <c r="OEC53" s="109"/>
      <c r="OED53" s="111"/>
      <c r="OEE53" s="109"/>
      <c r="OEF53" s="111"/>
      <c r="OEG53" s="109"/>
      <c r="OEH53" s="111"/>
      <c r="OEI53" s="110"/>
      <c r="OEJ53" s="111"/>
      <c r="OEK53" s="109"/>
      <c r="OEL53" s="111"/>
      <c r="OEM53" s="109"/>
      <c r="OEN53" s="111"/>
      <c r="OEO53" s="109"/>
      <c r="OEP53" s="111"/>
      <c r="OEQ53" s="109"/>
      <c r="OER53" s="111"/>
      <c r="OES53" s="110"/>
      <c r="OET53" s="111"/>
      <c r="OEU53" s="109"/>
      <c r="OEV53" s="111"/>
      <c r="OEW53" s="109"/>
      <c r="OEX53" s="111"/>
      <c r="OEY53" s="109"/>
      <c r="OEZ53" s="111"/>
      <c r="OFA53" s="110"/>
      <c r="OFB53" s="107"/>
      <c r="OFC53" s="107"/>
      <c r="OFD53" s="107"/>
      <c r="OFE53" s="108"/>
      <c r="OFF53" s="111"/>
      <c r="OFG53" s="108"/>
      <c r="OFH53" s="111"/>
      <c r="OFI53" s="64"/>
      <c r="OFJ53" s="111"/>
      <c r="OFK53" s="64"/>
      <c r="OFL53" s="111"/>
      <c r="OFM53" s="64"/>
      <c r="OFN53" s="111"/>
      <c r="OFO53" s="64"/>
      <c r="OFP53" s="111"/>
      <c r="OFQ53" s="64"/>
      <c r="OFR53" s="111"/>
      <c r="OFS53" s="64"/>
      <c r="OFT53" s="111"/>
      <c r="OFU53" s="64"/>
      <c r="OFV53" s="111"/>
      <c r="OFW53" s="109"/>
      <c r="OFX53" s="111"/>
      <c r="OFY53" s="109"/>
      <c r="OFZ53" s="111"/>
      <c r="OGA53" s="109"/>
      <c r="OGB53" s="111"/>
      <c r="OGC53" s="109"/>
      <c r="OGD53" s="111"/>
      <c r="OGE53" s="109"/>
      <c r="OGF53" s="111"/>
      <c r="OGG53" s="109"/>
      <c r="OGH53" s="111"/>
      <c r="OGI53" s="109"/>
      <c r="OGJ53" s="111"/>
      <c r="OGK53" s="109"/>
      <c r="OGL53" s="111"/>
      <c r="OGM53" s="109"/>
      <c r="OGN53" s="111"/>
      <c r="OGO53" s="109"/>
      <c r="OGP53" s="111"/>
      <c r="OGQ53" s="109"/>
      <c r="OGR53" s="112"/>
      <c r="OGS53" s="109"/>
      <c r="OGT53" s="111"/>
      <c r="OGU53" s="109"/>
      <c r="OGV53" s="111"/>
      <c r="OGW53" s="109"/>
      <c r="OGX53" s="111"/>
      <c r="OGY53" s="109"/>
      <c r="OGZ53" s="111"/>
      <c r="OHA53" s="109"/>
      <c r="OHB53" s="111"/>
      <c r="OHC53" s="109"/>
      <c r="OHD53" s="111"/>
      <c r="OHE53" s="109"/>
      <c r="OHF53" s="111"/>
      <c r="OHG53" s="110"/>
      <c r="OHH53" s="111"/>
      <c r="OHI53" s="109"/>
      <c r="OHJ53" s="111"/>
      <c r="OHK53" s="109"/>
      <c r="OHL53" s="111"/>
      <c r="OHM53" s="109"/>
      <c r="OHN53" s="111"/>
      <c r="OHO53" s="109"/>
      <c r="OHP53" s="111"/>
      <c r="OHQ53" s="110"/>
      <c r="OHR53" s="111"/>
      <c r="OHS53" s="109"/>
      <c r="OHT53" s="111"/>
      <c r="OHU53" s="109"/>
      <c r="OHV53" s="111"/>
      <c r="OHW53" s="109"/>
      <c r="OHX53" s="111"/>
      <c r="OHY53" s="110"/>
      <c r="OHZ53" s="107"/>
      <c r="OIA53" s="107"/>
      <c r="OIB53" s="107"/>
      <c r="OIC53" s="108"/>
      <c r="OID53" s="111"/>
      <c r="OIE53" s="108"/>
      <c r="OIF53" s="111"/>
      <c r="OIG53" s="64"/>
      <c r="OIH53" s="111"/>
      <c r="OII53" s="64"/>
      <c r="OIJ53" s="111"/>
      <c r="OIK53" s="64"/>
      <c r="OIL53" s="111"/>
      <c r="OIM53" s="64"/>
      <c r="OIN53" s="111"/>
      <c r="OIO53" s="64"/>
      <c r="OIP53" s="111"/>
      <c r="OIQ53" s="64"/>
      <c r="OIR53" s="111"/>
      <c r="OIS53" s="64"/>
      <c r="OIT53" s="111"/>
      <c r="OIU53" s="109"/>
      <c r="OIV53" s="111"/>
      <c r="OIW53" s="109"/>
      <c r="OIX53" s="111"/>
      <c r="OIY53" s="109"/>
      <c r="OIZ53" s="111"/>
      <c r="OJA53" s="109"/>
      <c r="OJB53" s="111"/>
      <c r="OJC53" s="109"/>
      <c r="OJD53" s="111"/>
      <c r="OJE53" s="109"/>
      <c r="OJF53" s="111"/>
      <c r="OJG53" s="109"/>
      <c r="OJH53" s="111"/>
      <c r="OJI53" s="109"/>
      <c r="OJJ53" s="111"/>
      <c r="OJK53" s="109"/>
      <c r="OJL53" s="111"/>
      <c r="OJM53" s="109"/>
      <c r="OJN53" s="111"/>
      <c r="OJO53" s="109"/>
      <c r="OJP53" s="112"/>
      <c r="OJQ53" s="109"/>
      <c r="OJR53" s="111"/>
      <c r="OJS53" s="109"/>
      <c r="OJT53" s="111"/>
      <c r="OJU53" s="109"/>
      <c r="OJV53" s="111"/>
      <c r="OJW53" s="109"/>
      <c r="OJX53" s="111"/>
      <c r="OJY53" s="109"/>
      <c r="OJZ53" s="111"/>
      <c r="OKA53" s="109"/>
      <c r="OKB53" s="111"/>
      <c r="OKC53" s="109"/>
      <c r="OKD53" s="111"/>
      <c r="OKE53" s="110"/>
      <c r="OKF53" s="111"/>
      <c r="OKG53" s="109"/>
      <c r="OKH53" s="111"/>
      <c r="OKI53" s="109"/>
      <c r="OKJ53" s="111"/>
      <c r="OKK53" s="109"/>
      <c r="OKL53" s="111"/>
      <c r="OKM53" s="109"/>
      <c r="OKN53" s="111"/>
      <c r="OKO53" s="110"/>
      <c r="OKP53" s="111"/>
      <c r="OKQ53" s="109"/>
      <c r="OKR53" s="111"/>
      <c r="OKS53" s="109"/>
      <c r="OKT53" s="111"/>
      <c r="OKU53" s="109"/>
      <c r="OKV53" s="111"/>
      <c r="OKW53" s="110"/>
      <c r="OKX53" s="107"/>
      <c r="OKY53" s="107"/>
      <c r="OKZ53" s="107"/>
      <c r="OLA53" s="108"/>
      <c r="OLB53" s="111"/>
      <c r="OLC53" s="108"/>
      <c r="OLD53" s="111"/>
      <c r="OLE53" s="64"/>
      <c r="OLF53" s="111"/>
      <c r="OLG53" s="64"/>
      <c r="OLH53" s="111"/>
      <c r="OLI53" s="64"/>
      <c r="OLJ53" s="111"/>
      <c r="OLK53" s="64"/>
      <c r="OLL53" s="111"/>
      <c r="OLM53" s="64"/>
      <c r="OLN53" s="111"/>
      <c r="OLO53" s="64"/>
      <c r="OLP53" s="111"/>
      <c r="OLQ53" s="64"/>
      <c r="OLR53" s="111"/>
      <c r="OLS53" s="109"/>
      <c r="OLT53" s="111"/>
      <c r="OLU53" s="109"/>
      <c r="OLV53" s="111"/>
      <c r="OLW53" s="109"/>
      <c r="OLX53" s="111"/>
      <c r="OLY53" s="109"/>
      <c r="OLZ53" s="111"/>
      <c r="OMA53" s="109"/>
      <c r="OMB53" s="111"/>
      <c r="OMC53" s="109"/>
      <c r="OMD53" s="111"/>
      <c r="OME53" s="109"/>
      <c r="OMF53" s="111"/>
      <c r="OMG53" s="109"/>
      <c r="OMH53" s="111"/>
      <c r="OMI53" s="109"/>
      <c r="OMJ53" s="111"/>
      <c r="OMK53" s="109"/>
      <c r="OML53" s="111"/>
      <c r="OMM53" s="109"/>
      <c r="OMN53" s="112"/>
    </row>
    <row r="54" spans="1:10492" s="83" customFormat="1" ht="14.1" customHeight="1" x14ac:dyDescent="0.2">
      <c r="A54" s="84"/>
      <c r="B54" s="81"/>
      <c r="C54" s="101"/>
      <c r="D54" s="81"/>
      <c r="E54" s="101"/>
      <c r="F54" s="232"/>
      <c r="G54" s="101"/>
      <c r="H54" s="232"/>
      <c r="I54" s="101"/>
      <c r="J54" s="232"/>
      <c r="K54" s="101"/>
      <c r="L54" s="232"/>
      <c r="M54" s="101"/>
      <c r="N54" s="81"/>
      <c r="O54" s="101"/>
      <c r="P54" s="81"/>
      <c r="Q54" s="101"/>
      <c r="R54" s="81"/>
      <c r="S54" s="101"/>
      <c r="T54" s="81"/>
      <c r="U54" s="101"/>
      <c r="V54" s="81"/>
      <c r="W54" s="101"/>
      <c r="X54" s="81"/>
      <c r="Y54" s="101"/>
      <c r="Z54" s="81"/>
      <c r="AA54" s="101"/>
      <c r="AB54" s="81"/>
      <c r="AC54" s="101"/>
      <c r="AD54" s="81"/>
      <c r="AE54" s="101"/>
      <c r="AG54" s="101"/>
      <c r="AI54" s="101"/>
      <c r="AK54" s="101"/>
      <c r="AM54" s="101"/>
      <c r="AO54" s="102"/>
      <c r="AP54" s="81"/>
      <c r="AQ54" s="101"/>
      <c r="AS54" s="101"/>
      <c r="AU54" s="101"/>
      <c r="AW54" s="102"/>
      <c r="AX54" s="81"/>
      <c r="AY54" s="101"/>
      <c r="BA54" s="101"/>
      <c r="BC54" s="101"/>
      <c r="BE54" s="102"/>
      <c r="BF54" s="81"/>
      <c r="BG54" s="101"/>
      <c r="BI54" s="101"/>
      <c r="BK54" s="101"/>
      <c r="BM54" s="102"/>
    </row>
    <row r="55" spans="1:10492" s="83" customFormat="1" ht="14.1" customHeight="1" x14ac:dyDescent="0.2">
      <c r="A55" s="139" t="s">
        <v>103</v>
      </c>
      <c r="B55" s="103"/>
      <c r="C55" s="93">
        <v>1836</v>
      </c>
      <c r="D55" s="103"/>
      <c r="E55" s="93">
        <v>3580</v>
      </c>
      <c r="F55" s="94"/>
      <c r="G55" s="93">
        <f t="shared" ref="G55:G56" si="10">E55-I55-K55-M55</f>
        <v>-7160</v>
      </c>
      <c r="H55" s="94"/>
      <c r="I55" s="93">
        <v>3580</v>
      </c>
      <c r="J55" s="94"/>
      <c r="K55" s="93">
        <v>3580</v>
      </c>
      <c r="L55" s="94"/>
      <c r="M55" s="93">
        <v>3580</v>
      </c>
      <c r="N55" s="103"/>
      <c r="O55" s="93">
        <v>3156</v>
      </c>
      <c r="P55" s="103"/>
      <c r="Q55" s="93">
        <f t="shared" ref="Q55:Q56" si="11">O55-S55-U55-W55</f>
        <v>-6312</v>
      </c>
      <c r="R55" s="103"/>
      <c r="S55" s="93">
        <v>3156</v>
      </c>
      <c r="T55" s="103"/>
      <c r="U55" s="93">
        <v>3156</v>
      </c>
      <c r="V55" s="103"/>
      <c r="W55" s="93">
        <v>3156</v>
      </c>
      <c r="X55" s="103"/>
      <c r="Y55" s="93">
        <v>2642</v>
      </c>
      <c r="Z55" s="103"/>
      <c r="AA55" s="93">
        <v>2642</v>
      </c>
      <c r="AB55" s="103"/>
      <c r="AC55" s="93">
        <v>2642</v>
      </c>
      <c r="AD55" s="103"/>
      <c r="AE55" s="93">
        <v>2642</v>
      </c>
      <c r="AG55" s="93">
        <v>2398</v>
      </c>
      <c r="AI55" s="93">
        <v>2398</v>
      </c>
      <c r="AK55" s="93">
        <v>2398</v>
      </c>
      <c r="AM55" s="93">
        <v>2398</v>
      </c>
      <c r="AO55" s="95">
        <v>1092</v>
      </c>
      <c r="AP55" s="103"/>
      <c r="AQ55" s="93">
        <v>1092</v>
      </c>
      <c r="AS55" s="93">
        <v>1092</v>
      </c>
      <c r="AU55" s="93">
        <v>1092</v>
      </c>
      <c r="AW55" s="95">
        <v>1091</v>
      </c>
      <c r="AX55" s="103"/>
      <c r="AY55" s="93">
        <v>1091</v>
      </c>
      <c r="BA55" s="93">
        <v>1091</v>
      </c>
      <c r="BC55" s="93">
        <v>1091</v>
      </c>
      <c r="BE55" s="95">
        <v>936</v>
      </c>
      <c r="BF55" s="103"/>
      <c r="BG55" s="93">
        <v>936</v>
      </c>
      <c r="BI55" s="93">
        <v>936</v>
      </c>
      <c r="BK55" s="93">
        <v>936</v>
      </c>
      <c r="BM55" s="95">
        <v>71</v>
      </c>
    </row>
    <row r="56" spans="1:10492" s="83" customFormat="1" ht="14.1" customHeight="1" x14ac:dyDescent="0.2">
      <c r="A56" s="139" t="s">
        <v>104</v>
      </c>
      <c r="B56" s="103"/>
      <c r="C56" s="93">
        <v>2248</v>
      </c>
      <c r="D56" s="103"/>
      <c r="E56" s="93">
        <v>1836</v>
      </c>
      <c r="F56" s="94"/>
      <c r="G56" s="93">
        <f t="shared" si="10"/>
        <v>-9196</v>
      </c>
      <c r="H56" s="94"/>
      <c r="I56" s="93">
        <v>2385</v>
      </c>
      <c r="J56" s="94"/>
      <c r="K56" s="93">
        <v>4260</v>
      </c>
      <c r="L56" s="94"/>
      <c r="M56" s="93">
        <v>4387</v>
      </c>
      <c r="N56" s="103"/>
      <c r="O56" s="93">
        <v>3580</v>
      </c>
      <c r="P56" s="103"/>
      <c r="Q56" s="93">
        <f t="shared" si="11"/>
        <v>-9133</v>
      </c>
      <c r="R56" s="103"/>
      <c r="S56" s="93">
        <v>5155</v>
      </c>
      <c r="T56" s="103"/>
      <c r="U56" s="93">
        <v>3810</v>
      </c>
      <c r="V56" s="103"/>
      <c r="W56" s="93">
        <v>3748</v>
      </c>
      <c r="X56" s="103"/>
      <c r="Y56" s="93">
        <v>3156</v>
      </c>
      <c r="Z56" s="103"/>
      <c r="AA56" s="93">
        <v>3228</v>
      </c>
      <c r="AB56" s="103"/>
      <c r="AC56" s="93">
        <v>3849</v>
      </c>
      <c r="AD56" s="103"/>
      <c r="AE56" s="93">
        <v>2741</v>
      </c>
      <c r="AG56" s="93">
        <v>2642</v>
      </c>
      <c r="AI56" s="93">
        <v>2545</v>
      </c>
      <c r="AK56" s="93">
        <v>1140</v>
      </c>
      <c r="AM56" s="93">
        <v>1818</v>
      </c>
      <c r="AO56" s="95">
        <v>2398</v>
      </c>
      <c r="AP56" s="103"/>
      <c r="AQ56" s="93">
        <v>1050</v>
      </c>
      <c r="AS56" s="93">
        <v>3680</v>
      </c>
      <c r="AU56" s="93">
        <v>1213</v>
      </c>
      <c r="AW56" s="95">
        <v>1092</v>
      </c>
      <c r="AX56" s="103"/>
      <c r="AY56" s="93">
        <v>971</v>
      </c>
      <c r="BA56" s="93">
        <v>990</v>
      </c>
      <c r="BC56" s="93">
        <v>1057</v>
      </c>
      <c r="BE56" s="95">
        <v>1091</v>
      </c>
      <c r="BF56" s="103"/>
      <c r="BG56" s="93">
        <v>965</v>
      </c>
      <c r="BI56" s="93">
        <v>661</v>
      </c>
      <c r="BK56" s="93">
        <v>921</v>
      </c>
      <c r="BM56" s="95">
        <v>936</v>
      </c>
    </row>
    <row r="57" spans="1:10492" s="88" customFormat="1" ht="14.1" customHeight="1" x14ac:dyDescent="0.2">
      <c r="A57" s="106"/>
      <c r="B57" s="107"/>
      <c r="C57" s="30">
        <f>C56-C55</f>
        <v>412</v>
      </c>
      <c r="D57" s="107"/>
      <c r="E57" s="30">
        <f>E56-E55</f>
        <v>-1744</v>
      </c>
      <c r="F57" s="111"/>
      <c r="G57" s="30">
        <f>G56-G55</f>
        <v>-2036</v>
      </c>
      <c r="H57" s="111"/>
      <c r="I57" s="30">
        <f>I56-I55</f>
        <v>-1195</v>
      </c>
      <c r="J57" s="111"/>
      <c r="K57" s="30">
        <f>K56-K55</f>
        <v>680</v>
      </c>
      <c r="L57" s="111"/>
      <c r="M57" s="30">
        <f>M56-M55</f>
        <v>807</v>
      </c>
      <c r="N57" s="108"/>
      <c r="O57" s="30">
        <f>O56-O55</f>
        <v>424</v>
      </c>
      <c r="P57" s="108"/>
      <c r="Q57" s="30">
        <f>Q56-Q55</f>
        <v>-2821</v>
      </c>
      <c r="R57" s="64"/>
      <c r="S57" s="30">
        <f>S56-S55</f>
        <v>1999</v>
      </c>
      <c r="T57" s="64"/>
      <c r="U57" s="30">
        <f>U56-U55</f>
        <v>654</v>
      </c>
      <c r="V57" s="64"/>
      <c r="W57" s="30">
        <f>W56-W55</f>
        <v>592</v>
      </c>
      <c r="X57" s="64"/>
      <c r="Y57" s="30">
        <f>Y56-Y55</f>
        <v>514</v>
      </c>
      <c r="Z57" s="64"/>
      <c r="AA57" s="30">
        <f>AA56-AA55</f>
        <v>586</v>
      </c>
      <c r="AB57" s="64"/>
      <c r="AC57" s="30">
        <f>AC56-AC55</f>
        <v>1207</v>
      </c>
      <c r="AD57" s="64"/>
      <c r="AE57" s="30">
        <v>99</v>
      </c>
      <c r="AF57" s="109"/>
      <c r="AG57" s="30">
        <v>244</v>
      </c>
      <c r="AH57" s="109"/>
      <c r="AI57" s="30">
        <v>147</v>
      </c>
      <c r="AJ57" s="109"/>
      <c r="AK57" s="30">
        <v>-1258</v>
      </c>
      <c r="AL57" s="109"/>
      <c r="AM57" s="30">
        <v>-580</v>
      </c>
      <c r="AN57" s="109"/>
      <c r="AO57" s="30">
        <v>1306</v>
      </c>
      <c r="AP57" s="109"/>
      <c r="AQ57" s="30">
        <v>-42</v>
      </c>
      <c r="AR57" s="109"/>
      <c r="AS57" s="30">
        <v>2588</v>
      </c>
      <c r="AT57" s="109"/>
      <c r="AU57" s="30">
        <v>121</v>
      </c>
      <c r="AV57" s="109"/>
      <c r="AW57" s="30">
        <v>1</v>
      </c>
      <c r="AX57" s="109"/>
      <c r="AY57" s="30">
        <v>-120</v>
      </c>
      <c r="AZ57" s="109"/>
      <c r="BA57" s="30">
        <v>-101</v>
      </c>
      <c r="BB57" s="109"/>
      <c r="BC57" s="30">
        <v>-34</v>
      </c>
      <c r="BD57" s="109"/>
      <c r="BE57" s="30">
        <f>BE53</f>
        <v>155</v>
      </c>
      <c r="BF57" s="109"/>
      <c r="BG57" s="30">
        <v>29</v>
      </c>
      <c r="BH57" s="109"/>
      <c r="BI57" s="30">
        <f>BI56-BI55</f>
        <v>-275</v>
      </c>
      <c r="BJ57" s="109"/>
      <c r="BK57" s="30">
        <v>-34</v>
      </c>
      <c r="BL57" s="109"/>
      <c r="BM57" s="30">
        <v>865</v>
      </c>
      <c r="BN57" s="111"/>
      <c r="BO57" s="109"/>
      <c r="BP57" s="111"/>
      <c r="BQ57" s="109"/>
      <c r="BR57" s="111"/>
      <c r="BS57" s="109"/>
      <c r="BT57" s="111"/>
      <c r="BU57" s="109"/>
      <c r="BV57" s="111"/>
      <c r="BW57" s="109"/>
      <c r="BX57" s="111"/>
      <c r="BY57" s="109"/>
      <c r="BZ57" s="111"/>
      <c r="CA57" s="109"/>
      <c r="CB57" s="112"/>
      <c r="CC57" s="109"/>
      <c r="CD57" s="111"/>
      <c r="CE57" s="109"/>
      <c r="CF57" s="111"/>
      <c r="CG57" s="109"/>
      <c r="CH57" s="111"/>
      <c r="CI57" s="109"/>
      <c r="CJ57" s="111"/>
      <c r="CK57" s="109"/>
      <c r="CL57" s="111"/>
      <c r="CM57" s="109"/>
      <c r="CN57" s="111"/>
      <c r="CO57" s="109"/>
      <c r="CP57" s="111"/>
      <c r="CQ57" s="110"/>
      <c r="CR57" s="111"/>
      <c r="CS57" s="109"/>
      <c r="CT57" s="111"/>
      <c r="CU57" s="109"/>
      <c r="CV57" s="111"/>
      <c r="CW57" s="109"/>
      <c r="CX57" s="111"/>
      <c r="CY57" s="109"/>
      <c r="CZ57" s="111"/>
      <c r="DA57" s="110"/>
      <c r="DB57" s="111"/>
      <c r="DC57" s="109"/>
      <c r="DD57" s="111"/>
      <c r="DE57" s="109"/>
      <c r="DF57" s="111"/>
      <c r="DG57" s="109"/>
      <c r="DH57" s="111"/>
      <c r="DI57" s="110"/>
      <c r="DJ57" s="107"/>
      <c r="DK57" s="107"/>
      <c r="DL57" s="107"/>
      <c r="DM57" s="108"/>
      <c r="DN57" s="111"/>
      <c r="DO57" s="108"/>
      <c r="DP57" s="111"/>
      <c r="DQ57" s="64"/>
      <c r="DR57" s="111"/>
      <c r="DS57" s="64"/>
      <c r="DT57" s="111"/>
      <c r="DU57" s="64"/>
      <c r="DV57" s="111"/>
      <c r="DW57" s="64"/>
      <c r="DX57" s="111"/>
      <c r="DY57" s="64"/>
      <c r="DZ57" s="111"/>
      <c r="EA57" s="64"/>
      <c r="EB57" s="111"/>
      <c r="EC57" s="64"/>
      <c r="ED57" s="111"/>
      <c r="EE57" s="109"/>
      <c r="EF57" s="111"/>
      <c r="EG57" s="109"/>
      <c r="EH57" s="111"/>
      <c r="EI57" s="109"/>
      <c r="EJ57" s="111"/>
      <c r="EK57" s="109"/>
      <c r="EL57" s="111"/>
      <c r="EM57" s="109"/>
      <c r="EN57" s="111"/>
      <c r="EO57" s="109"/>
      <c r="EP57" s="111"/>
      <c r="EQ57" s="109"/>
      <c r="ER57" s="111"/>
      <c r="ES57" s="109"/>
      <c r="ET57" s="111"/>
      <c r="EU57" s="109"/>
      <c r="EV57" s="111"/>
      <c r="EW57" s="109"/>
      <c r="EX57" s="111"/>
      <c r="EY57" s="109"/>
      <c r="EZ57" s="112"/>
      <c r="FA57" s="109"/>
      <c r="FB57" s="111"/>
      <c r="FC57" s="109"/>
      <c r="FD57" s="111"/>
      <c r="FE57" s="109"/>
      <c r="FF57" s="111"/>
      <c r="FG57" s="109"/>
      <c r="FH57" s="111"/>
      <c r="FI57" s="109"/>
      <c r="FJ57" s="111"/>
      <c r="FK57" s="109"/>
      <c r="FL57" s="111"/>
      <c r="FM57" s="109"/>
      <c r="FN57" s="111"/>
      <c r="FO57" s="110"/>
      <c r="FP57" s="111"/>
      <c r="FQ57" s="109"/>
      <c r="FR57" s="111"/>
      <c r="FS57" s="109"/>
      <c r="FT57" s="111"/>
      <c r="FU57" s="109"/>
      <c r="FV57" s="111"/>
      <c r="FW57" s="109"/>
      <c r="FX57" s="111"/>
      <c r="FY57" s="110"/>
      <c r="FZ57" s="111"/>
      <c r="GA57" s="109"/>
      <c r="GB57" s="111"/>
      <c r="GC57" s="109"/>
      <c r="GD57" s="111"/>
      <c r="GE57" s="109"/>
      <c r="GF57" s="111"/>
      <c r="GG57" s="110"/>
      <c r="GH57" s="107"/>
      <c r="GI57" s="107"/>
      <c r="GJ57" s="107"/>
      <c r="GK57" s="108"/>
      <c r="GL57" s="111"/>
      <c r="GM57" s="108"/>
      <c r="GN57" s="111"/>
      <c r="GO57" s="64"/>
      <c r="GP57" s="111"/>
      <c r="GQ57" s="64"/>
      <c r="GR57" s="111"/>
      <c r="GS57" s="64"/>
      <c r="GT57" s="111"/>
      <c r="GU57" s="64"/>
      <c r="GV57" s="111"/>
      <c r="GW57" s="64"/>
      <c r="GX57" s="111"/>
      <c r="GY57" s="64"/>
      <c r="GZ57" s="111"/>
      <c r="HA57" s="64"/>
      <c r="HB57" s="111"/>
      <c r="HC57" s="109"/>
      <c r="HD57" s="111"/>
      <c r="HE57" s="109"/>
      <c r="HF57" s="111"/>
      <c r="HG57" s="109"/>
      <c r="HH57" s="111"/>
      <c r="HI57" s="109"/>
      <c r="HJ57" s="111"/>
      <c r="HK57" s="109"/>
      <c r="HL57" s="111"/>
      <c r="HM57" s="109"/>
      <c r="HN57" s="111"/>
      <c r="HO57" s="109"/>
      <c r="HP57" s="111"/>
      <c r="HQ57" s="109"/>
      <c r="HR57" s="111"/>
      <c r="HS57" s="109"/>
      <c r="HT57" s="111"/>
      <c r="HU57" s="109"/>
      <c r="HV57" s="111"/>
      <c r="HW57" s="109"/>
      <c r="HX57" s="112"/>
      <c r="HY57" s="109"/>
      <c r="HZ57" s="111"/>
      <c r="IA57" s="109"/>
      <c r="IB57" s="111"/>
      <c r="IC57" s="109"/>
      <c r="ID57" s="111"/>
      <c r="IE57" s="109"/>
      <c r="IF57" s="111"/>
      <c r="IG57" s="109"/>
      <c r="IH57" s="111"/>
      <c r="II57" s="109"/>
      <c r="IJ57" s="111"/>
      <c r="IK57" s="109"/>
      <c r="IL57" s="111"/>
      <c r="IM57" s="110"/>
      <c r="IN57" s="111"/>
      <c r="IO57" s="109"/>
      <c r="IP57" s="111"/>
      <c r="IQ57" s="109"/>
      <c r="IR57" s="111"/>
      <c r="IS57" s="109"/>
      <c r="IT57" s="111"/>
      <c r="IU57" s="109"/>
      <c r="IV57" s="111"/>
      <c r="IW57" s="110"/>
      <c r="IX57" s="111"/>
      <c r="IY57" s="109"/>
      <c r="IZ57" s="111"/>
      <c r="JA57" s="109"/>
      <c r="JB57" s="111"/>
      <c r="JC57" s="109"/>
      <c r="JD57" s="111"/>
      <c r="JE57" s="110"/>
      <c r="JF57" s="107"/>
      <c r="JG57" s="107"/>
      <c r="JH57" s="107"/>
      <c r="JI57" s="108"/>
      <c r="JJ57" s="111"/>
      <c r="JK57" s="108"/>
      <c r="JL57" s="111"/>
      <c r="JM57" s="64"/>
      <c r="JN57" s="111"/>
      <c r="JO57" s="64"/>
      <c r="JP57" s="111"/>
      <c r="JQ57" s="64"/>
      <c r="JR57" s="111"/>
      <c r="JS57" s="64"/>
      <c r="JT57" s="111"/>
      <c r="JU57" s="64"/>
      <c r="JV57" s="111"/>
      <c r="JW57" s="64"/>
      <c r="JX57" s="111"/>
      <c r="JY57" s="64"/>
      <c r="JZ57" s="111"/>
      <c r="KA57" s="109"/>
      <c r="KB57" s="111"/>
      <c r="KC57" s="109"/>
      <c r="KD57" s="111"/>
      <c r="KE57" s="109"/>
      <c r="KF57" s="111"/>
      <c r="KG57" s="109"/>
      <c r="KH57" s="111"/>
      <c r="KI57" s="109"/>
      <c r="KJ57" s="111"/>
      <c r="KK57" s="109"/>
      <c r="KL57" s="111"/>
      <c r="KM57" s="109"/>
      <c r="KN57" s="111"/>
      <c r="KO57" s="109"/>
      <c r="KP57" s="111"/>
      <c r="KQ57" s="109"/>
      <c r="KR57" s="111"/>
      <c r="KS57" s="109"/>
      <c r="KT57" s="111"/>
      <c r="KU57" s="109"/>
      <c r="KV57" s="112"/>
      <c r="KW57" s="109"/>
      <c r="KX57" s="111"/>
      <c r="KY57" s="109"/>
      <c r="KZ57" s="111"/>
      <c r="LA57" s="109"/>
      <c r="LB57" s="111"/>
      <c r="LC57" s="109"/>
      <c r="LD57" s="111"/>
      <c r="LE57" s="109"/>
      <c r="LF57" s="111"/>
      <c r="LG57" s="109"/>
      <c r="LH57" s="111"/>
      <c r="LI57" s="109"/>
      <c r="LJ57" s="111"/>
      <c r="LK57" s="110"/>
      <c r="LL57" s="111"/>
      <c r="LM57" s="109"/>
      <c r="LN57" s="111"/>
      <c r="LO57" s="109"/>
      <c r="LP57" s="111"/>
      <c r="LQ57" s="109"/>
      <c r="LR57" s="111"/>
      <c r="LS57" s="109"/>
      <c r="LT57" s="111"/>
      <c r="LU57" s="110"/>
      <c r="LV57" s="111"/>
      <c r="LW57" s="109"/>
      <c r="LX57" s="111"/>
      <c r="LY57" s="109"/>
      <c r="LZ57" s="111"/>
      <c r="MA57" s="109"/>
      <c r="MB57" s="111"/>
      <c r="MC57" s="110"/>
      <c r="MD57" s="107"/>
      <c r="ME57" s="107"/>
      <c r="MF57" s="107"/>
      <c r="MG57" s="108"/>
      <c r="MH57" s="111"/>
      <c r="MI57" s="108"/>
      <c r="MJ57" s="111"/>
      <c r="MK57" s="64"/>
      <c r="ML57" s="111"/>
      <c r="MM57" s="64"/>
      <c r="MN57" s="111"/>
      <c r="MO57" s="64"/>
      <c r="MP57" s="111"/>
      <c r="MQ57" s="64"/>
      <c r="MR57" s="111"/>
      <c r="MS57" s="64"/>
      <c r="MT57" s="111"/>
      <c r="MU57" s="64"/>
      <c r="MV57" s="111"/>
      <c r="MW57" s="64"/>
      <c r="MX57" s="111"/>
      <c r="MY57" s="109"/>
      <c r="MZ57" s="111"/>
      <c r="NA57" s="109"/>
      <c r="NB57" s="111"/>
      <c r="NC57" s="109"/>
      <c r="ND57" s="111"/>
      <c r="NE57" s="109"/>
      <c r="NF57" s="111"/>
      <c r="NG57" s="109"/>
      <c r="NH57" s="111"/>
      <c r="NI57" s="109"/>
      <c r="NJ57" s="111"/>
      <c r="NK57" s="109"/>
      <c r="NL57" s="111"/>
      <c r="NM57" s="109"/>
      <c r="NN57" s="111"/>
      <c r="NO57" s="109"/>
      <c r="NP57" s="111"/>
      <c r="NQ57" s="109"/>
      <c r="NR57" s="111"/>
      <c r="NS57" s="109"/>
      <c r="NT57" s="112"/>
      <c r="NU57" s="109"/>
      <c r="NV57" s="111"/>
      <c r="NW57" s="109"/>
      <c r="NX57" s="111"/>
      <c r="NY57" s="109"/>
      <c r="NZ57" s="111"/>
      <c r="OA57" s="109"/>
      <c r="OB57" s="111"/>
      <c r="OC57" s="109"/>
      <c r="OD57" s="111"/>
      <c r="OE57" s="109"/>
      <c r="OF57" s="111"/>
      <c r="OG57" s="109"/>
      <c r="OH57" s="111"/>
      <c r="OI57" s="110"/>
      <c r="OJ57" s="111"/>
      <c r="OK57" s="109"/>
      <c r="OL57" s="111"/>
      <c r="OM57" s="109"/>
      <c r="ON57" s="111"/>
      <c r="OO57" s="109"/>
      <c r="OP57" s="111"/>
      <c r="OQ57" s="109"/>
      <c r="OR57" s="111"/>
      <c r="OS57" s="110"/>
      <c r="OT57" s="111"/>
      <c r="OU57" s="109"/>
      <c r="OV57" s="111"/>
      <c r="OW57" s="109"/>
      <c r="OX57" s="111"/>
      <c r="OY57" s="109"/>
      <c r="OZ57" s="111"/>
      <c r="PA57" s="110"/>
      <c r="PB57" s="107"/>
      <c r="PC57" s="107"/>
      <c r="PD57" s="107"/>
      <c r="PE57" s="108"/>
      <c r="PF57" s="111"/>
      <c r="PG57" s="108"/>
      <c r="PH57" s="111"/>
      <c r="PI57" s="64"/>
      <c r="PJ57" s="111"/>
      <c r="PK57" s="64"/>
      <c r="PL57" s="111"/>
      <c r="PM57" s="64"/>
      <c r="PN57" s="111"/>
      <c r="PO57" s="64"/>
      <c r="PP57" s="111"/>
      <c r="PQ57" s="64"/>
      <c r="PR57" s="111"/>
      <c r="PS57" s="64"/>
      <c r="PT57" s="111"/>
      <c r="PU57" s="64"/>
      <c r="PV57" s="111"/>
      <c r="PW57" s="109"/>
      <c r="PX57" s="111"/>
      <c r="PY57" s="109"/>
      <c r="PZ57" s="111"/>
      <c r="QA57" s="109"/>
      <c r="QB57" s="111"/>
      <c r="QC57" s="109"/>
      <c r="QD57" s="111"/>
      <c r="QE57" s="109"/>
      <c r="QF57" s="111"/>
      <c r="QG57" s="109"/>
      <c r="QH57" s="111"/>
      <c r="QI57" s="109"/>
      <c r="QJ57" s="111"/>
      <c r="QK57" s="109"/>
      <c r="QL57" s="111"/>
      <c r="QM57" s="109"/>
      <c r="QN57" s="111"/>
      <c r="QO57" s="109"/>
      <c r="QP57" s="111"/>
      <c r="QQ57" s="109"/>
      <c r="QR57" s="112"/>
      <c r="QS57" s="109"/>
      <c r="QT57" s="111"/>
      <c r="QU57" s="109"/>
      <c r="QV57" s="111"/>
      <c r="QW57" s="109"/>
      <c r="QX57" s="111"/>
      <c r="QY57" s="109"/>
      <c r="QZ57" s="111"/>
      <c r="RA57" s="109"/>
      <c r="RB57" s="111"/>
      <c r="RC57" s="109"/>
      <c r="RD57" s="111"/>
      <c r="RE57" s="109"/>
      <c r="RF57" s="111"/>
      <c r="RG57" s="110"/>
      <c r="RH57" s="111"/>
      <c r="RI57" s="109"/>
      <c r="RJ57" s="111"/>
      <c r="RK57" s="109"/>
      <c r="RL57" s="111"/>
      <c r="RM57" s="109"/>
      <c r="RN57" s="111"/>
      <c r="RO57" s="109"/>
      <c r="RP57" s="111"/>
      <c r="RQ57" s="110"/>
      <c r="RR57" s="111"/>
      <c r="RS57" s="109"/>
      <c r="RT57" s="111"/>
      <c r="RU57" s="109"/>
      <c r="RV57" s="111"/>
      <c r="RW57" s="109"/>
      <c r="RX57" s="111"/>
      <c r="RY57" s="110"/>
      <c r="RZ57" s="107"/>
      <c r="SA57" s="107"/>
      <c r="SB57" s="107"/>
      <c r="SC57" s="108"/>
      <c r="SD57" s="111"/>
      <c r="SE57" s="108"/>
      <c r="SF57" s="111"/>
      <c r="SG57" s="64"/>
      <c r="SH57" s="111"/>
      <c r="SI57" s="64"/>
      <c r="SJ57" s="111"/>
      <c r="SK57" s="64"/>
      <c r="SL57" s="111"/>
      <c r="SM57" s="64"/>
      <c r="SN57" s="111"/>
      <c r="SO57" s="64"/>
      <c r="SP57" s="111"/>
      <c r="SQ57" s="64"/>
      <c r="SR57" s="111"/>
      <c r="SS57" s="64"/>
      <c r="ST57" s="111"/>
      <c r="SU57" s="109"/>
      <c r="SV57" s="111"/>
      <c r="SW57" s="109"/>
      <c r="SX57" s="111"/>
      <c r="SY57" s="109"/>
      <c r="SZ57" s="111"/>
      <c r="TA57" s="109"/>
      <c r="TB57" s="111"/>
      <c r="TC57" s="109"/>
      <c r="TD57" s="111"/>
      <c r="TE57" s="109"/>
      <c r="TF57" s="111"/>
      <c r="TG57" s="109"/>
      <c r="TH57" s="111"/>
      <c r="TI57" s="109"/>
      <c r="TJ57" s="111"/>
      <c r="TK57" s="109"/>
      <c r="TL57" s="111"/>
      <c r="TM57" s="109"/>
      <c r="TN57" s="111"/>
      <c r="TO57" s="109"/>
      <c r="TP57" s="112"/>
      <c r="TQ57" s="109"/>
      <c r="TR57" s="111"/>
      <c r="TS57" s="109"/>
      <c r="TT57" s="111"/>
      <c r="TU57" s="109"/>
      <c r="TV57" s="111"/>
      <c r="TW57" s="109"/>
      <c r="TX57" s="111"/>
      <c r="TY57" s="109"/>
      <c r="TZ57" s="111"/>
      <c r="UA57" s="109"/>
      <c r="UB57" s="111"/>
      <c r="UC57" s="109"/>
      <c r="UD57" s="111"/>
      <c r="UE57" s="110"/>
      <c r="UF57" s="111"/>
      <c r="UG57" s="109"/>
      <c r="UH57" s="111"/>
      <c r="UI57" s="109"/>
      <c r="UJ57" s="111"/>
      <c r="UK57" s="109"/>
      <c r="UL57" s="111"/>
      <c r="UM57" s="109"/>
      <c r="UN57" s="111"/>
      <c r="UO57" s="110"/>
      <c r="UP57" s="111"/>
      <c r="UQ57" s="109"/>
      <c r="UR57" s="111"/>
      <c r="US57" s="109"/>
      <c r="UT57" s="111"/>
      <c r="UU57" s="109"/>
      <c r="UV57" s="111"/>
      <c r="UW57" s="110"/>
      <c r="UX57" s="107"/>
      <c r="UY57" s="107"/>
      <c r="UZ57" s="107"/>
      <c r="VA57" s="108"/>
      <c r="VB57" s="111"/>
      <c r="VC57" s="108"/>
      <c r="VD57" s="111"/>
      <c r="VE57" s="64"/>
      <c r="VF57" s="111"/>
      <c r="VG57" s="64"/>
      <c r="VH57" s="111"/>
      <c r="VI57" s="64"/>
      <c r="VJ57" s="111"/>
      <c r="VK57" s="64"/>
      <c r="VL57" s="111"/>
      <c r="VM57" s="64"/>
      <c r="VN57" s="111"/>
      <c r="VO57" s="64"/>
      <c r="VP57" s="111"/>
      <c r="VQ57" s="64"/>
      <c r="VR57" s="111"/>
      <c r="VS57" s="109"/>
      <c r="VT57" s="111"/>
      <c r="VU57" s="109"/>
      <c r="VV57" s="111"/>
      <c r="VW57" s="109"/>
      <c r="VX57" s="111"/>
      <c r="VY57" s="109"/>
      <c r="VZ57" s="111"/>
      <c r="WA57" s="109"/>
      <c r="WB57" s="111"/>
      <c r="WC57" s="109"/>
      <c r="WD57" s="111"/>
      <c r="WE57" s="109"/>
      <c r="WF57" s="111"/>
      <c r="WG57" s="109"/>
      <c r="WH57" s="111"/>
      <c r="WI57" s="109"/>
      <c r="WJ57" s="111"/>
      <c r="WK57" s="109"/>
      <c r="WL57" s="111"/>
      <c r="WM57" s="109"/>
      <c r="WN57" s="112"/>
      <c r="WO57" s="109"/>
      <c r="WP57" s="111"/>
      <c r="WQ57" s="109"/>
      <c r="WR57" s="111"/>
      <c r="WS57" s="109"/>
      <c r="WT57" s="111"/>
      <c r="WU57" s="109"/>
      <c r="WV57" s="111"/>
      <c r="WW57" s="109"/>
      <c r="WX57" s="111"/>
      <c r="WY57" s="109"/>
      <c r="WZ57" s="111"/>
      <c r="XA57" s="109"/>
      <c r="XB57" s="111"/>
      <c r="XC57" s="110"/>
      <c r="XD57" s="111"/>
      <c r="XE57" s="109"/>
      <c r="XF57" s="111"/>
      <c r="XG57" s="109"/>
      <c r="XH57" s="111"/>
      <c r="XI57" s="109"/>
      <c r="XJ57" s="111"/>
      <c r="XK57" s="109"/>
      <c r="XL57" s="111"/>
      <c r="XM57" s="110"/>
      <c r="XN57" s="111"/>
      <c r="XO57" s="109"/>
      <c r="XP57" s="111"/>
      <c r="XQ57" s="109"/>
      <c r="XR57" s="111"/>
      <c r="XS57" s="109"/>
      <c r="XT57" s="111"/>
      <c r="XU57" s="110"/>
      <c r="XV57" s="107"/>
      <c r="XW57" s="107"/>
      <c r="XX57" s="107"/>
      <c r="XY57" s="108"/>
      <c r="XZ57" s="111"/>
      <c r="YA57" s="108"/>
      <c r="YB57" s="111"/>
      <c r="YC57" s="64"/>
      <c r="YD57" s="111"/>
      <c r="YE57" s="64"/>
      <c r="YF57" s="111"/>
      <c r="YG57" s="64"/>
      <c r="YH57" s="111"/>
      <c r="YI57" s="64"/>
      <c r="YJ57" s="111"/>
      <c r="YK57" s="64"/>
      <c r="YL57" s="111"/>
      <c r="YM57" s="64"/>
      <c r="YN57" s="111"/>
      <c r="YO57" s="64"/>
      <c r="YP57" s="111"/>
      <c r="YQ57" s="109"/>
      <c r="YR57" s="111"/>
      <c r="YS57" s="109"/>
      <c r="YT57" s="111"/>
      <c r="YU57" s="109"/>
      <c r="YV57" s="111"/>
      <c r="YW57" s="109"/>
      <c r="YX57" s="111"/>
      <c r="YY57" s="109"/>
      <c r="YZ57" s="111"/>
      <c r="ZA57" s="109"/>
      <c r="ZB57" s="111"/>
      <c r="ZC57" s="109"/>
      <c r="ZD57" s="111"/>
      <c r="ZE57" s="109"/>
      <c r="ZF57" s="111"/>
      <c r="ZG57" s="109"/>
      <c r="ZH57" s="111"/>
      <c r="ZI57" s="109"/>
      <c r="ZJ57" s="111"/>
      <c r="ZK57" s="109"/>
      <c r="ZL57" s="112"/>
      <c r="ZM57" s="109"/>
      <c r="ZN57" s="111"/>
      <c r="ZO57" s="109"/>
      <c r="ZP57" s="111"/>
      <c r="ZQ57" s="109"/>
      <c r="ZR57" s="111"/>
      <c r="ZS57" s="109"/>
      <c r="ZT57" s="111"/>
      <c r="ZU57" s="109"/>
      <c r="ZV57" s="111"/>
      <c r="ZW57" s="109"/>
      <c r="ZX57" s="111"/>
      <c r="ZY57" s="109"/>
      <c r="ZZ57" s="111"/>
      <c r="AAA57" s="110"/>
      <c r="AAB57" s="111"/>
      <c r="AAC57" s="109"/>
      <c r="AAD57" s="111"/>
      <c r="AAE57" s="109"/>
      <c r="AAF57" s="111"/>
      <c r="AAG57" s="109"/>
      <c r="AAH57" s="111"/>
      <c r="AAI57" s="109"/>
      <c r="AAJ57" s="111"/>
      <c r="AAK57" s="110"/>
      <c r="AAL57" s="111"/>
      <c r="AAM57" s="109"/>
      <c r="AAN57" s="111"/>
      <c r="AAO57" s="109"/>
      <c r="AAP57" s="111"/>
      <c r="AAQ57" s="109"/>
      <c r="AAR57" s="111"/>
      <c r="AAS57" s="110"/>
      <c r="AAT57" s="107"/>
      <c r="AAU57" s="107"/>
      <c r="AAV57" s="107"/>
      <c r="AAW57" s="108"/>
      <c r="AAX57" s="111"/>
      <c r="AAY57" s="108"/>
      <c r="AAZ57" s="111"/>
      <c r="ABA57" s="64"/>
      <c r="ABB57" s="111"/>
      <c r="ABC57" s="64"/>
      <c r="ABD57" s="111"/>
      <c r="ABE57" s="64"/>
      <c r="ABF57" s="111"/>
      <c r="ABG57" s="64"/>
      <c r="ABH57" s="111"/>
      <c r="ABI57" s="64"/>
      <c r="ABJ57" s="111"/>
      <c r="ABK57" s="64"/>
      <c r="ABL57" s="111"/>
      <c r="ABM57" s="64"/>
      <c r="ABN57" s="111"/>
      <c r="ABO57" s="109"/>
      <c r="ABP57" s="111"/>
      <c r="ABQ57" s="109"/>
      <c r="ABR57" s="111"/>
      <c r="ABS57" s="109"/>
      <c r="ABT57" s="111"/>
      <c r="ABU57" s="109"/>
      <c r="ABV57" s="111"/>
      <c r="ABW57" s="109"/>
      <c r="ABX57" s="111"/>
      <c r="ABY57" s="109"/>
      <c r="ABZ57" s="111"/>
      <c r="ACA57" s="109"/>
      <c r="ACB57" s="111"/>
      <c r="ACC57" s="109"/>
      <c r="ACD57" s="111"/>
      <c r="ACE57" s="109"/>
      <c r="ACF57" s="111"/>
      <c r="ACG57" s="109"/>
      <c r="ACH57" s="111"/>
      <c r="ACI57" s="109"/>
      <c r="ACJ57" s="112"/>
      <c r="ACK57" s="109"/>
      <c r="ACL57" s="111"/>
      <c r="ACM57" s="109"/>
      <c r="ACN57" s="111"/>
      <c r="ACO57" s="109"/>
      <c r="ACP57" s="111"/>
      <c r="ACQ57" s="109"/>
      <c r="ACR57" s="111"/>
      <c r="ACS57" s="109"/>
      <c r="ACT57" s="111"/>
      <c r="ACU57" s="109"/>
      <c r="ACV57" s="111"/>
      <c r="ACW57" s="109"/>
      <c r="ACX57" s="111"/>
      <c r="ACY57" s="110"/>
      <c r="ACZ57" s="111"/>
      <c r="ADA57" s="109"/>
      <c r="ADB57" s="111"/>
      <c r="ADC57" s="109"/>
      <c r="ADD57" s="111"/>
      <c r="ADE57" s="109"/>
      <c r="ADF57" s="111"/>
      <c r="ADG57" s="109"/>
      <c r="ADH57" s="111"/>
      <c r="ADI57" s="110"/>
      <c r="ADJ57" s="111"/>
      <c r="ADK57" s="109"/>
      <c r="ADL57" s="111"/>
      <c r="ADM57" s="109"/>
      <c r="ADN57" s="111"/>
      <c r="ADO57" s="109"/>
      <c r="ADP57" s="111"/>
      <c r="ADQ57" s="110"/>
      <c r="ADR57" s="107"/>
      <c r="ADS57" s="107"/>
      <c r="ADT57" s="107"/>
      <c r="ADU57" s="108"/>
      <c r="ADV57" s="111"/>
      <c r="ADW57" s="108"/>
      <c r="ADX57" s="111"/>
      <c r="ADY57" s="64"/>
      <c r="ADZ57" s="111"/>
      <c r="AEA57" s="64"/>
      <c r="AEB57" s="111"/>
      <c r="AEC57" s="64"/>
      <c r="AED57" s="111"/>
      <c r="AEE57" s="64"/>
      <c r="AEF57" s="111"/>
      <c r="AEG57" s="64"/>
      <c r="AEH57" s="111"/>
      <c r="AEI57" s="64"/>
      <c r="AEJ57" s="111"/>
      <c r="AEK57" s="64"/>
      <c r="AEL57" s="111"/>
      <c r="AEM57" s="109"/>
      <c r="AEN57" s="111"/>
      <c r="AEO57" s="109"/>
      <c r="AEP57" s="111"/>
      <c r="AEQ57" s="109"/>
      <c r="AER57" s="111"/>
      <c r="AES57" s="109"/>
      <c r="AET57" s="111"/>
      <c r="AEU57" s="109"/>
      <c r="AEV57" s="111"/>
      <c r="AEW57" s="109"/>
      <c r="AEX57" s="111"/>
      <c r="AEY57" s="109"/>
      <c r="AEZ57" s="111"/>
      <c r="AFA57" s="109"/>
      <c r="AFB57" s="111"/>
      <c r="AFC57" s="109"/>
      <c r="AFD57" s="111"/>
      <c r="AFE57" s="109"/>
      <c r="AFF57" s="111"/>
      <c r="AFG57" s="109"/>
      <c r="AFH57" s="112"/>
      <c r="AFI57" s="109"/>
      <c r="AFJ57" s="111"/>
      <c r="AFK57" s="109"/>
      <c r="AFL57" s="111"/>
      <c r="AFM57" s="109"/>
      <c r="AFN57" s="111"/>
      <c r="AFO57" s="109"/>
      <c r="AFP57" s="111"/>
      <c r="AFQ57" s="109"/>
      <c r="AFR57" s="111"/>
      <c r="AFS57" s="109"/>
      <c r="AFT57" s="111"/>
      <c r="AFU57" s="109"/>
      <c r="AFV57" s="111"/>
      <c r="AFW57" s="110"/>
      <c r="AFX57" s="111"/>
      <c r="AFY57" s="109"/>
      <c r="AFZ57" s="111"/>
      <c r="AGA57" s="109"/>
      <c r="AGB57" s="111"/>
      <c r="AGC57" s="109"/>
      <c r="AGD57" s="111"/>
      <c r="AGE57" s="109"/>
      <c r="AGF57" s="111"/>
      <c r="AGG57" s="110"/>
      <c r="AGH57" s="111"/>
      <c r="AGI57" s="109"/>
      <c r="AGJ57" s="111"/>
      <c r="AGK57" s="109"/>
      <c r="AGL57" s="111"/>
      <c r="AGM57" s="109"/>
      <c r="AGN57" s="111"/>
      <c r="AGO57" s="110"/>
      <c r="AGP57" s="107"/>
      <c r="AGQ57" s="107"/>
      <c r="AGR57" s="107"/>
      <c r="AGS57" s="108"/>
      <c r="AGT57" s="111"/>
      <c r="AGU57" s="108"/>
      <c r="AGV57" s="111"/>
      <c r="AGW57" s="64"/>
      <c r="AGX57" s="111"/>
      <c r="AGY57" s="64"/>
      <c r="AGZ57" s="111"/>
      <c r="AHA57" s="64"/>
      <c r="AHB57" s="111"/>
      <c r="AHC57" s="64"/>
      <c r="AHD57" s="111"/>
      <c r="AHE57" s="64"/>
      <c r="AHF57" s="111"/>
      <c r="AHG57" s="64"/>
      <c r="AHH57" s="111"/>
      <c r="AHI57" s="64"/>
      <c r="AHJ57" s="111"/>
      <c r="AHK57" s="109"/>
      <c r="AHL57" s="111"/>
      <c r="AHM57" s="109"/>
      <c r="AHN57" s="111"/>
      <c r="AHO57" s="109"/>
      <c r="AHP57" s="111"/>
      <c r="AHQ57" s="109"/>
      <c r="AHR57" s="111"/>
      <c r="AHS57" s="109"/>
      <c r="AHT57" s="111"/>
      <c r="AHU57" s="109"/>
      <c r="AHV57" s="111"/>
      <c r="AHW57" s="109"/>
      <c r="AHX57" s="111"/>
      <c r="AHY57" s="109"/>
      <c r="AHZ57" s="111"/>
      <c r="AIA57" s="109"/>
      <c r="AIB57" s="111"/>
      <c r="AIC57" s="109"/>
      <c r="AID57" s="111"/>
      <c r="AIE57" s="109"/>
      <c r="AIF57" s="112"/>
      <c r="AIG57" s="109"/>
      <c r="AIH57" s="111"/>
      <c r="AII57" s="109"/>
      <c r="AIJ57" s="111"/>
      <c r="AIK57" s="109"/>
      <c r="AIL57" s="111"/>
      <c r="AIM57" s="109"/>
      <c r="AIN57" s="111"/>
      <c r="AIO57" s="109"/>
      <c r="AIP57" s="111"/>
      <c r="AIQ57" s="109"/>
      <c r="AIR57" s="111"/>
      <c r="AIS57" s="109"/>
      <c r="AIT57" s="111"/>
      <c r="AIU57" s="110"/>
      <c r="AIV57" s="111"/>
      <c r="AIW57" s="109"/>
      <c r="AIX57" s="111"/>
      <c r="AIY57" s="109"/>
      <c r="AIZ57" s="111"/>
      <c r="AJA57" s="109"/>
      <c r="AJB57" s="111"/>
      <c r="AJC57" s="109"/>
      <c r="AJD57" s="111"/>
      <c r="AJE57" s="110"/>
      <c r="AJF57" s="111"/>
      <c r="AJG57" s="109"/>
      <c r="AJH57" s="111"/>
      <c r="AJI57" s="109"/>
      <c r="AJJ57" s="111"/>
      <c r="AJK57" s="109"/>
      <c r="AJL57" s="111"/>
      <c r="AJM57" s="110"/>
      <c r="AJN57" s="107"/>
      <c r="AJO57" s="107"/>
      <c r="AJP57" s="107"/>
      <c r="AJQ57" s="108"/>
      <c r="AJR57" s="111"/>
      <c r="AJS57" s="108"/>
      <c r="AJT57" s="111"/>
      <c r="AJU57" s="64"/>
      <c r="AJV57" s="111"/>
      <c r="AJW57" s="64"/>
      <c r="AJX57" s="111"/>
      <c r="AJY57" s="64"/>
      <c r="AJZ57" s="111"/>
      <c r="AKA57" s="64"/>
      <c r="AKB57" s="111"/>
      <c r="AKC57" s="64"/>
      <c r="AKD57" s="111"/>
      <c r="AKE57" s="64"/>
      <c r="AKF57" s="111"/>
      <c r="AKG57" s="64"/>
      <c r="AKH57" s="111"/>
      <c r="AKI57" s="109"/>
      <c r="AKJ57" s="111"/>
      <c r="AKK57" s="109"/>
      <c r="AKL57" s="111"/>
      <c r="AKM57" s="109"/>
      <c r="AKN57" s="111"/>
      <c r="AKO57" s="109"/>
      <c r="AKP57" s="111"/>
      <c r="AKQ57" s="109"/>
      <c r="AKR57" s="111"/>
      <c r="AKS57" s="109"/>
      <c r="AKT57" s="111"/>
      <c r="AKU57" s="109"/>
      <c r="AKV57" s="111"/>
      <c r="AKW57" s="109"/>
      <c r="AKX57" s="111"/>
      <c r="AKY57" s="109"/>
      <c r="AKZ57" s="111"/>
      <c r="ALA57" s="109"/>
      <c r="ALB57" s="111"/>
      <c r="ALC57" s="109"/>
      <c r="ALD57" s="112"/>
      <c r="ALE57" s="109"/>
      <c r="ALF57" s="111"/>
      <c r="ALG57" s="109"/>
      <c r="ALH57" s="111"/>
      <c r="ALI57" s="109"/>
      <c r="ALJ57" s="111"/>
      <c r="ALK57" s="109"/>
      <c r="ALL57" s="111"/>
      <c r="ALM57" s="109"/>
      <c r="ALN57" s="111"/>
      <c r="ALO57" s="109"/>
      <c r="ALP57" s="111"/>
      <c r="ALQ57" s="109"/>
      <c r="ALR57" s="111"/>
      <c r="ALS57" s="110"/>
      <c r="ALT57" s="111"/>
      <c r="ALU57" s="109"/>
      <c r="ALV57" s="111"/>
      <c r="ALW57" s="109"/>
      <c r="ALX57" s="111"/>
      <c r="ALY57" s="109"/>
      <c r="ALZ57" s="111"/>
      <c r="AMA57" s="109"/>
      <c r="AMB57" s="111"/>
      <c r="AMC57" s="110"/>
      <c r="AMD57" s="111"/>
      <c r="AME57" s="109"/>
      <c r="AMF57" s="111"/>
      <c r="AMG57" s="109"/>
      <c r="AMH57" s="111"/>
      <c r="AMI57" s="109"/>
      <c r="AMJ57" s="111"/>
      <c r="AMK57" s="110"/>
      <c r="AML57" s="107"/>
      <c r="AMM57" s="107"/>
      <c r="AMN57" s="107"/>
      <c r="AMO57" s="108"/>
      <c r="AMP57" s="111"/>
      <c r="AMQ57" s="108"/>
      <c r="AMR57" s="111"/>
      <c r="AMS57" s="64"/>
      <c r="AMT57" s="111"/>
      <c r="AMU57" s="64"/>
      <c r="AMV57" s="111"/>
      <c r="AMW57" s="64"/>
      <c r="AMX57" s="111"/>
      <c r="AMY57" s="64"/>
      <c r="AMZ57" s="111"/>
      <c r="ANA57" s="64"/>
      <c r="ANB57" s="111"/>
      <c r="ANC57" s="64"/>
      <c r="AND57" s="111"/>
      <c r="ANE57" s="64"/>
      <c r="ANF57" s="111"/>
      <c r="ANG57" s="109"/>
      <c r="ANH57" s="111"/>
      <c r="ANI57" s="109"/>
      <c r="ANJ57" s="111"/>
      <c r="ANK57" s="109"/>
      <c r="ANL57" s="111"/>
      <c r="ANM57" s="109"/>
      <c r="ANN57" s="111"/>
      <c r="ANO57" s="109"/>
      <c r="ANP57" s="111"/>
      <c r="ANQ57" s="109"/>
      <c r="ANR57" s="111"/>
      <c r="ANS57" s="109"/>
      <c r="ANT57" s="111"/>
      <c r="ANU57" s="109"/>
      <c r="ANV57" s="111"/>
      <c r="ANW57" s="109"/>
      <c r="ANX57" s="111"/>
      <c r="ANY57" s="109"/>
      <c r="ANZ57" s="111"/>
      <c r="AOA57" s="109"/>
      <c r="AOB57" s="112"/>
      <c r="AOC57" s="109"/>
      <c r="AOD57" s="111"/>
      <c r="AOE57" s="109"/>
      <c r="AOF57" s="111"/>
      <c r="AOG57" s="109"/>
      <c r="AOH57" s="111"/>
      <c r="AOI57" s="109"/>
      <c r="AOJ57" s="111"/>
      <c r="AOK57" s="109"/>
      <c r="AOL57" s="111"/>
      <c r="AOM57" s="109"/>
      <c r="AON57" s="111"/>
      <c r="AOO57" s="109"/>
      <c r="AOP57" s="111"/>
      <c r="AOQ57" s="110"/>
      <c r="AOR57" s="111"/>
      <c r="AOS57" s="109"/>
      <c r="AOT57" s="111"/>
      <c r="AOU57" s="109"/>
      <c r="AOV57" s="111"/>
      <c r="AOW57" s="109"/>
      <c r="AOX57" s="111"/>
      <c r="AOY57" s="109"/>
      <c r="AOZ57" s="111"/>
      <c r="APA57" s="110"/>
      <c r="APB57" s="111"/>
      <c r="APC57" s="109"/>
      <c r="APD57" s="111"/>
      <c r="APE57" s="109"/>
      <c r="APF57" s="111"/>
      <c r="APG57" s="109"/>
      <c r="APH57" s="111"/>
      <c r="API57" s="110"/>
      <c r="APJ57" s="107"/>
      <c r="APK57" s="107"/>
      <c r="APL57" s="107"/>
      <c r="APM57" s="108"/>
      <c r="APN57" s="111"/>
      <c r="APO57" s="108"/>
      <c r="APP57" s="111"/>
      <c r="APQ57" s="64"/>
      <c r="APR57" s="111"/>
      <c r="APS57" s="64"/>
      <c r="APT57" s="111"/>
      <c r="APU57" s="64"/>
      <c r="APV57" s="111"/>
      <c r="APW57" s="64"/>
      <c r="APX57" s="111"/>
      <c r="APY57" s="64"/>
      <c r="APZ57" s="111"/>
      <c r="AQA57" s="64"/>
      <c r="AQB57" s="111"/>
      <c r="AQC57" s="64"/>
      <c r="AQD57" s="111"/>
      <c r="AQE57" s="109"/>
      <c r="AQF57" s="111"/>
      <c r="AQG57" s="109"/>
      <c r="AQH57" s="111"/>
      <c r="AQI57" s="109"/>
      <c r="AQJ57" s="111"/>
      <c r="AQK57" s="109"/>
      <c r="AQL57" s="111"/>
      <c r="AQM57" s="109"/>
      <c r="AQN57" s="111"/>
      <c r="AQO57" s="109"/>
      <c r="AQP57" s="111"/>
      <c r="AQQ57" s="109"/>
      <c r="AQR57" s="111"/>
      <c r="AQS57" s="109"/>
      <c r="AQT57" s="111"/>
      <c r="AQU57" s="109"/>
      <c r="AQV57" s="111"/>
      <c r="AQW57" s="109"/>
      <c r="AQX57" s="111"/>
      <c r="AQY57" s="109"/>
      <c r="AQZ57" s="112"/>
      <c r="ARA57" s="109"/>
      <c r="ARB57" s="111"/>
      <c r="ARC57" s="109"/>
      <c r="ARD57" s="111"/>
      <c r="ARE57" s="109"/>
      <c r="ARF57" s="111"/>
      <c r="ARG57" s="109"/>
      <c r="ARH57" s="111"/>
      <c r="ARI57" s="109"/>
      <c r="ARJ57" s="111"/>
      <c r="ARK57" s="109"/>
      <c r="ARL57" s="111"/>
      <c r="ARM57" s="109"/>
      <c r="ARN57" s="111"/>
      <c r="ARO57" s="110"/>
      <c r="ARP57" s="111"/>
      <c r="ARQ57" s="109"/>
      <c r="ARR57" s="111"/>
      <c r="ARS57" s="109"/>
      <c r="ART57" s="111"/>
      <c r="ARU57" s="109"/>
      <c r="ARV57" s="111"/>
      <c r="ARW57" s="109"/>
      <c r="ARX57" s="111"/>
      <c r="ARY57" s="110"/>
      <c r="ARZ57" s="111"/>
      <c r="ASA57" s="109"/>
      <c r="ASB57" s="111"/>
      <c r="ASC57" s="109"/>
      <c r="ASD57" s="111"/>
      <c r="ASE57" s="109"/>
      <c r="ASF57" s="111"/>
      <c r="ASG57" s="110"/>
      <c r="ASH57" s="107"/>
      <c r="ASI57" s="107"/>
      <c r="ASJ57" s="107"/>
      <c r="ASK57" s="108"/>
      <c r="ASL57" s="111"/>
      <c r="ASM57" s="108"/>
      <c r="ASN57" s="111"/>
      <c r="ASO57" s="64"/>
      <c r="ASP57" s="111"/>
      <c r="ASQ57" s="64"/>
      <c r="ASR57" s="111"/>
      <c r="ASS57" s="64"/>
      <c r="AST57" s="111"/>
      <c r="ASU57" s="64"/>
      <c r="ASV57" s="111"/>
      <c r="ASW57" s="64"/>
      <c r="ASX57" s="111"/>
      <c r="ASY57" s="64"/>
      <c r="ASZ57" s="111"/>
      <c r="ATA57" s="64"/>
      <c r="ATB57" s="111"/>
      <c r="ATC57" s="109"/>
      <c r="ATD57" s="111"/>
      <c r="ATE57" s="109"/>
      <c r="ATF57" s="111"/>
      <c r="ATG57" s="109"/>
      <c r="ATH57" s="111"/>
      <c r="ATI57" s="109"/>
      <c r="ATJ57" s="111"/>
      <c r="ATK57" s="109"/>
      <c r="ATL57" s="111"/>
      <c r="ATM57" s="109"/>
      <c r="ATN57" s="111"/>
      <c r="ATO57" s="109"/>
      <c r="ATP57" s="111"/>
      <c r="ATQ57" s="109"/>
      <c r="ATR57" s="111"/>
      <c r="ATS57" s="109"/>
      <c r="ATT57" s="111"/>
      <c r="ATU57" s="109"/>
      <c r="ATV57" s="111"/>
      <c r="ATW57" s="109"/>
      <c r="ATX57" s="112"/>
      <c r="ATY57" s="109"/>
      <c r="ATZ57" s="111"/>
      <c r="AUA57" s="109"/>
      <c r="AUB57" s="111"/>
      <c r="AUC57" s="109"/>
      <c r="AUD57" s="111"/>
      <c r="AUE57" s="109"/>
      <c r="AUF57" s="111"/>
      <c r="AUG57" s="109"/>
      <c r="AUH57" s="111"/>
      <c r="AUI57" s="109"/>
      <c r="AUJ57" s="111"/>
      <c r="AUK57" s="109"/>
      <c r="AUL57" s="111"/>
      <c r="AUM57" s="110"/>
      <c r="AUN57" s="111"/>
      <c r="AUO57" s="109"/>
      <c r="AUP57" s="111"/>
      <c r="AUQ57" s="109"/>
      <c r="AUR57" s="111"/>
      <c r="AUS57" s="109"/>
      <c r="AUT57" s="111"/>
      <c r="AUU57" s="109"/>
      <c r="AUV57" s="111"/>
      <c r="AUW57" s="110"/>
      <c r="AUX57" s="111"/>
      <c r="AUY57" s="109"/>
      <c r="AUZ57" s="111"/>
      <c r="AVA57" s="109"/>
      <c r="AVB57" s="111"/>
      <c r="AVC57" s="109"/>
      <c r="AVD57" s="111"/>
      <c r="AVE57" s="110"/>
      <c r="AVF57" s="107"/>
      <c r="AVG57" s="107"/>
      <c r="AVH57" s="107"/>
      <c r="AVI57" s="108"/>
      <c r="AVJ57" s="111"/>
      <c r="AVK57" s="108"/>
      <c r="AVL57" s="111"/>
      <c r="AVM57" s="64"/>
      <c r="AVN57" s="111"/>
      <c r="AVO57" s="64"/>
      <c r="AVP57" s="111"/>
      <c r="AVQ57" s="64"/>
      <c r="AVR57" s="111"/>
      <c r="AVS57" s="64"/>
      <c r="AVT57" s="111"/>
      <c r="AVU57" s="64"/>
      <c r="AVV57" s="111"/>
      <c r="AVW57" s="64"/>
      <c r="AVX57" s="111"/>
      <c r="AVY57" s="64"/>
      <c r="AVZ57" s="111"/>
      <c r="AWA57" s="109"/>
      <c r="AWB57" s="111"/>
      <c r="AWC57" s="109"/>
      <c r="AWD57" s="111"/>
      <c r="AWE57" s="109"/>
      <c r="AWF57" s="111"/>
      <c r="AWG57" s="109"/>
      <c r="AWH57" s="111"/>
      <c r="AWI57" s="109"/>
      <c r="AWJ57" s="111"/>
      <c r="AWK57" s="109"/>
      <c r="AWL57" s="111"/>
      <c r="AWM57" s="109"/>
      <c r="AWN57" s="111"/>
      <c r="AWO57" s="109"/>
      <c r="AWP57" s="111"/>
      <c r="AWQ57" s="109"/>
      <c r="AWR57" s="111"/>
      <c r="AWS57" s="109"/>
      <c r="AWT57" s="111"/>
      <c r="AWU57" s="109"/>
      <c r="AWV57" s="112"/>
      <c r="AWW57" s="109"/>
      <c r="AWX57" s="111"/>
      <c r="AWY57" s="109"/>
      <c r="AWZ57" s="111"/>
      <c r="AXA57" s="109"/>
      <c r="AXB57" s="111"/>
      <c r="AXC57" s="109"/>
      <c r="AXD57" s="111"/>
      <c r="AXE57" s="109"/>
      <c r="AXF57" s="111"/>
      <c r="AXG57" s="109"/>
      <c r="AXH57" s="111"/>
      <c r="AXI57" s="109"/>
      <c r="AXJ57" s="111"/>
      <c r="AXK57" s="110"/>
      <c r="AXL57" s="111"/>
      <c r="AXM57" s="109"/>
      <c r="AXN57" s="111"/>
      <c r="AXO57" s="109"/>
      <c r="AXP57" s="111"/>
      <c r="AXQ57" s="109"/>
      <c r="AXR57" s="111"/>
      <c r="AXS57" s="109"/>
      <c r="AXT57" s="111"/>
      <c r="AXU57" s="110"/>
      <c r="AXV57" s="111"/>
      <c r="AXW57" s="109"/>
      <c r="AXX57" s="111"/>
      <c r="AXY57" s="109"/>
      <c r="AXZ57" s="111"/>
      <c r="AYA57" s="109"/>
      <c r="AYB57" s="111"/>
      <c r="AYC57" s="110"/>
      <c r="AYD57" s="107"/>
      <c r="AYE57" s="107"/>
      <c r="AYF57" s="107"/>
      <c r="AYG57" s="108"/>
      <c r="AYH57" s="111"/>
      <c r="AYI57" s="108"/>
      <c r="AYJ57" s="111"/>
      <c r="AYK57" s="64"/>
      <c r="AYL57" s="111"/>
      <c r="AYM57" s="64"/>
      <c r="AYN57" s="111"/>
      <c r="AYO57" s="64"/>
      <c r="AYP57" s="111"/>
      <c r="AYQ57" s="64"/>
      <c r="AYR57" s="111"/>
      <c r="AYS57" s="64"/>
      <c r="AYT57" s="111"/>
      <c r="AYU57" s="64"/>
      <c r="AYV57" s="111"/>
      <c r="AYW57" s="64"/>
      <c r="AYX57" s="111"/>
      <c r="AYY57" s="109"/>
      <c r="AYZ57" s="111"/>
      <c r="AZA57" s="109"/>
      <c r="AZB57" s="111"/>
      <c r="AZC57" s="109"/>
      <c r="AZD57" s="111"/>
      <c r="AZE57" s="109"/>
      <c r="AZF57" s="111"/>
      <c r="AZG57" s="109"/>
      <c r="AZH57" s="111"/>
      <c r="AZI57" s="109"/>
      <c r="AZJ57" s="111"/>
      <c r="AZK57" s="109"/>
      <c r="AZL57" s="111"/>
      <c r="AZM57" s="109"/>
      <c r="AZN57" s="111"/>
      <c r="AZO57" s="109"/>
      <c r="AZP57" s="111"/>
      <c r="AZQ57" s="109"/>
      <c r="AZR57" s="111"/>
      <c r="AZS57" s="109"/>
      <c r="AZT57" s="112"/>
      <c r="AZU57" s="109"/>
      <c r="AZV57" s="111"/>
      <c r="AZW57" s="109"/>
      <c r="AZX57" s="111"/>
      <c r="AZY57" s="109"/>
      <c r="AZZ57" s="111"/>
      <c r="BAA57" s="109"/>
      <c r="BAB57" s="111"/>
      <c r="BAC57" s="109"/>
      <c r="BAD57" s="111"/>
      <c r="BAE57" s="109"/>
      <c r="BAF57" s="111"/>
      <c r="BAG57" s="109"/>
      <c r="BAH57" s="111"/>
      <c r="BAI57" s="110"/>
      <c r="BAJ57" s="111"/>
      <c r="BAK57" s="109"/>
      <c r="BAL57" s="111"/>
      <c r="BAM57" s="109"/>
      <c r="BAN57" s="111"/>
      <c r="BAO57" s="109"/>
      <c r="BAP57" s="111"/>
      <c r="BAQ57" s="109"/>
      <c r="BAR57" s="111"/>
      <c r="BAS57" s="110"/>
      <c r="BAT57" s="111"/>
      <c r="BAU57" s="109"/>
      <c r="BAV57" s="111"/>
      <c r="BAW57" s="109"/>
      <c r="BAX57" s="111"/>
      <c r="BAY57" s="109"/>
      <c r="BAZ57" s="111"/>
      <c r="BBA57" s="110"/>
      <c r="BBB57" s="107"/>
      <c r="BBC57" s="107"/>
      <c r="BBD57" s="107"/>
      <c r="BBE57" s="108"/>
      <c r="BBF57" s="111"/>
      <c r="BBG57" s="108"/>
      <c r="BBH57" s="111"/>
      <c r="BBI57" s="64"/>
      <c r="BBJ57" s="111"/>
      <c r="BBK57" s="64"/>
      <c r="BBL57" s="111"/>
      <c r="BBM57" s="64"/>
      <c r="BBN57" s="111"/>
      <c r="BBO57" s="64"/>
      <c r="BBP57" s="111"/>
      <c r="BBQ57" s="64"/>
      <c r="BBR57" s="111"/>
      <c r="BBS57" s="64"/>
      <c r="BBT57" s="111"/>
      <c r="BBU57" s="64"/>
      <c r="BBV57" s="111"/>
      <c r="BBW57" s="109"/>
      <c r="BBX57" s="111"/>
      <c r="BBY57" s="109"/>
      <c r="BBZ57" s="111"/>
      <c r="BCA57" s="109"/>
      <c r="BCB57" s="111"/>
      <c r="BCC57" s="109"/>
      <c r="BCD57" s="111"/>
      <c r="BCE57" s="109"/>
      <c r="BCF57" s="111"/>
      <c r="BCG57" s="109"/>
      <c r="BCH57" s="111"/>
      <c r="BCI57" s="109"/>
      <c r="BCJ57" s="111"/>
      <c r="BCK57" s="109"/>
      <c r="BCL57" s="111"/>
      <c r="BCM57" s="109"/>
      <c r="BCN57" s="111"/>
      <c r="BCO57" s="109"/>
      <c r="BCP57" s="111"/>
      <c r="BCQ57" s="109"/>
      <c r="BCR57" s="112"/>
      <c r="BCS57" s="109"/>
      <c r="BCT57" s="111"/>
      <c r="BCU57" s="109"/>
      <c r="BCV57" s="111"/>
      <c r="BCW57" s="109"/>
      <c r="BCX57" s="111"/>
      <c r="BCY57" s="109"/>
      <c r="BCZ57" s="111"/>
      <c r="BDA57" s="109"/>
      <c r="BDB57" s="111"/>
      <c r="BDC57" s="109"/>
      <c r="BDD57" s="111"/>
      <c r="BDE57" s="109"/>
      <c r="BDF57" s="111"/>
      <c r="BDG57" s="110"/>
      <c r="BDH57" s="111"/>
      <c r="BDI57" s="109"/>
      <c r="BDJ57" s="111"/>
      <c r="BDK57" s="109"/>
      <c r="BDL57" s="111"/>
      <c r="BDM57" s="109"/>
      <c r="BDN57" s="111"/>
      <c r="BDO57" s="109"/>
      <c r="BDP57" s="111"/>
      <c r="BDQ57" s="110"/>
      <c r="BDR57" s="111"/>
      <c r="BDS57" s="109"/>
      <c r="BDT57" s="111"/>
      <c r="BDU57" s="109"/>
      <c r="BDV57" s="111"/>
      <c r="BDW57" s="109"/>
      <c r="BDX57" s="111"/>
      <c r="BDY57" s="110"/>
      <c r="BDZ57" s="107"/>
      <c r="BEA57" s="107"/>
      <c r="BEB57" s="107"/>
      <c r="BEC57" s="108"/>
      <c r="BED57" s="111"/>
      <c r="BEE57" s="108"/>
      <c r="BEF57" s="111"/>
      <c r="BEG57" s="64"/>
      <c r="BEH57" s="111"/>
      <c r="BEI57" s="64"/>
      <c r="BEJ57" s="111"/>
      <c r="BEK57" s="64"/>
      <c r="BEL57" s="111"/>
      <c r="BEM57" s="64"/>
      <c r="BEN57" s="111"/>
      <c r="BEO57" s="64"/>
      <c r="BEP57" s="111"/>
      <c r="BEQ57" s="64"/>
      <c r="BER57" s="111"/>
      <c r="BES57" s="64"/>
      <c r="BET57" s="111"/>
      <c r="BEU57" s="109"/>
      <c r="BEV57" s="111"/>
      <c r="BEW57" s="109"/>
      <c r="BEX57" s="111"/>
      <c r="BEY57" s="109"/>
      <c r="BEZ57" s="111"/>
      <c r="BFA57" s="109"/>
      <c r="BFB57" s="111"/>
      <c r="BFC57" s="109"/>
      <c r="BFD57" s="111"/>
      <c r="BFE57" s="109"/>
      <c r="BFF57" s="111"/>
      <c r="BFG57" s="109"/>
      <c r="BFH57" s="111"/>
      <c r="BFI57" s="109"/>
      <c r="BFJ57" s="111"/>
      <c r="BFK57" s="109"/>
      <c r="BFL57" s="111"/>
      <c r="BFM57" s="109"/>
      <c r="BFN57" s="111"/>
      <c r="BFO57" s="109"/>
      <c r="BFP57" s="112"/>
      <c r="BFQ57" s="109"/>
      <c r="BFR57" s="111"/>
      <c r="BFS57" s="109"/>
      <c r="BFT57" s="111"/>
      <c r="BFU57" s="109"/>
      <c r="BFV57" s="111"/>
      <c r="BFW57" s="109"/>
      <c r="BFX57" s="111"/>
      <c r="BFY57" s="109"/>
      <c r="BFZ57" s="111"/>
      <c r="BGA57" s="109"/>
      <c r="BGB57" s="111"/>
      <c r="BGC57" s="109"/>
      <c r="BGD57" s="111"/>
      <c r="BGE57" s="110"/>
      <c r="BGF57" s="111"/>
      <c r="BGG57" s="109"/>
      <c r="BGH57" s="111"/>
      <c r="BGI57" s="109"/>
      <c r="BGJ57" s="111"/>
      <c r="BGK57" s="109"/>
      <c r="BGL57" s="111"/>
      <c r="BGM57" s="109"/>
      <c r="BGN57" s="111"/>
      <c r="BGO57" s="110"/>
      <c r="BGP57" s="111"/>
      <c r="BGQ57" s="109"/>
      <c r="BGR57" s="111"/>
      <c r="BGS57" s="109"/>
      <c r="BGT57" s="111"/>
      <c r="BGU57" s="109"/>
      <c r="BGV57" s="111"/>
      <c r="BGW57" s="110"/>
      <c r="BGX57" s="107"/>
      <c r="BGY57" s="107"/>
      <c r="BGZ57" s="107"/>
      <c r="BHA57" s="108"/>
      <c r="BHB57" s="111"/>
      <c r="BHC57" s="108"/>
      <c r="BHD57" s="111"/>
      <c r="BHE57" s="64"/>
      <c r="BHF57" s="111"/>
      <c r="BHG57" s="64"/>
      <c r="BHH57" s="111"/>
      <c r="BHI57" s="64"/>
      <c r="BHJ57" s="111"/>
      <c r="BHK57" s="64"/>
      <c r="BHL57" s="111"/>
      <c r="BHM57" s="64"/>
      <c r="BHN57" s="111"/>
      <c r="BHO57" s="64"/>
      <c r="BHP57" s="111"/>
      <c r="BHQ57" s="64"/>
      <c r="BHR57" s="111"/>
      <c r="BHS57" s="109"/>
      <c r="BHT57" s="111"/>
      <c r="BHU57" s="109"/>
      <c r="BHV57" s="111"/>
      <c r="BHW57" s="109"/>
      <c r="BHX57" s="111"/>
      <c r="BHY57" s="109"/>
      <c r="BHZ57" s="111"/>
      <c r="BIA57" s="109"/>
      <c r="BIB57" s="111"/>
      <c r="BIC57" s="109"/>
      <c r="BID57" s="111"/>
      <c r="BIE57" s="109"/>
      <c r="BIF57" s="111"/>
      <c r="BIG57" s="109"/>
      <c r="BIH57" s="111"/>
      <c r="BII57" s="109"/>
      <c r="BIJ57" s="111"/>
      <c r="BIK57" s="109"/>
      <c r="BIL57" s="111"/>
      <c r="BIM57" s="109"/>
      <c r="BIN57" s="112"/>
      <c r="BIO57" s="109"/>
      <c r="BIP57" s="111"/>
      <c r="BIQ57" s="109"/>
      <c r="BIR57" s="111"/>
      <c r="BIS57" s="109"/>
      <c r="BIT57" s="111"/>
      <c r="BIU57" s="109"/>
      <c r="BIV57" s="111"/>
      <c r="BIW57" s="109"/>
      <c r="BIX57" s="111"/>
      <c r="BIY57" s="109"/>
      <c r="BIZ57" s="111"/>
      <c r="BJA57" s="109"/>
      <c r="BJB57" s="111"/>
      <c r="BJC57" s="110"/>
      <c r="BJD57" s="111"/>
      <c r="BJE57" s="109"/>
      <c r="BJF57" s="111"/>
      <c r="BJG57" s="109"/>
      <c r="BJH57" s="111"/>
      <c r="BJI57" s="109"/>
      <c r="BJJ57" s="111"/>
      <c r="BJK57" s="109"/>
      <c r="BJL57" s="111"/>
      <c r="BJM57" s="110"/>
      <c r="BJN57" s="111"/>
      <c r="BJO57" s="109"/>
      <c r="BJP57" s="111"/>
      <c r="BJQ57" s="109"/>
      <c r="BJR57" s="111"/>
      <c r="BJS57" s="109"/>
      <c r="BJT57" s="111"/>
      <c r="BJU57" s="110"/>
      <c r="BJV57" s="107"/>
      <c r="BJW57" s="107"/>
      <c r="BJX57" s="107"/>
      <c r="BJY57" s="108"/>
      <c r="BJZ57" s="111"/>
      <c r="BKA57" s="108"/>
      <c r="BKB57" s="111"/>
      <c r="BKC57" s="64"/>
      <c r="BKD57" s="111"/>
      <c r="BKE57" s="64"/>
      <c r="BKF57" s="111"/>
      <c r="BKG57" s="64"/>
      <c r="BKH57" s="111"/>
      <c r="BKI57" s="64"/>
      <c r="BKJ57" s="111"/>
      <c r="BKK57" s="64"/>
      <c r="BKL57" s="111"/>
      <c r="BKM57" s="64"/>
      <c r="BKN57" s="111"/>
      <c r="BKO57" s="64"/>
      <c r="BKP57" s="111"/>
      <c r="BKQ57" s="109"/>
      <c r="BKR57" s="111"/>
      <c r="BKS57" s="109"/>
      <c r="BKT57" s="111"/>
      <c r="BKU57" s="109"/>
      <c r="BKV57" s="111"/>
      <c r="BKW57" s="109"/>
      <c r="BKX57" s="111"/>
      <c r="BKY57" s="109"/>
      <c r="BKZ57" s="111"/>
      <c r="BLA57" s="109"/>
      <c r="BLB57" s="111"/>
      <c r="BLC57" s="109"/>
      <c r="BLD57" s="111"/>
      <c r="BLE57" s="109"/>
      <c r="BLF57" s="111"/>
      <c r="BLG57" s="109"/>
      <c r="BLH57" s="111"/>
      <c r="BLI57" s="109"/>
      <c r="BLJ57" s="111"/>
      <c r="BLK57" s="109"/>
      <c r="BLL57" s="112"/>
      <c r="BLM57" s="109"/>
      <c r="BLN57" s="111"/>
      <c r="BLO57" s="109"/>
      <c r="BLP57" s="111"/>
      <c r="BLQ57" s="109"/>
      <c r="BLR57" s="111"/>
      <c r="BLS57" s="109"/>
      <c r="BLT57" s="111"/>
      <c r="BLU57" s="109"/>
      <c r="BLV57" s="111"/>
      <c r="BLW57" s="109"/>
      <c r="BLX57" s="111"/>
      <c r="BLY57" s="109"/>
      <c r="BLZ57" s="111"/>
      <c r="BMA57" s="110"/>
      <c r="BMB57" s="111"/>
      <c r="BMC57" s="109"/>
      <c r="BMD57" s="111"/>
      <c r="BME57" s="109"/>
      <c r="BMF57" s="111"/>
      <c r="BMG57" s="109"/>
      <c r="BMH57" s="111"/>
      <c r="BMI57" s="109"/>
      <c r="BMJ57" s="111"/>
      <c r="BMK57" s="110"/>
      <c r="BML57" s="111"/>
      <c r="BMM57" s="109"/>
      <c r="BMN57" s="111"/>
      <c r="BMO57" s="109"/>
      <c r="BMP57" s="111"/>
      <c r="BMQ57" s="109"/>
      <c r="BMR57" s="111"/>
      <c r="BMS57" s="110"/>
      <c r="BMT57" s="107"/>
      <c r="BMU57" s="107"/>
      <c r="BMV57" s="107"/>
      <c r="BMW57" s="108"/>
      <c r="BMX57" s="111"/>
      <c r="BMY57" s="108"/>
      <c r="BMZ57" s="111"/>
      <c r="BNA57" s="64"/>
      <c r="BNB57" s="111"/>
      <c r="BNC57" s="64"/>
      <c r="BND57" s="111"/>
      <c r="BNE57" s="64"/>
      <c r="BNF57" s="111"/>
      <c r="BNG57" s="64"/>
      <c r="BNH57" s="111"/>
      <c r="BNI57" s="64"/>
      <c r="BNJ57" s="111"/>
      <c r="BNK57" s="64"/>
      <c r="BNL57" s="111"/>
      <c r="BNM57" s="64"/>
      <c r="BNN57" s="111"/>
      <c r="BNO57" s="109"/>
      <c r="BNP57" s="111"/>
      <c r="BNQ57" s="109"/>
      <c r="BNR57" s="111"/>
      <c r="BNS57" s="109"/>
      <c r="BNT57" s="111"/>
      <c r="BNU57" s="109"/>
      <c r="BNV57" s="111"/>
      <c r="BNW57" s="109"/>
      <c r="BNX57" s="111"/>
      <c r="BNY57" s="109"/>
      <c r="BNZ57" s="111"/>
      <c r="BOA57" s="109"/>
      <c r="BOB57" s="111"/>
      <c r="BOC57" s="109"/>
      <c r="BOD57" s="111"/>
      <c r="BOE57" s="109"/>
      <c r="BOF57" s="111"/>
      <c r="BOG57" s="109"/>
      <c r="BOH57" s="111"/>
      <c r="BOI57" s="109"/>
      <c r="BOJ57" s="112"/>
      <c r="BOK57" s="109"/>
      <c r="BOL57" s="111"/>
      <c r="BOM57" s="109"/>
      <c r="BON57" s="111"/>
      <c r="BOO57" s="109"/>
      <c r="BOP57" s="111"/>
      <c r="BOQ57" s="109"/>
      <c r="BOR57" s="111"/>
      <c r="BOS57" s="109"/>
      <c r="BOT57" s="111"/>
      <c r="BOU57" s="109"/>
      <c r="BOV57" s="111"/>
      <c r="BOW57" s="109"/>
      <c r="BOX57" s="111"/>
      <c r="BOY57" s="110"/>
      <c r="BOZ57" s="111"/>
      <c r="BPA57" s="109"/>
      <c r="BPB57" s="111"/>
      <c r="BPC57" s="109"/>
      <c r="BPD57" s="111"/>
      <c r="BPE57" s="109"/>
      <c r="BPF57" s="111"/>
      <c r="BPG57" s="109"/>
      <c r="BPH57" s="111"/>
      <c r="BPI57" s="110"/>
      <c r="BPJ57" s="111"/>
      <c r="BPK57" s="109"/>
      <c r="BPL57" s="111"/>
      <c r="BPM57" s="109"/>
      <c r="BPN57" s="111"/>
      <c r="BPO57" s="109"/>
      <c r="BPP57" s="111"/>
      <c r="BPQ57" s="110"/>
      <c r="BPR57" s="107"/>
      <c r="BPS57" s="107"/>
      <c r="BPT57" s="107"/>
      <c r="BPU57" s="108"/>
      <c r="BPV57" s="111"/>
      <c r="BPW57" s="108"/>
      <c r="BPX57" s="111"/>
      <c r="BPY57" s="64"/>
      <c r="BPZ57" s="111"/>
      <c r="BQA57" s="64"/>
      <c r="BQB57" s="111"/>
      <c r="BQC57" s="64"/>
      <c r="BQD57" s="111"/>
      <c r="BQE57" s="64"/>
      <c r="BQF57" s="111"/>
      <c r="BQG57" s="64"/>
      <c r="BQH57" s="111"/>
      <c r="BQI57" s="64"/>
      <c r="BQJ57" s="111"/>
      <c r="BQK57" s="64"/>
      <c r="BQL57" s="111"/>
      <c r="BQM57" s="109"/>
      <c r="BQN57" s="111"/>
      <c r="BQO57" s="109"/>
      <c r="BQP57" s="111"/>
      <c r="BQQ57" s="109"/>
      <c r="BQR57" s="111"/>
      <c r="BQS57" s="109"/>
      <c r="BQT57" s="111"/>
      <c r="BQU57" s="109"/>
      <c r="BQV57" s="111"/>
      <c r="BQW57" s="109"/>
      <c r="BQX57" s="111"/>
      <c r="BQY57" s="109"/>
      <c r="BQZ57" s="111"/>
      <c r="BRA57" s="109"/>
      <c r="BRB57" s="111"/>
      <c r="BRC57" s="109"/>
      <c r="BRD57" s="111"/>
      <c r="BRE57" s="109"/>
      <c r="BRF57" s="111"/>
      <c r="BRG57" s="109"/>
      <c r="BRH57" s="112"/>
      <c r="BRI57" s="109"/>
      <c r="BRJ57" s="111"/>
      <c r="BRK57" s="109"/>
      <c r="BRL57" s="111"/>
      <c r="BRM57" s="109"/>
      <c r="BRN57" s="111"/>
      <c r="BRO57" s="109"/>
      <c r="BRP57" s="111"/>
      <c r="BRQ57" s="109"/>
      <c r="BRR57" s="111"/>
      <c r="BRS57" s="109"/>
      <c r="BRT57" s="111"/>
      <c r="BRU57" s="109"/>
      <c r="BRV57" s="111"/>
      <c r="BRW57" s="110"/>
      <c r="BRX57" s="111"/>
      <c r="BRY57" s="109"/>
      <c r="BRZ57" s="111"/>
      <c r="BSA57" s="109"/>
      <c r="BSB57" s="111"/>
      <c r="BSC57" s="109"/>
      <c r="BSD57" s="111"/>
      <c r="BSE57" s="109"/>
      <c r="BSF57" s="111"/>
      <c r="BSG57" s="110"/>
      <c r="BSH57" s="111"/>
      <c r="BSI57" s="109"/>
      <c r="BSJ57" s="111"/>
      <c r="BSK57" s="109"/>
      <c r="BSL57" s="111"/>
      <c r="BSM57" s="109"/>
      <c r="BSN57" s="111"/>
      <c r="BSO57" s="110"/>
      <c r="BSP57" s="107"/>
      <c r="BSQ57" s="107"/>
      <c r="BSR57" s="107"/>
      <c r="BSS57" s="108"/>
      <c r="BST57" s="111"/>
      <c r="BSU57" s="108"/>
      <c r="BSV57" s="111"/>
      <c r="BSW57" s="64"/>
      <c r="BSX57" s="111"/>
      <c r="BSY57" s="64"/>
      <c r="BSZ57" s="111"/>
      <c r="BTA57" s="64"/>
      <c r="BTB57" s="111"/>
      <c r="BTC57" s="64"/>
      <c r="BTD57" s="111"/>
      <c r="BTE57" s="64"/>
      <c r="BTF57" s="111"/>
      <c r="BTG57" s="64"/>
      <c r="BTH57" s="111"/>
      <c r="BTI57" s="64"/>
      <c r="BTJ57" s="111"/>
      <c r="BTK57" s="109"/>
      <c r="BTL57" s="111"/>
      <c r="BTM57" s="109"/>
      <c r="BTN57" s="111"/>
      <c r="BTO57" s="109"/>
      <c r="BTP57" s="111"/>
      <c r="BTQ57" s="109"/>
      <c r="BTR57" s="111"/>
      <c r="BTS57" s="109"/>
      <c r="BTT57" s="111"/>
      <c r="BTU57" s="109"/>
      <c r="BTV57" s="111"/>
      <c r="BTW57" s="109"/>
      <c r="BTX57" s="111"/>
      <c r="BTY57" s="109"/>
      <c r="BTZ57" s="111"/>
      <c r="BUA57" s="109"/>
      <c r="BUB57" s="111"/>
      <c r="BUC57" s="109"/>
      <c r="BUD57" s="111"/>
      <c r="BUE57" s="109"/>
      <c r="BUF57" s="112"/>
      <c r="BUG57" s="109"/>
      <c r="BUH57" s="111"/>
      <c r="BUI57" s="109"/>
      <c r="BUJ57" s="111"/>
      <c r="BUK57" s="109"/>
      <c r="BUL57" s="111"/>
      <c r="BUM57" s="109"/>
      <c r="BUN57" s="111"/>
      <c r="BUO57" s="109"/>
      <c r="BUP57" s="111"/>
      <c r="BUQ57" s="109"/>
      <c r="BUR57" s="111"/>
      <c r="BUS57" s="109"/>
      <c r="BUT57" s="111"/>
      <c r="BUU57" s="110"/>
      <c r="BUV57" s="111"/>
      <c r="BUW57" s="109"/>
      <c r="BUX57" s="111"/>
      <c r="BUY57" s="109"/>
      <c r="BUZ57" s="111"/>
      <c r="BVA57" s="109"/>
      <c r="BVB57" s="111"/>
      <c r="BVC57" s="109"/>
      <c r="BVD57" s="111"/>
      <c r="BVE57" s="110"/>
      <c r="BVF57" s="111"/>
      <c r="BVG57" s="109"/>
      <c r="BVH57" s="111"/>
      <c r="BVI57" s="109"/>
      <c r="BVJ57" s="111"/>
      <c r="BVK57" s="109"/>
      <c r="BVL57" s="111"/>
      <c r="BVM57" s="110"/>
      <c r="BVN57" s="107"/>
      <c r="BVO57" s="107"/>
      <c r="BVP57" s="107"/>
      <c r="BVQ57" s="108"/>
      <c r="BVR57" s="111"/>
      <c r="BVS57" s="108"/>
      <c r="BVT57" s="111"/>
      <c r="BVU57" s="64"/>
      <c r="BVV57" s="111"/>
      <c r="BVW57" s="64"/>
      <c r="BVX57" s="111"/>
      <c r="BVY57" s="64"/>
      <c r="BVZ57" s="111"/>
      <c r="BWA57" s="64"/>
      <c r="BWB57" s="111"/>
      <c r="BWC57" s="64"/>
      <c r="BWD57" s="111"/>
      <c r="BWE57" s="64"/>
      <c r="BWF57" s="111"/>
      <c r="BWG57" s="64"/>
      <c r="BWH57" s="111"/>
      <c r="BWI57" s="109"/>
      <c r="BWJ57" s="111"/>
      <c r="BWK57" s="109"/>
      <c r="BWL57" s="111"/>
      <c r="BWM57" s="109"/>
      <c r="BWN57" s="111"/>
      <c r="BWO57" s="109"/>
      <c r="BWP57" s="111"/>
      <c r="BWQ57" s="109"/>
      <c r="BWR57" s="111"/>
      <c r="BWS57" s="109"/>
      <c r="BWT57" s="111"/>
      <c r="BWU57" s="109"/>
      <c r="BWV57" s="111"/>
      <c r="BWW57" s="109"/>
      <c r="BWX57" s="111"/>
      <c r="BWY57" s="109"/>
      <c r="BWZ57" s="111"/>
      <c r="BXA57" s="109"/>
      <c r="BXB57" s="111"/>
      <c r="BXC57" s="109"/>
      <c r="BXD57" s="112"/>
      <c r="BXE57" s="109"/>
      <c r="BXF57" s="111"/>
      <c r="BXG57" s="109"/>
      <c r="BXH57" s="111"/>
      <c r="BXI57" s="109"/>
      <c r="BXJ57" s="111"/>
      <c r="BXK57" s="109"/>
      <c r="BXL57" s="111"/>
      <c r="BXM57" s="109"/>
      <c r="BXN57" s="111"/>
      <c r="BXO57" s="109"/>
      <c r="BXP57" s="111"/>
      <c r="BXQ57" s="109"/>
      <c r="BXR57" s="111"/>
      <c r="BXS57" s="110"/>
      <c r="BXT57" s="111"/>
      <c r="BXU57" s="109"/>
      <c r="BXV57" s="111"/>
      <c r="BXW57" s="109"/>
      <c r="BXX57" s="111"/>
      <c r="BXY57" s="109"/>
      <c r="BXZ57" s="111"/>
      <c r="BYA57" s="109"/>
      <c r="BYB57" s="111"/>
      <c r="BYC57" s="110"/>
      <c r="BYD57" s="111"/>
      <c r="BYE57" s="109"/>
      <c r="BYF57" s="111"/>
      <c r="BYG57" s="109"/>
      <c r="BYH57" s="111"/>
      <c r="BYI57" s="109"/>
      <c r="BYJ57" s="111"/>
      <c r="BYK57" s="110"/>
      <c r="BYL57" s="107"/>
      <c r="BYM57" s="107"/>
      <c r="BYN57" s="107"/>
      <c r="BYO57" s="108"/>
      <c r="BYP57" s="111"/>
      <c r="BYQ57" s="108"/>
      <c r="BYR57" s="111"/>
      <c r="BYS57" s="64"/>
      <c r="BYT57" s="111"/>
      <c r="BYU57" s="64"/>
      <c r="BYV57" s="111"/>
      <c r="BYW57" s="64"/>
      <c r="BYX57" s="111"/>
      <c r="BYY57" s="64"/>
      <c r="BYZ57" s="111"/>
      <c r="BZA57" s="64"/>
      <c r="BZB57" s="111"/>
      <c r="BZC57" s="64"/>
      <c r="BZD57" s="111"/>
      <c r="BZE57" s="64"/>
      <c r="BZF57" s="111"/>
      <c r="BZG57" s="109"/>
      <c r="BZH57" s="111"/>
      <c r="BZI57" s="109"/>
      <c r="BZJ57" s="111"/>
      <c r="BZK57" s="109"/>
      <c r="BZL57" s="111"/>
      <c r="BZM57" s="109"/>
      <c r="BZN57" s="111"/>
      <c r="BZO57" s="109"/>
      <c r="BZP57" s="111"/>
      <c r="BZQ57" s="109"/>
      <c r="BZR57" s="111"/>
      <c r="BZS57" s="109"/>
      <c r="BZT57" s="111"/>
      <c r="BZU57" s="109"/>
      <c r="BZV57" s="111"/>
      <c r="BZW57" s="109"/>
      <c r="BZX57" s="111"/>
      <c r="BZY57" s="109"/>
      <c r="BZZ57" s="111"/>
      <c r="CAA57" s="109"/>
      <c r="CAB57" s="112"/>
      <c r="CAC57" s="109"/>
      <c r="CAD57" s="111"/>
      <c r="CAE57" s="109"/>
      <c r="CAF57" s="111"/>
      <c r="CAG57" s="109"/>
      <c r="CAH57" s="111"/>
      <c r="CAI57" s="109"/>
      <c r="CAJ57" s="111"/>
      <c r="CAK57" s="109"/>
      <c r="CAL57" s="111"/>
      <c r="CAM57" s="109"/>
      <c r="CAN57" s="111"/>
      <c r="CAO57" s="109"/>
      <c r="CAP57" s="111"/>
      <c r="CAQ57" s="110"/>
      <c r="CAR57" s="111"/>
      <c r="CAS57" s="109"/>
      <c r="CAT57" s="111"/>
      <c r="CAU57" s="109"/>
      <c r="CAV57" s="111"/>
      <c r="CAW57" s="109"/>
      <c r="CAX57" s="111"/>
      <c r="CAY57" s="109"/>
      <c r="CAZ57" s="111"/>
      <c r="CBA57" s="110"/>
      <c r="CBB57" s="111"/>
      <c r="CBC57" s="109"/>
      <c r="CBD57" s="111"/>
      <c r="CBE57" s="109"/>
      <c r="CBF57" s="111"/>
      <c r="CBG57" s="109"/>
      <c r="CBH57" s="111"/>
      <c r="CBI57" s="110"/>
      <c r="CBJ57" s="107"/>
      <c r="CBK57" s="107"/>
      <c r="CBL57" s="107"/>
      <c r="CBM57" s="108"/>
      <c r="CBN57" s="111"/>
      <c r="CBO57" s="108"/>
      <c r="CBP57" s="111"/>
      <c r="CBQ57" s="64"/>
      <c r="CBR57" s="111"/>
      <c r="CBS57" s="64"/>
      <c r="CBT57" s="111"/>
      <c r="CBU57" s="64"/>
      <c r="CBV57" s="111"/>
      <c r="CBW57" s="64"/>
      <c r="CBX57" s="111"/>
      <c r="CBY57" s="64"/>
      <c r="CBZ57" s="111"/>
      <c r="CCA57" s="64"/>
      <c r="CCB57" s="111"/>
      <c r="CCC57" s="64"/>
      <c r="CCD57" s="111"/>
      <c r="CCE57" s="109"/>
      <c r="CCF57" s="111"/>
      <c r="CCG57" s="109"/>
      <c r="CCH57" s="111"/>
      <c r="CCI57" s="109"/>
      <c r="CCJ57" s="111"/>
      <c r="CCK57" s="109"/>
      <c r="CCL57" s="111"/>
      <c r="CCM57" s="109"/>
      <c r="CCN57" s="111"/>
      <c r="CCO57" s="109"/>
      <c r="CCP57" s="111"/>
      <c r="CCQ57" s="109"/>
      <c r="CCR57" s="111"/>
      <c r="CCS57" s="109"/>
      <c r="CCT57" s="111"/>
      <c r="CCU57" s="109"/>
      <c r="CCV57" s="111"/>
      <c r="CCW57" s="109"/>
      <c r="CCX57" s="111"/>
      <c r="CCY57" s="109"/>
      <c r="CCZ57" s="112"/>
      <c r="CDA57" s="109"/>
      <c r="CDB57" s="111"/>
      <c r="CDC57" s="109"/>
      <c r="CDD57" s="111"/>
      <c r="CDE57" s="109"/>
      <c r="CDF57" s="111"/>
      <c r="CDG57" s="109"/>
      <c r="CDH57" s="111"/>
      <c r="CDI57" s="109"/>
      <c r="CDJ57" s="111"/>
      <c r="CDK57" s="109"/>
      <c r="CDL57" s="111"/>
      <c r="CDM57" s="109"/>
      <c r="CDN57" s="111"/>
      <c r="CDO57" s="110"/>
      <c r="CDP57" s="111"/>
      <c r="CDQ57" s="109"/>
      <c r="CDR57" s="111"/>
      <c r="CDS57" s="109"/>
      <c r="CDT57" s="111"/>
      <c r="CDU57" s="109"/>
      <c r="CDV57" s="111"/>
      <c r="CDW57" s="109"/>
      <c r="CDX57" s="111"/>
      <c r="CDY57" s="110"/>
      <c r="CDZ57" s="111"/>
      <c r="CEA57" s="109"/>
      <c r="CEB57" s="111"/>
      <c r="CEC57" s="109"/>
      <c r="CED57" s="111"/>
      <c r="CEE57" s="109"/>
      <c r="CEF57" s="111"/>
      <c r="CEG57" s="110"/>
      <c r="CEH57" s="107"/>
      <c r="CEI57" s="107"/>
      <c r="CEJ57" s="107"/>
      <c r="CEK57" s="108"/>
      <c r="CEL57" s="111"/>
      <c r="CEM57" s="108"/>
      <c r="CEN57" s="111"/>
      <c r="CEO57" s="64"/>
      <c r="CEP57" s="111"/>
      <c r="CEQ57" s="64"/>
      <c r="CER57" s="111"/>
      <c r="CES57" s="64"/>
      <c r="CET57" s="111"/>
      <c r="CEU57" s="64"/>
      <c r="CEV57" s="111"/>
      <c r="CEW57" s="64"/>
      <c r="CEX57" s="111"/>
      <c r="CEY57" s="64"/>
      <c r="CEZ57" s="111"/>
      <c r="CFA57" s="64"/>
      <c r="CFB57" s="111"/>
      <c r="CFC57" s="109"/>
      <c r="CFD57" s="111"/>
      <c r="CFE57" s="109"/>
      <c r="CFF57" s="111"/>
      <c r="CFG57" s="109"/>
      <c r="CFH57" s="111"/>
      <c r="CFI57" s="109"/>
      <c r="CFJ57" s="111"/>
      <c r="CFK57" s="109"/>
      <c r="CFL57" s="111"/>
      <c r="CFM57" s="109"/>
      <c r="CFN57" s="111"/>
      <c r="CFO57" s="109"/>
      <c r="CFP57" s="111"/>
      <c r="CFQ57" s="109"/>
      <c r="CFR57" s="111"/>
      <c r="CFS57" s="109"/>
      <c r="CFT57" s="111"/>
      <c r="CFU57" s="109"/>
      <c r="CFV57" s="111"/>
      <c r="CFW57" s="109"/>
      <c r="CFX57" s="112"/>
      <c r="CFY57" s="109"/>
      <c r="CFZ57" s="111"/>
      <c r="CGA57" s="109"/>
      <c r="CGB57" s="111"/>
      <c r="CGC57" s="109"/>
      <c r="CGD57" s="111"/>
      <c r="CGE57" s="109"/>
      <c r="CGF57" s="111"/>
      <c r="CGG57" s="109"/>
      <c r="CGH57" s="111"/>
      <c r="CGI57" s="109"/>
      <c r="CGJ57" s="111"/>
      <c r="CGK57" s="109"/>
      <c r="CGL57" s="111"/>
      <c r="CGM57" s="110"/>
      <c r="CGN57" s="111"/>
      <c r="CGO57" s="109"/>
      <c r="CGP57" s="111"/>
      <c r="CGQ57" s="109"/>
      <c r="CGR57" s="111"/>
      <c r="CGS57" s="109"/>
      <c r="CGT57" s="111"/>
      <c r="CGU57" s="109"/>
      <c r="CGV57" s="111"/>
      <c r="CGW57" s="110"/>
      <c r="CGX57" s="111"/>
      <c r="CGY57" s="109"/>
      <c r="CGZ57" s="111"/>
      <c r="CHA57" s="109"/>
      <c r="CHB57" s="111"/>
      <c r="CHC57" s="109"/>
      <c r="CHD57" s="111"/>
      <c r="CHE57" s="110"/>
      <c r="CHF57" s="107"/>
      <c r="CHG57" s="107"/>
      <c r="CHH57" s="107"/>
      <c r="CHI57" s="108"/>
      <c r="CHJ57" s="111"/>
      <c r="CHK57" s="108"/>
      <c r="CHL57" s="111"/>
      <c r="CHM57" s="64"/>
      <c r="CHN57" s="111"/>
      <c r="CHO57" s="64"/>
      <c r="CHP57" s="111"/>
      <c r="CHQ57" s="64"/>
      <c r="CHR57" s="111"/>
      <c r="CHS57" s="64"/>
      <c r="CHT57" s="111"/>
      <c r="CHU57" s="64"/>
      <c r="CHV57" s="111"/>
      <c r="CHW57" s="64"/>
      <c r="CHX57" s="111"/>
      <c r="CHY57" s="64"/>
      <c r="CHZ57" s="111"/>
      <c r="CIA57" s="109"/>
      <c r="CIB57" s="111"/>
      <c r="CIC57" s="109"/>
      <c r="CID57" s="111"/>
      <c r="CIE57" s="109"/>
      <c r="CIF57" s="111"/>
      <c r="CIG57" s="109"/>
      <c r="CIH57" s="111"/>
      <c r="CII57" s="109"/>
      <c r="CIJ57" s="111"/>
      <c r="CIK57" s="109"/>
      <c r="CIL57" s="111"/>
      <c r="CIM57" s="109"/>
      <c r="CIN57" s="111"/>
      <c r="CIO57" s="109"/>
      <c r="CIP57" s="111"/>
      <c r="CIQ57" s="109"/>
      <c r="CIR57" s="111"/>
      <c r="CIS57" s="109"/>
      <c r="CIT57" s="111"/>
      <c r="CIU57" s="109"/>
      <c r="CIV57" s="112"/>
      <c r="CIW57" s="109"/>
      <c r="CIX57" s="111"/>
      <c r="CIY57" s="109"/>
      <c r="CIZ57" s="111"/>
      <c r="CJA57" s="109"/>
      <c r="CJB57" s="111"/>
      <c r="CJC57" s="109"/>
      <c r="CJD57" s="111"/>
      <c r="CJE57" s="109"/>
      <c r="CJF57" s="111"/>
      <c r="CJG57" s="109"/>
      <c r="CJH57" s="111"/>
      <c r="CJI57" s="109"/>
      <c r="CJJ57" s="111"/>
      <c r="CJK57" s="110"/>
      <c r="CJL57" s="111"/>
      <c r="CJM57" s="109"/>
      <c r="CJN57" s="111"/>
      <c r="CJO57" s="109"/>
      <c r="CJP57" s="111"/>
      <c r="CJQ57" s="109"/>
      <c r="CJR57" s="111"/>
      <c r="CJS57" s="109"/>
      <c r="CJT57" s="111"/>
      <c r="CJU57" s="110"/>
      <c r="CJV57" s="111"/>
      <c r="CJW57" s="109"/>
      <c r="CJX57" s="111"/>
      <c r="CJY57" s="109"/>
      <c r="CJZ57" s="111"/>
      <c r="CKA57" s="109"/>
      <c r="CKB57" s="111"/>
      <c r="CKC57" s="110"/>
      <c r="CKD57" s="107"/>
      <c r="CKE57" s="107"/>
      <c r="CKF57" s="107"/>
      <c r="CKG57" s="108"/>
      <c r="CKH57" s="111"/>
      <c r="CKI57" s="108"/>
      <c r="CKJ57" s="111"/>
      <c r="CKK57" s="64"/>
      <c r="CKL57" s="111"/>
      <c r="CKM57" s="64"/>
      <c r="CKN57" s="111"/>
      <c r="CKO57" s="64"/>
      <c r="CKP57" s="111"/>
      <c r="CKQ57" s="64"/>
      <c r="CKR57" s="111"/>
      <c r="CKS57" s="64"/>
      <c r="CKT57" s="111"/>
      <c r="CKU57" s="64"/>
      <c r="CKV57" s="111"/>
      <c r="CKW57" s="64"/>
      <c r="CKX57" s="111"/>
      <c r="CKY57" s="109"/>
      <c r="CKZ57" s="111"/>
      <c r="CLA57" s="109"/>
      <c r="CLB57" s="111"/>
      <c r="CLC57" s="109"/>
      <c r="CLD57" s="111"/>
      <c r="CLE57" s="109"/>
      <c r="CLF57" s="111"/>
      <c r="CLG57" s="109"/>
      <c r="CLH57" s="111"/>
      <c r="CLI57" s="109"/>
      <c r="CLJ57" s="111"/>
      <c r="CLK57" s="109"/>
      <c r="CLL57" s="111"/>
      <c r="CLM57" s="109"/>
      <c r="CLN57" s="111"/>
      <c r="CLO57" s="109"/>
      <c r="CLP57" s="111"/>
      <c r="CLQ57" s="109"/>
      <c r="CLR57" s="111"/>
      <c r="CLS57" s="109"/>
      <c r="CLT57" s="112"/>
      <c r="CLU57" s="109"/>
      <c r="CLV57" s="111"/>
      <c r="CLW57" s="109"/>
      <c r="CLX57" s="111"/>
      <c r="CLY57" s="109"/>
      <c r="CLZ57" s="111"/>
      <c r="CMA57" s="109"/>
      <c r="CMB57" s="111"/>
      <c r="CMC57" s="109"/>
      <c r="CMD57" s="111"/>
      <c r="CME57" s="109"/>
      <c r="CMF57" s="111"/>
      <c r="CMG57" s="109"/>
      <c r="CMH57" s="111"/>
      <c r="CMI57" s="110"/>
      <c r="CMJ57" s="111"/>
      <c r="CMK57" s="109"/>
      <c r="CML57" s="111"/>
      <c r="CMM57" s="109"/>
      <c r="CMN57" s="111"/>
      <c r="CMO57" s="109"/>
      <c r="CMP57" s="111"/>
      <c r="CMQ57" s="109"/>
      <c r="CMR57" s="111"/>
      <c r="CMS57" s="110"/>
      <c r="CMT57" s="111"/>
      <c r="CMU57" s="109"/>
      <c r="CMV57" s="111"/>
      <c r="CMW57" s="109"/>
      <c r="CMX57" s="111"/>
      <c r="CMY57" s="109"/>
      <c r="CMZ57" s="111"/>
      <c r="CNA57" s="110"/>
      <c r="CNB57" s="107"/>
      <c r="CNC57" s="107"/>
      <c r="CND57" s="107"/>
      <c r="CNE57" s="108"/>
      <c r="CNF57" s="111"/>
      <c r="CNG57" s="108"/>
      <c r="CNH57" s="111"/>
      <c r="CNI57" s="64"/>
      <c r="CNJ57" s="111"/>
      <c r="CNK57" s="64"/>
      <c r="CNL57" s="111"/>
      <c r="CNM57" s="64"/>
      <c r="CNN57" s="111"/>
      <c r="CNO57" s="64"/>
      <c r="CNP57" s="111"/>
      <c r="CNQ57" s="64"/>
      <c r="CNR57" s="111"/>
      <c r="CNS57" s="64"/>
      <c r="CNT57" s="111"/>
      <c r="CNU57" s="64"/>
      <c r="CNV57" s="111"/>
      <c r="CNW57" s="109"/>
      <c r="CNX57" s="111"/>
      <c r="CNY57" s="109"/>
      <c r="CNZ57" s="111"/>
      <c r="COA57" s="109"/>
      <c r="COB57" s="111"/>
      <c r="COC57" s="109"/>
      <c r="COD57" s="111"/>
      <c r="COE57" s="109"/>
      <c r="COF57" s="111"/>
      <c r="COG57" s="109"/>
      <c r="COH57" s="111"/>
      <c r="COI57" s="109"/>
      <c r="COJ57" s="111"/>
      <c r="COK57" s="109"/>
      <c r="COL57" s="111"/>
      <c r="COM57" s="109"/>
      <c r="CON57" s="111"/>
      <c r="COO57" s="109"/>
      <c r="COP57" s="111"/>
      <c r="COQ57" s="109"/>
      <c r="COR57" s="112"/>
      <c r="COS57" s="109"/>
      <c r="COT57" s="111"/>
      <c r="COU57" s="109"/>
      <c r="COV57" s="111"/>
      <c r="COW57" s="109"/>
      <c r="COX57" s="111"/>
      <c r="COY57" s="109"/>
      <c r="COZ57" s="111"/>
      <c r="CPA57" s="109"/>
      <c r="CPB57" s="111"/>
      <c r="CPC57" s="109"/>
      <c r="CPD57" s="111"/>
      <c r="CPE57" s="109"/>
      <c r="CPF57" s="111"/>
      <c r="CPG57" s="110"/>
      <c r="CPH57" s="111"/>
      <c r="CPI57" s="109"/>
      <c r="CPJ57" s="111"/>
      <c r="CPK57" s="109"/>
      <c r="CPL57" s="111"/>
      <c r="CPM57" s="109"/>
      <c r="CPN57" s="111"/>
      <c r="CPO57" s="109"/>
      <c r="CPP57" s="111"/>
      <c r="CPQ57" s="110"/>
      <c r="CPR57" s="111"/>
      <c r="CPS57" s="109"/>
      <c r="CPT57" s="111"/>
      <c r="CPU57" s="109"/>
      <c r="CPV57" s="111"/>
      <c r="CPW57" s="109"/>
      <c r="CPX57" s="111"/>
      <c r="CPY57" s="110"/>
      <c r="CPZ57" s="107"/>
      <c r="CQA57" s="107"/>
      <c r="CQB57" s="107"/>
      <c r="CQC57" s="108"/>
      <c r="CQD57" s="111"/>
      <c r="CQE57" s="108"/>
      <c r="CQF57" s="111"/>
      <c r="CQG57" s="64"/>
      <c r="CQH57" s="111"/>
      <c r="CQI57" s="64"/>
      <c r="CQJ57" s="111"/>
      <c r="CQK57" s="64"/>
      <c r="CQL57" s="111"/>
      <c r="CQM57" s="64"/>
      <c r="CQN57" s="111"/>
      <c r="CQO57" s="64"/>
      <c r="CQP57" s="111"/>
      <c r="CQQ57" s="64"/>
      <c r="CQR57" s="111"/>
      <c r="CQS57" s="64"/>
      <c r="CQT57" s="111"/>
      <c r="CQU57" s="109"/>
      <c r="CQV57" s="111"/>
      <c r="CQW57" s="109"/>
      <c r="CQX57" s="111"/>
      <c r="CQY57" s="109"/>
      <c r="CQZ57" s="111"/>
      <c r="CRA57" s="109"/>
      <c r="CRB57" s="111"/>
      <c r="CRC57" s="109"/>
      <c r="CRD57" s="111"/>
      <c r="CRE57" s="109"/>
      <c r="CRF57" s="111"/>
      <c r="CRG57" s="109"/>
      <c r="CRH57" s="111"/>
      <c r="CRI57" s="109"/>
      <c r="CRJ57" s="111"/>
      <c r="CRK57" s="109"/>
      <c r="CRL57" s="111"/>
      <c r="CRM57" s="109"/>
      <c r="CRN57" s="111"/>
      <c r="CRO57" s="109"/>
      <c r="CRP57" s="112"/>
      <c r="CRQ57" s="109"/>
      <c r="CRR57" s="111"/>
      <c r="CRS57" s="109"/>
      <c r="CRT57" s="111"/>
      <c r="CRU57" s="109"/>
      <c r="CRV57" s="111"/>
      <c r="CRW57" s="109"/>
      <c r="CRX57" s="111"/>
      <c r="CRY57" s="109"/>
      <c r="CRZ57" s="111"/>
      <c r="CSA57" s="109"/>
      <c r="CSB57" s="111"/>
      <c r="CSC57" s="109"/>
      <c r="CSD57" s="111"/>
      <c r="CSE57" s="110"/>
      <c r="CSF57" s="111"/>
      <c r="CSG57" s="109"/>
      <c r="CSH57" s="111"/>
      <c r="CSI57" s="109"/>
      <c r="CSJ57" s="111"/>
      <c r="CSK57" s="109"/>
      <c r="CSL57" s="111"/>
      <c r="CSM57" s="109"/>
      <c r="CSN57" s="111"/>
      <c r="CSO57" s="110"/>
      <c r="CSP57" s="111"/>
      <c r="CSQ57" s="109"/>
      <c r="CSR57" s="111"/>
      <c r="CSS57" s="109"/>
      <c r="CST57" s="111"/>
      <c r="CSU57" s="109"/>
      <c r="CSV57" s="111"/>
      <c r="CSW57" s="110"/>
      <c r="CSX57" s="107"/>
      <c r="CSY57" s="107"/>
      <c r="CSZ57" s="107"/>
      <c r="CTA57" s="108"/>
      <c r="CTB57" s="111"/>
      <c r="CTC57" s="108"/>
      <c r="CTD57" s="111"/>
      <c r="CTE57" s="64"/>
      <c r="CTF57" s="111"/>
      <c r="CTG57" s="64"/>
      <c r="CTH57" s="111"/>
      <c r="CTI57" s="64"/>
      <c r="CTJ57" s="111"/>
      <c r="CTK57" s="64"/>
      <c r="CTL57" s="111"/>
      <c r="CTM57" s="64"/>
      <c r="CTN57" s="111"/>
      <c r="CTO57" s="64"/>
      <c r="CTP57" s="111"/>
      <c r="CTQ57" s="64"/>
      <c r="CTR57" s="111"/>
      <c r="CTS57" s="109"/>
      <c r="CTT57" s="111"/>
      <c r="CTU57" s="109"/>
      <c r="CTV57" s="111"/>
      <c r="CTW57" s="109"/>
      <c r="CTX57" s="111"/>
      <c r="CTY57" s="109"/>
      <c r="CTZ57" s="111"/>
      <c r="CUA57" s="109"/>
      <c r="CUB57" s="111"/>
      <c r="CUC57" s="109"/>
      <c r="CUD57" s="111"/>
      <c r="CUE57" s="109"/>
      <c r="CUF57" s="111"/>
      <c r="CUG57" s="109"/>
      <c r="CUH57" s="111"/>
      <c r="CUI57" s="109"/>
      <c r="CUJ57" s="111"/>
      <c r="CUK57" s="109"/>
      <c r="CUL57" s="111"/>
      <c r="CUM57" s="109"/>
      <c r="CUN57" s="112"/>
      <c r="CUO57" s="109"/>
      <c r="CUP57" s="111"/>
      <c r="CUQ57" s="109"/>
      <c r="CUR57" s="111"/>
      <c r="CUS57" s="109"/>
      <c r="CUT57" s="111"/>
      <c r="CUU57" s="109"/>
      <c r="CUV57" s="111"/>
      <c r="CUW57" s="109"/>
      <c r="CUX57" s="111"/>
      <c r="CUY57" s="109"/>
      <c r="CUZ57" s="111"/>
      <c r="CVA57" s="109"/>
      <c r="CVB57" s="111"/>
      <c r="CVC57" s="110"/>
      <c r="CVD57" s="111"/>
      <c r="CVE57" s="109"/>
      <c r="CVF57" s="111"/>
      <c r="CVG57" s="109"/>
      <c r="CVH57" s="111"/>
      <c r="CVI57" s="109"/>
      <c r="CVJ57" s="111"/>
      <c r="CVK57" s="109"/>
      <c r="CVL57" s="111"/>
      <c r="CVM57" s="110"/>
      <c r="CVN57" s="111"/>
      <c r="CVO57" s="109"/>
      <c r="CVP57" s="111"/>
      <c r="CVQ57" s="109"/>
      <c r="CVR57" s="111"/>
      <c r="CVS57" s="109"/>
      <c r="CVT57" s="111"/>
      <c r="CVU57" s="110"/>
      <c r="CVV57" s="107"/>
      <c r="CVW57" s="107"/>
      <c r="CVX57" s="107"/>
      <c r="CVY57" s="108"/>
      <c r="CVZ57" s="111"/>
      <c r="CWA57" s="108"/>
      <c r="CWB57" s="111"/>
      <c r="CWC57" s="64"/>
      <c r="CWD57" s="111"/>
      <c r="CWE57" s="64"/>
      <c r="CWF57" s="111"/>
      <c r="CWG57" s="64"/>
      <c r="CWH57" s="111"/>
      <c r="CWI57" s="64"/>
      <c r="CWJ57" s="111"/>
      <c r="CWK57" s="64"/>
      <c r="CWL57" s="111"/>
      <c r="CWM57" s="64"/>
      <c r="CWN57" s="111"/>
      <c r="CWO57" s="64"/>
      <c r="CWP57" s="111"/>
      <c r="CWQ57" s="109"/>
      <c r="CWR57" s="111"/>
      <c r="CWS57" s="109"/>
      <c r="CWT57" s="111"/>
      <c r="CWU57" s="109"/>
      <c r="CWV57" s="111"/>
      <c r="CWW57" s="109"/>
      <c r="CWX57" s="111"/>
      <c r="CWY57" s="109"/>
      <c r="CWZ57" s="111"/>
      <c r="CXA57" s="109"/>
      <c r="CXB57" s="111"/>
      <c r="CXC57" s="109"/>
      <c r="CXD57" s="111"/>
      <c r="CXE57" s="109"/>
      <c r="CXF57" s="111"/>
      <c r="CXG57" s="109"/>
      <c r="CXH57" s="111"/>
      <c r="CXI57" s="109"/>
      <c r="CXJ57" s="111"/>
      <c r="CXK57" s="109"/>
      <c r="CXL57" s="112"/>
      <c r="CXM57" s="109"/>
      <c r="CXN57" s="111"/>
      <c r="CXO57" s="109"/>
      <c r="CXP57" s="111"/>
      <c r="CXQ57" s="109"/>
      <c r="CXR57" s="111"/>
      <c r="CXS57" s="109"/>
      <c r="CXT57" s="111"/>
      <c r="CXU57" s="109"/>
      <c r="CXV57" s="111"/>
      <c r="CXW57" s="109"/>
      <c r="CXX57" s="111"/>
      <c r="CXY57" s="109"/>
      <c r="CXZ57" s="111"/>
      <c r="CYA57" s="110"/>
      <c r="CYB57" s="111"/>
      <c r="CYC57" s="109"/>
      <c r="CYD57" s="111"/>
      <c r="CYE57" s="109"/>
      <c r="CYF57" s="111"/>
      <c r="CYG57" s="109"/>
      <c r="CYH57" s="111"/>
      <c r="CYI57" s="109"/>
      <c r="CYJ57" s="111"/>
      <c r="CYK57" s="110"/>
      <c r="CYL57" s="111"/>
      <c r="CYM57" s="109"/>
      <c r="CYN57" s="111"/>
      <c r="CYO57" s="109"/>
      <c r="CYP57" s="111"/>
      <c r="CYQ57" s="109"/>
      <c r="CYR57" s="111"/>
      <c r="CYS57" s="110"/>
      <c r="CYT57" s="107"/>
      <c r="CYU57" s="107"/>
      <c r="CYV57" s="107"/>
      <c r="CYW57" s="108"/>
      <c r="CYX57" s="111"/>
      <c r="CYY57" s="108"/>
      <c r="CYZ57" s="111"/>
      <c r="CZA57" s="64"/>
      <c r="CZB57" s="111"/>
      <c r="CZC57" s="64"/>
      <c r="CZD57" s="111"/>
      <c r="CZE57" s="64"/>
      <c r="CZF57" s="111"/>
      <c r="CZG57" s="64"/>
      <c r="CZH57" s="111"/>
      <c r="CZI57" s="64"/>
      <c r="CZJ57" s="111"/>
      <c r="CZK57" s="64"/>
      <c r="CZL57" s="111"/>
      <c r="CZM57" s="64"/>
      <c r="CZN57" s="111"/>
      <c r="CZO57" s="109"/>
      <c r="CZP57" s="111"/>
      <c r="CZQ57" s="109"/>
      <c r="CZR57" s="111"/>
      <c r="CZS57" s="109"/>
      <c r="CZT57" s="111"/>
      <c r="CZU57" s="109"/>
      <c r="CZV57" s="111"/>
      <c r="CZW57" s="109"/>
      <c r="CZX57" s="111"/>
      <c r="CZY57" s="109"/>
      <c r="CZZ57" s="111"/>
      <c r="DAA57" s="109"/>
      <c r="DAB57" s="111"/>
      <c r="DAC57" s="109"/>
      <c r="DAD57" s="111"/>
      <c r="DAE57" s="109"/>
      <c r="DAF57" s="111"/>
      <c r="DAG57" s="109"/>
      <c r="DAH57" s="111"/>
      <c r="DAI57" s="109"/>
      <c r="DAJ57" s="112"/>
      <c r="DAK57" s="109"/>
      <c r="DAL57" s="111"/>
      <c r="DAM57" s="109"/>
      <c r="DAN57" s="111"/>
      <c r="DAO57" s="109"/>
      <c r="DAP57" s="111"/>
      <c r="DAQ57" s="109"/>
      <c r="DAR57" s="111"/>
      <c r="DAS57" s="109"/>
      <c r="DAT57" s="111"/>
      <c r="DAU57" s="109"/>
      <c r="DAV57" s="111"/>
      <c r="DAW57" s="109"/>
      <c r="DAX57" s="111"/>
      <c r="DAY57" s="110"/>
      <c r="DAZ57" s="111"/>
      <c r="DBA57" s="109"/>
      <c r="DBB57" s="111"/>
      <c r="DBC57" s="109"/>
      <c r="DBD57" s="111"/>
      <c r="DBE57" s="109"/>
      <c r="DBF57" s="111"/>
      <c r="DBG57" s="109"/>
      <c r="DBH57" s="111"/>
      <c r="DBI57" s="110"/>
      <c r="DBJ57" s="111"/>
      <c r="DBK57" s="109"/>
      <c r="DBL57" s="111"/>
      <c r="DBM57" s="109"/>
      <c r="DBN57" s="111"/>
      <c r="DBO57" s="109"/>
      <c r="DBP57" s="111"/>
      <c r="DBQ57" s="110"/>
      <c r="DBR57" s="107"/>
      <c r="DBS57" s="107"/>
      <c r="DBT57" s="107"/>
      <c r="DBU57" s="108"/>
      <c r="DBV57" s="111"/>
      <c r="DBW57" s="108"/>
      <c r="DBX57" s="111"/>
      <c r="DBY57" s="64"/>
      <c r="DBZ57" s="111"/>
      <c r="DCA57" s="64"/>
      <c r="DCB57" s="111"/>
      <c r="DCC57" s="64"/>
      <c r="DCD57" s="111"/>
      <c r="DCE57" s="64"/>
      <c r="DCF57" s="111"/>
      <c r="DCG57" s="64"/>
      <c r="DCH57" s="111"/>
      <c r="DCI57" s="64"/>
      <c r="DCJ57" s="111"/>
      <c r="DCK57" s="64"/>
      <c r="DCL57" s="111"/>
      <c r="DCM57" s="109"/>
      <c r="DCN57" s="111"/>
      <c r="DCO57" s="109"/>
      <c r="DCP57" s="111"/>
      <c r="DCQ57" s="109"/>
      <c r="DCR57" s="111"/>
      <c r="DCS57" s="109"/>
      <c r="DCT57" s="111"/>
      <c r="DCU57" s="109"/>
      <c r="DCV57" s="111"/>
      <c r="DCW57" s="109"/>
      <c r="DCX57" s="111"/>
      <c r="DCY57" s="109"/>
      <c r="DCZ57" s="111"/>
      <c r="DDA57" s="109"/>
      <c r="DDB57" s="111"/>
      <c r="DDC57" s="109"/>
      <c r="DDD57" s="111"/>
      <c r="DDE57" s="109"/>
      <c r="DDF57" s="111"/>
      <c r="DDG57" s="109"/>
      <c r="DDH57" s="112"/>
      <c r="DDI57" s="109"/>
      <c r="DDJ57" s="111"/>
      <c r="DDK57" s="109"/>
      <c r="DDL57" s="111"/>
      <c r="DDM57" s="109"/>
      <c r="DDN57" s="111"/>
      <c r="DDO57" s="109"/>
      <c r="DDP57" s="111"/>
      <c r="DDQ57" s="109"/>
      <c r="DDR57" s="111"/>
      <c r="DDS57" s="109"/>
      <c r="DDT57" s="111"/>
      <c r="DDU57" s="109"/>
      <c r="DDV57" s="111"/>
      <c r="DDW57" s="110"/>
      <c r="DDX57" s="111"/>
      <c r="DDY57" s="109"/>
      <c r="DDZ57" s="111"/>
      <c r="DEA57" s="109"/>
      <c r="DEB57" s="111"/>
      <c r="DEC57" s="109"/>
      <c r="DED57" s="111"/>
      <c r="DEE57" s="109"/>
      <c r="DEF57" s="111"/>
      <c r="DEG57" s="110"/>
      <c r="DEH57" s="111"/>
      <c r="DEI57" s="109"/>
      <c r="DEJ57" s="111"/>
      <c r="DEK57" s="109"/>
      <c r="DEL57" s="111"/>
      <c r="DEM57" s="109"/>
      <c r="DEN57" s="111"/>
      <c r="DEO57" s="110"/>
      <c r="DEP57" s="107"/>
      <c r="DEQ57" s="107"/>
      <c r="DER57" s="107"/>
      <c r="DES57" s="108"/>
      <c r="DET57" s="111"/>
      <c r="DEU57" s="108"/>
      <c r="DEV57" s="111"/>
      <c r="DEW57" s="64"/>
      <c r="DEX57" s="111"/>
      <c r="DEY57" s="64"/>
      <c r="DEZ57" s="111"/>
      <c r="DFA57" s="64"/>
      <c r="DFB57" s="111"/>
      <c r="DFC57" s="64"/>
      <c r="DFD57" s="111"/>
      <c r="DFE57" s="64"/>
      <c r="DFF57" s="111"/>
      <c r="DFG57" s="64"/>
      <c r="DFH57" s="111"/>
      <c r="DFI57" s="64"/>
      <c r="DFJ57" s="111"/>
      <c r="DFK57" s="109"/>
      <c r="DFL57" s="111"/>
      <c r="DFM57" s="109"/>
      <c r="DFN57" s="111"/>
      <c r="DFO57" s="109"/>
      <c r="DFP57" s="111"/>
      <c r="DFQ57" s="109"/>
      <c r="DFR57" s="111"/>
      <c r="DFS57" s="109"/>
      <c r="DFT57" s="111"/>
      <c r="DFU57" s="109"/>
      <c r="DFV57" s="111"/>
      <c r="DFW57" s="109"/>
      <c r="DFX57" s="111"/>
      <c r="DFY57" s="109"/>
      <c r="DFZ57" s="111"/>
      <c r="DGA57" s="109"/>
      <c r="DGB57" s="111"/>
      <c r="DGC57" s="109"/>
      <c r="DGD57" s="111"/>
      <c r="DGE57" s="109"/>
      <c r="DGF57" s="112"/>
      <c r="DGG57" s="109"/>
      <c r="DGH57" s="111"/>
      <c r="DGI57" s="109"/>
      <c r="DGJ57" s="111"/>
      <c r="DGK57" s="109"/>
      <c r="DGL57" s="111"/>
      <c r="DGM57" s="109"/>
      <c r="DGN57" s="111"/>
      <c r="DGO57" s="109"/>
      <c r="DGP57" s="111"/>
      <c r="DGQ57" s="109"/>
      <c r="DGR57" s="111"/>
      <c r="DGS57" s="109"/>
      <c r="DGT57" s="111"/>
      <c r="DGU57" s="110"/>
      <c r="DGV57" s="111"/>
      <c r="DGW57" s="109"/>
      <c r="DGX57" s="111"/>
      <c r="DGY57" s="109"/>
      <c r="DGZ57" s="111"/>
      <c r="DHA57" s="109"/>
      <c r="DHB57" s="111"/>
      <c r="DHC57" s="109"/>
      <c r="DHD57" s="111"/>
      <c r="DHE57" s="110"/>
      <c r="DHF57" s="111"/>
      <c r="DHG57" s="109"/>
      <c r="DHH57" s="111"/>
      <c r="DHI57" s="109"/>
      <c r="DHJ57" s="111"/>
      <c r="DHK57" s="109"/>
      <c r="DHL57" s="111"/>
      <c r="DHM57" s="110"/>
      <c r="DHN57" s="107"/>
      <c r="DHO57" s="107"/>
      <c r="DHP57" s="107"/>
      <c r="DHQ57" s="108"/>
      <c r="DHR57" s="111"/>
      <c r="DHS57" s="108"/>
      <c r="DHT57" s="111"/>
      <c r="DHU57" s="64"/>
      <c r="DHV57" s="111"/>
      <c r="DHW57" s="64"/>
      <c r="DHX57" s="111"/>
      <c r="DHY57" s="64"/>
      <c r="DHZ57" s="111"/>
      <c r="DIA57" s="64"/>
      <c r="DIB57" s="111"/>
      <c r="DIC57" s="64"/>
      <c r="DID57" s="111"/>
      <c r="DIE57" s="64"/>
      <c r="DIF57" s="111"/>
      <c r="DIG57" s="64"/>
      <c r="DIH57" s="111"/>
      <c r="DII57" s="109"/>
      <c r="DIJ57" s="111"/>
      <c r="DIK57" s="109"/>
      <c r="DIL57" s="111"/>
      <c r="DIM57" s="109"/>
      <c r="DIN57" s="111"/>
      <c r="DIO57" s="109"/>
      <c r="DIP57" s="111"/>
      <c r="DIQ57" s="109"/>
      <c r="DIR57" s="111"/>
      <c r="DIS57" s="109"/>
      <c r="DIT57" s="111"/>
      <c r="DIU57" s="109"/>
      <c r="DIV57" s="111"/>
      <c r="DIW57" s="109"/>
      <c r="DIX57" s="111"/>
      <c r="DIY57" s="109"/>
      <c r="DIZ57" s="111"/>
      <c r="DJA57" s="109"/>
      <c r="DJB57" s="111"/>
      <c r="DJC57" s="109"/>
      <c r="DJD57" s="112"/>
      <c r="DJE57" s="109"/>
      <c r="DJF57" s="111"/>
      <c r="DJG57" s="109"/>
      <c r="DJH57" s="111"/>
      <c r="DJI57" s="109"/>
      <c r="DJJ57" s="111"/>
      <c r="DJK57" s="109"/>
      <c r="DJL57" s="111"/>
      <c r="DJM57" s="109"/>
      <c r="DJN57" s="111"/>
      <c r="DJO57" s="109"/>
      <c r="DJP57" s="111"/>
      <c r="DJQ57" s="109"/>
      <c r="DJR57" s="111"/>
      <c r="DJS57" s="110"/>
      <c r="DJT57" s="111"/>
      <c r="DJU57" s="109"/>
      <c r="DJV57" s="111"/>
      <c r="DJW57" s="109"/>
      <c r="DJX57" s="111"/>
      <c r="DJY57" s="109"/>
      <c r="DJZ57" s="111"/>
      <c r="DKA57" s="109"/>
      <c r="DKB57" s="111"/>
      <c r="DKC57" s="110"/>
      <c r="DKD57" s="111"/>
      <c r="DKE57" s="109"/>
      <c r="DKF57" s="111"/>
      <c r="DKG57" s="109"/>
      <c r="DKH57" s="111"/>
      <c r="DKI57" s="109"/>
      <c r="DKJ57" s="111"/>
      <c r="DKK57" s="110"/>
      <c r="DKL57" s="107"/>
      <c r="DKM57" s="107"/>
      <c r="DKN57" s="107"/>
      <c r="DKO57" s="108"/>
      <c r="DKP57" s="111"/>
      <c r="DKQ57" s="108"/>
      <c r="DKR57" s="111"/>
      <c r="DKS57" s="64"/>
      <c r="DKT57" s="111"/>
      <c r="DKU57" s="64"/>
      <c r="DKV57" s="111"/>
      <c r="DKW57" s="64"/>
      <c r="DKX57" s="111"/>
      <c r="DKY57" s="64"/>
      <c r="DKZ57" s="111"/>
      <c r="DLA57" s="64"/>
      <c r="DLB57" s="111"/>
      <c r="DLC57" s="64"/>
      <c r="DLD57" s="111"/>
      <c r="DLE57" s="64"/>
      <c r="DLF57" s="111"/>
      <c r="DLG57" s="109"/>
      <c r="DLH57" s="111"/>
      <c r="DLI57" s="109"/>
      <c r="DLJ57" s="111"/>
      <c r="DLK57" s="109"/>
      <c r="DLL57" s="111"/>
      <c r="DLM57" s="109"/>
      <c r="DLN57" s="111"/>
      <c r="DLO57" s="109"/>
      <c r="DLP57" s="111"/>
      <c r="DLQ57" s="109"/>
      <c r="DLR57" s="111"/>
      <c r="DLS57" s="109"/>
      <c r="DLT57" s="111"/>
      <c r="DLU57" s="109"/>
      <c r="DLV57" s="111"/>
      <c r="DLW57" s="109"/>
      <c r="DLX57" s="111"/>
      <c r="DLY57" s="109"/>
      <c r="DLZ57" s="111"/>
      <c r="DMA57" s="109"/>
      <c r="DMB57" s="112"/>
      <c r="DMC57" s="109"/>
      <c r="DMD57" s="111"/>
      <c r="DME57" s="109"/>
      <c r="DMF57" s="111"/>
      <c r="DMG57" s="109"/>
      <c r="DMH57" s="111"/>
      <c r="DMI57" s="109"/>
      <c r="DMJ57" s="111"/>
      <c r="DMK57" s="109"/>
      <c r="DML57" s="111"/>
      <c r="DMM57" s="109"/>
      <c r="DMN57" s="111"/>
      <c r="DMO57" s="109"/>
      <c r="DMP57" s="111"/>
      <c r="DMQ57" s="110"/>
      <c r="DMR57" s="111"/>
      <c r="DMS57" s="109"/>
      <c r="DMT57" s="111"/>
      <c r="DMU57" s="109"/>
      <c r="DMV57" s="111"/>
      <c r="DMW57" s="109"/>
      <c r="DMX57" s="111"/>
      <c r="DMY57" s="109"/>
      <c r="DMZ57" s="111"/>
      <c r="DNA57" s="110"/>
      <c r="DNB57" s="111"/>
      <c r="DNC57" s="109"/>
      <c r="DND57" s="111"/>
      <c r="DNE57" s="109"/>
      <c r="DNF57" s="111"/>
      <c r="DNG57" s="109"/>
      <c r="DNH57" s="111"/>
      <c r="DNI57" s="110"/>
      <c r="DNJ57" s="107"/>
      <c r="DNK57" s="107"/>
      <c r="DNL57" s="107"/>
      <c r="DNM57" s="108"/>
      <c r="DNN57" s="111"/>
      <c r="DNO57" s="108"/>
      <c r="DNP57" s="111"/>
      <c r="DNQ57" s="64"/>
      <c r="DNR57" s="111"/>
      <c r="DNS57" s="64"/>
      <c r="DNT57" s="111"/>
      <c r="DNU57" s="64"/>
      <c r="DNV57" s="111"/>
      <c r="DNW57" s="64"/>
      <c r="DNX57" s="111"/>
      <c r="DNY57" s="64"/>
      <c r="DNZ57" s="111"/>
      <c r="DOA57" s="64"/>
      <c r="DOB57" s="111"/>
      <c r="DOC57" s="64"/>
      <c r="DOD57" s="111"/>
      <c r="DOE57" s="109"/>
      <c r="DOF57" s="111"/>
      <c r="DOG57" s="109"/>
      <c r="DOH57" s="111"/>
      <c r="DOI57" s="109"/>
      <c r="DOJ57" s="111"/>
      <c r="DOK57" s="109"/>
      <c r="DOL57" s="111"/>
      <c r="DOM57" s="109"/>
      <c r="DON57" s="111"/>
      <c r="DOO57" s="109"/>
      <c r="DOP57" s="111"/>
      <c r="DOQ57" s="109"/>
      <c r="DOR57" s="111"/>
      <c r="DOS57" s="109"/>
      <c r="DOT57" s="111"/>
      <c r="DOU57" s="109"/>
      <c r="DOV57" s="111"/>
      <c r="DOW57" s="109"/>
      <c r="DOX57" s="111"/>
      <c r="DOY57" s="109"/>
      <c r="DOZ57" s="112"/>
      <c r="DPA57" s="109"/>
      <c r="DPB57" s="111"/>
      <c r="DPC57" s="109"/>
      <c r="DPD57" s="111"/>
      <c r="DPE57" s="109"/>
      <c r="DPF57" s="111"/>
      <c r="DPG57" s="109"/>
      <c r="DPH57" s="111"/>
      <c r="DPI57" s="109"/>
      <c r="DPJ57" s="111"/>
      <c r="DPK57" s="109"/>
      <c r="DPL57" s="111"/>
      <c r="DPM57" s="109"/>
      <c r="DPN57" s="111"/>
      <c r="DPO57" s="110"/>
      <c r="DPP57" s="111"/>
      <c r="DPQ57" s="109"/>
      <c r="DPR57" s="111"/>
      <c r="DPS57" s="109"/>
      <c r="DPT57" s="111"/>
      <c r="DPU57" s="109"/>
      <c r="DPV57" s="111"/>
      <c r="DPW57" s="109"/>
      <c r="DPX57" s="111"/>
      <c r="DPY57" s="110"/>
      <c r="DPZ57" s="111"/>
      <c r="DQA57" s="109"/>
      <c r="DQB57" s="111"/>
      <c r="DQC57" s="109"/>
      <c r="DQD57" s="111"/>
      <c r="DQE57" s="109"/>
      <c r="DQF57" s="111"/>
      <c r="DQG57" s="110"/>
      <c r="DQH57" s="107"/>
      <c r="DQI57" s="107"/>
      <c r="DQJ57" s="107"/>
      <c r="DQK57" s="108"/>
      <c r="DQL57" s="111"/>
      <c r="DQM57" s="108"/>
      <c r="DQN57" s="111"/>
      <c r="DQO57" s="64"/>
      <c r="DQP57" s="111"/>
      <c r="DQQ57" s="64"/>
      <c r="DQR57" s="111"/>
      <c r="DQS57" s="64"/>
      <c r="DQT57" s="111"/>
      <c r="DQU57" s="64"/>
      <c r="DQV57" s="111"/>
      <c r="DQW57" s="64"/>
      <c r="DQX57" s="111"/>
      <c r="DQY57" s="64"/>
      <c r="DQZ57" s="111"/>
      <c r="DRA57" s="64"/>
      <c r="DRB57" s="111"/>
      <c r="DRC57" s="109"/>
      <c r="DRD57" s="111"/>
      <c r="DRE57" s="109"/>
      <c r="DRF57" s="111"/>
      <c r="DRG57" s="109"/>
      <c r="DRH57" s="111"/>
      <c r="DRI57" s="109"/>
      <c r="DRJ57" s="111"/>
      <c r="DRK57" s="109"/>
      <c r="DRL57" s="111"/>
      <c r="DRM57" s="109"/>
      <c r="DRN57" s="111"/>
      <c r="DRO57" s="109"/>
      <c r="DRP57" s="111"/>
      <c r="DRQ57" s="109"/>
      <c r="DRR57" s="111"/>
      <c r="DRS57" s="109"/>
      <c r="DRT57" s="111"/>
      <c r="DRU57" s="109"/>
      <c r="DRV57" s="111"/>
      <c r="DRW57" s="109"/>
      <c r="DRX57" s="112"/>
      <c r="DRY57" s="109"/>
      <c r="DRZ57" s="111"/>
      <c r="DSA57" s="109"/>
      <c r="DSB57" s="111"/>
      <c r="DSC57" s="109"/>
      <c r="DSD57" s="111"/>
      <c r="DSE57" s="109"/>
      <c r="DSF57" s="111"/>
      <c r="DSG57" s="109"/>
      <c r="DSH57" s="111"/>
      <c r="DSI57" s="109"/>
      <c r="DSJ57" s="111"/>
      <c r="DSK57" s="109"/>
      <c r="DSL57" s="111"/>
      <c r="DSM57" s="110"/>
      <c r="DSN57" s="111"/>
      <c r="DSO57" s="109"/>
      <c r="DSP57" s="111"/>
      <c r="DSQ57" s="109"/>
      <c r="DSR57" s="111"/>
      <c r="DSS57" s="109"/>
      <c r="DST57" s="111"/>
      <c r="DSU57" s="109"/>
      <c r="DSV57" s="111"/>
      <c r="DSW57" s="110"/>
      <c r="DSX57" s="111"/>
      <c r="DSY57" s="109"/>
      <c r="DSZ57" s="111"/>
      <c r="DTA57" s="109"/>
      <c r="DTB57" s="111"/>
      <c r="DTC57" s="109"/>
      <c r="DTD57" s="111"/>
      <c r="DTE57" s="110"/>
      <c r="DTF57" s="107"/>
      <c r="DTG57" s="107"/>
      <c r="DTH57" s="107"/>
      <c r="DTI57" s="108"/>
      <c r="DTJ57" s="111"/>
      <c r="DTK57" s="108"/>
      <c r="DTL57" s="111"/>
      <c r="DTM57" s="64"/>
      <c r="DTN57" s="111"/>
      <c r="DTO57" s="64"/>
      <c r="DTP57" s="111"/>
      <c r="DTQ57" s="64"/>
      <c r="DTR57" s="111"/>
      <c r="DTS57" s="64"/>
      <c r="DTT57" s="111"/>
      <c r="DTU57" s="64"/>
      <c r="DTV57" s="111"/>
      <c r="DTW57" s="64"/>
      <c r="DTX57" s="111"/>
      <c r="DTY57" s="64"/>
      <c r="DTZ57" s="111"/>
      <c r="DUA57" s="109"/>
      <c r="DUB57" s="111"/>
      <c r="DUC57" s="109"/>
      <c r="DUD57" s="111"/>
      <c r="DUE57" s="109"/>
      <c r="DUF57" s="111"/>
      <c r="DUG57" s="109"/>
      <c r="DUH57" s="111"/>
      <c r="DUI57" s="109"/>
      <c r="DUJ57" s="111"/>
      <c r="DUK57" s="109"/>
      <c r="DUL57" s="111"/>
      <c r="DUM57" s="109"/>
      <c r="DUN57" s="111"/>
      <c r="DUO57" s="109"/>
      <c r="DUP57" s="111"/>
      <c r="DUQ57" s="109"/>
      <c r="DUR57" s="111"/>
      <c r="DUS57" s="109"/>
      <c r="DUT57" s="111"/>
      <c r="DUU57" s="109"/>
      <c r="DUV57" s="112"/>
      <c r="DUW57" s="109"/>
      <c r="DUX57" s="111"/>
      <c r="DUY57" s="109"/>
      <c r="DUZ57" s="111"/>
      <c r="DVA57" s="109"/>
      <c r="DVB57" s="111"/>
      <c r="DVC57" s="109"/>
      <c r="DVD57" s="111"/>
      <c r="DVE57" s="109"/>
      <c r="DVF57" s="111"/>
      <c r="DVG57" s="109"/>
      <c r="DVH57" s="111"/>
      <c r="DVI57" s="109"/>
      <c r="DVJ57" s="111"/>
      <c r="DVK57" s="110"/>
      <c r="DVL57" s="111"/>
      <c r="DVM57" s="109"/>
      <c r="DVN57" s="111"/>
      <c r="DVO57" s="109"/>
      <c r="DVP57" s="111"/>
      <c r="DVQ57" s="109"/>
      <c r="DVR57" s="111"/>
      <c r="DVS57" s="109"/>
      <c r="DVT57" s="111"/>
      <c r="DVU57" s="110"/>
      <c r="DVV57" s="111"/>
      <c r="DVW57" s="109"/>
      <c r="DVX57" s="111"/>
      <c r="DVY57" s="109"/>
      <c r="DVZ57" s="111"/>
      <c r="DWA57" s="109"/>
      <c r="DWB57" s="111"/>
      <c r="DWC57" s="110"/>
      <c r="DWD57" s="107"/>
      <c r="DWE57" s="107"/>
      <c r="DWF57" s="107"/>
      <c r="DWG57" s="108"/>
      <c r="DWH57" s="111"/>
      <c r="DWI57" s="108"/>
      <c r="DWJ57" s="111"/>
      <c r="DWK57" s="64"/>
      <c r="DWL57" s="111"/>
      <c r="DWM57" s="64"/>
      <c r="DWN57" s="111"/>
      <c r="DWO57" s="64"/>
      <c r="DWP57" s="111"/>
      <c r="DWQ57" s="64"/>
      <c r="DWR57" s="111"/>
      <c r="DWS57" s="64"/>
      <c r="DWT57" s="111"/>
      <c r="DWU57" s="64"/>
      <c r="DWV57" s="111"/>
      <c r="DWW57" s="64"/>
      <c r="DWX57" s="111"/>
      <c r="DWY57" s="109"/>
      <c r="DWZ57" s="111"/>
      <c r="DXA57" s="109"/>
      <c r="DXB57" s="111"/>
      <c r="DXC57" s="109"/>
      <c r="DXD57" s="111"/>
      <c r="DXE57" s="109"/>
      <c r="DXF57" s="111"/>
      <c r="DXG57" s="109"/>
      <c r="DXH57" s="111"/>
      <c r="DXI57" s="109"/>
      <c r="DXJ57" s="111"/>
      <c r="DXK57" s="109"/>
      <c r="DXL57" s="111"/>
      <c r="DXM57" s="109"/>
      <c r="DXN57" s="111"/>
      <c r="DXO57" s="109"/>
      <c r="DXP57" s="111"/>
      <c r="DXQ57" s="109"/>
      <c r="DXR57" s="111"/>
      <c r="DXS57" s="109"/>
      <c r="DXT57" s="112"/>
      <c r="DXU57" s="109"/>
      <c r="DXV57" s="111"/>
      <c r="DXW57" s="109"/>
      <c r="DXX57" s="111"/>
      <c r="DXY57" s="109"/>
      <c r="DXZ57" s="111"/>
      <c r="DYA57" s="109"/>
      <c r="DYB57" s="111"/>
      <c r="DYC57" s="109"/>
      <c r="DYD57" s="111"/>
      <c r="DYE57" s="109"/>
      <c r="DYF57" s="111"/>
      <c r="DYG57" s="109"/>
      <c r="DYH57" s="111"/>
      <c r="DYI57" s="110"/>
      <c r="DYJ57" s="111"/>
      <c r="DYK57" s="109"/>
      <c r="DYL57" s="111"/>
      <c r="DYM57" s="109"/>
      <c r="DYN57" s="111"/>
      <c r="DYO57" s="109"/>
      <c r="DYP57" s="111"/>
      <c r="DYQ57" s="109"/>
      <c r="DYR57" s="111"/>
      <c r="DYS57" s="110"/>
      <c r="DYT57" s="111"/>
      <c r="DYU57" s="109"/>
      <c r="DYV57" s="111"/>
      <c r="DYW57" s="109"/>
      <c r="DYX57" s="111"/>
      <c r="DYY57" s="109"/>
      <c r="DYZ57" s="111"/>
      <c r="DZA57" s="110"/>
      <c r="DZB57" s="107"/>
      <c r="DZC57" s="107"/>
      <c r="DZD57" s="107"/>
      <c r="DZE57" s="108"/>
      <c r="DZF57" s="111"/>
      <c r="DZG57" s="108"/>
      <c r="DZH57" s="111"/>
      <c r="DZI57" s="64"/>
      <c r="DZJ57" s="111"/>
      <c r="DZK57" s="64"/>
      <c r="DZL57" s="111"/>
      <c r="DZM57" s="64"/>
      <c r="DZN57" s="111"/>
      <c r="DZO57" s="64"/>
      <c r="DZP57" s="111"/>
      <c r="DZQ57" s="64"/>
      <c r="DZR57" s="111"/>
      <c r="DZS57" s="64"/>
      <c r="DZT57" s="111"/>
      <c r="DZU57" s="64"/>
      <c r="DZV57" s="111"/>
      <c r="DZW57" s="109"/>
      <c r="DZX57" s="111"/>
      <c r="DZY57" s="109"/>
      <c r="DZZ57" s="111"/>
      <c r="EAA57" s="109"/>
      <c r="EAB57" s="111"/>
      <c r="EAC57" s="109"/>
      <c r="EAD57" s="111"/>
      <c r="EAE57" s="109"/>
      <c r="EAF57" s="111"/>
      <c r="EAG57" s="109"/>
      <c r="EAH57" s="111"/>
      <c r="EAI57" s="109"/>
      <c r="EAJ57" s="111"/>
      <c r="EAK57" s="109"/>
      <c r="EAL57" s="111"/>
      <c r="EAM57" s="109"/>
      <c r="EAN57" s="111"/>
      <c r="EAO57" s="109"/>
      <c r="EAP57" s="111"/>
      <c r="EAQ57" s="109"/>
      <c r="EAR57" s="112"/>
      <c r="EAS57" s="109"/>
      <c r="EAT57" s="111"/>
      <c r="EAU57" s="109"/>
      <c r="EAV57" s="111"/>
      <c r="EAW57" s="109"/>
      <c r="EAX57" s="111"/>
      <c r="EAY57" s="109"/>
      <c r="EAZ57" s="111"/>
      <c r="EBA57" s="109"/>
      <c r="EBB57" s="111"/>
      <c r="EBC57" s="109"/>
      <c r="EBD57" s="111"/>
      <c r="EBE57" s="109"/>
      <c r="EBF57" s="111"/>
      <c r="EBG57" s="110"/>
      <c r="EBH57" s="111"/>
      <c r="EBI57" s="109"/>
      <c r="EBJ57" s="111"/>
      <c r="EBK57" s="109"/>
      <c r="EBL57" s="111"/>
      <c r="EBM57" s="109"/>
      <c r="EBN57" s="111"/>
      <c r="EBO57" s="109"/>
      <c r="EBP57" s="111"/>
      <c r="EBQ57" s="110"/>
      <c r="EBR57" s="111"/>
      <c r="EBS57" s="109"/>
      <c r="EBT57" s="111"/>
      <c r="EBU57" s="109"/>
      <c r="EBV57" s="111"/>
      <c r="EBW57" s="109"/>
      <c r="EBX57" s="111"/>
      <c r="EBY57" s="110"/>
      <c r="EBZ57" s="107"/>
      <c r="ECA57" s="107"/>
      <c r="ECB57" s="107"/>
      <c r="ECC57" s="108"/>
      <c r="ECD57" s="111"/>
      <c r="ECE57" s="108"/>
      <c r="ECF57" s="111"/>
      <c r="ECG57" s="64"/>
      <c r="ECH57" s="111"/>
      <c r="ECI57" s="64"/>
      <c r="ECJ57" s="111"/>
      <c r="ECK57" s="64"/>
      <c r="ECL57" s="111"/>
      <c r="ECM57" s="64"/>
      <c r="ECN57" s="111"/>
      <c r="ECO57" s="64"/>
      <c r="ECP57" s="111"/>
      <c r="ECQ57" s="64"/>
      <c r="ECR57" s="111"/>
      <c r="ECS57" s="64"/>
      <c r="ECT57" s="111"/>
      <c r="ECU57" s="109"/>
      <c r="ECV57" s="111"/>
      <c r="ECW57" s="109"/>
      <c r="ECX57" s="111"/>
      <c r="ECY57" s="109"/>
      <c r="ECZ57" s="111"/>
      <c r="EDA57" s="109"/>
      <c r="EDB57" s="111"/>
      <c r="EDC57" s="109"/>
      <c r="EDD57" s="111"/>
      <c r="EDE57" s="109"/>
      <c r="EDF57" s="111"/>
      <c r="EDG57" s="109"/>
      <c r="EDH57" s="111"/>
      <c r="EDI57" s="109"/>
      <c r="EDJ57" s="111"/>
      <c r="EDK57" s="109"/>
      <c r="EDL57" s="111"/>
      <c r="EDM57" s="109"/>
      <c r="EDN57" s="111"/>
      <c r="EDO57" s="109"/>
      <c r="EDP57" s="112"/>
      <c r="EDQ57" s="109"/>
      <c r="EDR57" s="111"/>
      <c r="EDS57" s="109"/>
      <c r="EDT57" s="111"/>
      <c r="EDU57" s="109"/>
      <c r="EDV57" s="111"/>
      <c r="EDW57" s="109"/>
      <c r="EDX57" s="111"/>
      <c r="EDY57" s="109"/>
      <c r="EDZ57" s="111"/>
      <c r="EEA57" s="109"/>
      <c r="EEB57" s="111"/>
      <c r="EEC57" s="109"/>
      <c r="EED57" s="111"/>
      <c r="EEE57" s="110"/>
      <c r="EEF57" s="111"/>
      <c r="EEG57" s="109"/>
      <c r="EEH57" s="111"/>
      <c r="EEI57" s="109"/>
      <c r="EEJ57" s="111"/>
      <c r="EEK57" s="109"/>
      <c r="EEL57" s="111"/>
      <c r="EEM57" s="109"/>
      <c r="EEN57" s="111"/>
      <c r="EEO57" s="110"/>
      <c r="EEP57" s="111"/>
      <c r="EEQ57" s="109"/>
      <c r="EER57" s="111"/>
      <c r="EES57" s="109"/>
      <c r="EET57" s="111"/>
      <c r="EEU57" s="109"/>
      <c r="EEV57" s="111"/>
      <c r="EEW57" s="110"/>
      <c r="EEX57" s="107"/>
      <c r="EEY57" s="107"/>
      <c r="EEZ57" s="107"/>
      <c r="EFA57" s="108"/>
      <c r="EFB57" s="111"/>
      <c r="EFC57" s="108"/>
      <c r="EFD57" s="111"/>
      <c r="EFE57" s="64"/>
      <c r="EFF57" s="111"/>
      <c r="EFG57" s="64"/>
      <c r="EFH57" s="111"/>
      <c r="EFI57" s="64"/>
      <c r="EFJ57" s="111"/>
      <c r="EFK57" s="64"/>
      <c r="EFL57" s="111"/>
      <c r="EFM57" s="64"/>
      <c r="EFN57" s="111"/>
      <c r="EFO57" s="64"/>
      <c r="EFP57" s="111"/>
      <c r="EFQ57" s="64"/>
      <c r="EFR57" s="111"/>
      <c r="EFS57" s="109"/>
      <c r="EFT57" s="111"/>
      <c r="EFU57" s="109"/>
      <c r="EFV57" s="111"/>
      <c r="EFW57" s="109"/>
      <c r="EFX57" s="111"/>
      <c r="EFY57" s="109"/>
      <c r="EFZ57" s="111"/>
      <c r="EGA57" s="109"/>
      <c r="EGB57" s="111"/>
      <c r="EGC57" s="109"/>
      <c r="EGD57" s="111"/>
      <c r="EGE57" s="109"/>
      <c r="EGF57" s="111"/>
      <c r="EGG57" s="109"/>
      <c r="EGH57" s="111"/>
      <c r="EGI57" s="109"/>
      <c r="EGJ57" s="111"/>
      <c r="EGK57" s="109"/>
      <c r="EGL57" s="111"/>
      <c r="EGM57" s="109"/>
      <c r="EGN57" s="112"/>
      <c r="EGO57" s="109"/>
      <c r="EGP57" s="111"/>
      <c r="EGQ57" s="109"/>
      <c r="EGR57" s="111"/>
      <c r="EGS57" s="109"/>
      <c r="EGT57" s="111"/>
      <c r="EGU57" s="109"/>
      <c r="EGV57" s="111"/>
      <c r="EGW57" s="109"/>
      <c r="EGX57" s="111"/>
      <c r="EGY57" s="109"/>
      <c r="EGZ57" s="111"/>
      <c r="EHA57" s="109"/>
      <c r="EHB57" s="111"/>
      <c r="EHC57" s="110"/>
      <c r="EHD57" s="111"/>
      <c r="EHE57" s="109"/>
      <c r="EHF57" s="111"/>
      <c r="EHG57" s="109"/>
      <c r="EHH57" s="111"/>
      <c r="EHI57" s="109"/>
      <c r="EHJ57" s="111"/>
      <c r="EHK57" s="109"/>
      <c r="EHL57" s="111"/>
      <c r="EHM57" s="110"/>
      <c r="EHN57" s="111"/>
      <c r="EHO57" s="109"/>
      <c r="EHP57" s="111"/>
      <c r="EHQ57" s="109"/>
      <c r="EHR57" s="111"/>
      <c r="EHS57" s="109"/>
      <c r="EHT57" s="111"/>
      <c r="EHU57" s="110"/>
      <c r="EHV57" s="107"/>
      <c r="EHW57" s="107"/>
      <c r="EHX57" s="107"/>
      <c r="EHY57" s="108"/>
      <c r="EHZ57" s="111"/>
      <c r="EIA57" s="108"/>
      <c r="EIB57" s="111"/>
      <c r="EIC57" s="64"/>
      <c r="EID57" s="111"/>
      <c r="EIE57" s="64"/>
      <c r="EIF57" s="111"/>
      <c r="EIG57" s="64"/>
      <c r="EIH57" s="111"/>
      <c r="EII57" s="64"/>
      <c r="EIJ57" s="111"/>
      <c r="EIK57" s="64"/>
      <c r="EIL57" s="111"/>
      <c r="EIM57" s="64"/>
      <c r="EIN57" s="111"/>
      <c r="EIO57" s="64"/>
      <c r="EIP57" s="111"/>
      <c r="EIQ57" s="109"/>
      <c r="EIR57" s="111"/>
      <c r="EIS57" s="109"/>
      <c r="EIT57" s="111"/>
      <c r="EIU57" s="109"/>
      <c r="EIV57" s="111"/>
      <c r="EIW57" s="109"/>
      <c r="EIX57" s="111"/>
      <c r="EIY57" s="109"/>
      <c r="EIZ57" s="111"/>
      <c r="EJA57" s="109"/>
      <c r="EJB57" s="111"/>
      <c r="EJC57" s="109"/>
      <c r="EJD57" s="111"/>
      <c r="EJE57" s="109"/>
      <c r="EJF57" s="111"/>
      <c r="EJG57" s="109"/>
      <c r="EJH57" s="111"/>
      <c r="EJI57" s="109"/>
      <c r="EJJ57" s="111"/>
      <c r="EJK57" s="109"/>
      <c r="EJL57" s="112"/>
      <c r="EJM57" s="109"/>
      <c r="EJN57" s="111"/>
      <c r="EJO57" s="109"/>
      <c r="EJP57" s="111"/>
      <c r="EJQ57" s="109"/>
      <c r="EJR57" s="111"/>
      <c r="EJS57" s="109"/>
      <c r="EJT57" s="111"/>
      <c r="EJU57" s="109"/>
      <c r="EJV57" s="111"/>
      <c r="EJW57" s="109"/>
      <c r="EJX57" s="111"/>
      <c r="EJY57" s="109"/>
      <c r="EJZ57" s="111"/>
      <c r="EKA57" s="110"/>
      <c r="EKB57" s="111"/>
      <c r="EKC57" s="109"/>
      <c r="EKD57" s="111"/>
      <c r="EKE57" s="109"/>
      <c r="EKF57" s="111"/>
      <c r="EKG57" s="109"/>
      <c r="EKH57" s="111"/>
      <c r="EKI57" s="109"/>
      <c r="EKJ57" s="111"/>
      <c r="EKK57" s="110"/>
      <c r="EKL57" s="111"/>
      <c r="EKM57" s="109"/>
      <c r="EKN57" s="111"/>
      <c r="EKO57" s="109"/>
      <c r="EKP57" s="111"/>
      <c r="EKQ57" s="109"/>
      <c r="EKR57" s="111"/>
      <c r="EKS57" s="110"/>
      <c r="EKT57" s="107"/>
      <c r="EKU57" s="107"/>
      <c r="EKV57" s="107"/>
      <c r="EKW57" s="108"/>
      <c r="EKX57" s="111"/>
      <c r="EKY57" s="108"/>
      <c r="EKZ57" s="111"/>
      <c r="ELA57" s="64"/>
      <c r="ELB57" s="111"/>
      <c r="ELC57" s="64"/>
      <c r="ELD57" s="111"/>
      <c r="ELE57" s="64"/>
      <c r="ELF57" s="111"/>
      <c r="ELG57" s="64"/>
      <c r="ELH57" s="111"/>
      <c r="ELI57" s="64"/>
      <c r="ELJ57" s="111"/>
      <c r="ELK57" s="64"/>
      <c r="ELL57" s="111"/>
      <c r="ELM57" s="64"/>
      <c r="ELN57" s="111"/>
      <c r="ELO57" s="109"/>
      <c r="ELP57" s="111"/>
      <c r="ELQ57" s="109"/>
      <c r="ELR57" s="111"/>
      <c r="ELS57" s="109"/>
      <c r="ELT57" s="111"/>
      <c r="ELU57" s="109"/>
      <c r="ELV57" s="111"/>
      <c r="ELW57" s="109"/>
      <c r="ELX57" s="111"/>
      <c r="ELY57" s="109"/>
      <c r="ELZ57" s="111"/>
      <c r="EMA57" s="109"/>
      <c r="EMB57" s="111"/>
      <c r="EMC57" s="109"/>
      <c r="EMD57" s="111"/>
      <c r="EME57" s="109"/>
      <c r="EMF57" s="111"/>
      <c r="EMG57" s="109"/>
      <c r="EMH57" s="111"/>
      <c r="EMI57" s="109"/>
      <c r="EMJ57" s="112"/>
      <c r="EMK57" s="109"/>
      <c r="EML57" s="111"/>
      <c r="EMM57" s="109"/>
      <c r="EMN57" s="111"/>
      <c r="EMO57" s="109"/>
      <c r="EMP57" s="111"/>
      <c r="EMQ57" s="109"/>
      <c r="EMR57" s="111"/>
      <c r="EMS57" s="109"/>
      <c r="EMT57" s="111"/>
      <c r="EMU57" s="109"/>
      <c r="EMV57" s="111"/>
      <c r="EMW57" s="109"/>
      <c r="EMX57" s="111"/>
      <c r="EMY57" s="110"/>
      <c r="EMZ57" s="111"/>
      <c r="ENA57" s="109"/>
      <c r="ENB57" s="111"/>
      <c r="ENC57" s="109"/>
      <c r="END57" s="111"/>
      <c r="ENE57" s="109"/>
      <c r="ENF57" s="111"/>
      <c r="ENG57" s="109"/>
      <c r="ENH57" s="111"/>
      <c r="ENI57" s="110"/>
      <c r="ENJ57" s="111"/>
      <c r="ENK57" s="109"/>
      <c r="ENL57" s="111"/>
      <c r="ENM57" s="109"/>
      <c r="ENN57" s="111"/>
      <c r="ENO57" s="109"/>
      <c r="ENP57" s="111"/>
      <c r="ENQ57" s="110"/>
      <c r="ENR57" s="107"/>
      <c r="ENS57" s="107"/>
      <c r="ENT57" s="107"/>
      <c r="ENU57" s="108"/>
      <c r="ENV57" s="111"/>
      <c r="ENW57" s="108"/>
      <c r="ENX57" s="111"/>
      <c r="ENY57" s="64"/>
      <c r="ENZ57" s="111"/>
      <c r="EOA57" s="64"/>
      <c r="EOB57" s="111"/>
      <c r="EOC57" s="64"/>
      <c r="EOD57" s="111"/>
      <c r="EOE57" s="64"/>
      <c r="EOF57" s="111"/>
      <c r="EOG57" s="64"/>
      <c r="EOH57" s="111"/>
      <c r="EOI57" s="64"/>
      <c r="EOJ57" s="111"/>
      <c r="EOK57" s="64"/>
      <c r="EOL57" s="111"/>
      <c r="EOM57" s="109"/>
      <c r="EON57" s="111"/>
      <c r="EOO57" s="109"/>
      <c r="EOP57" s="111"/>
      <c r="EOQ57" s="109"/>
      <c r="EOR57" s="111"/>
      <c r="EOS57" s="109"/>
      <c r="EOT57" s="111"/>
      <c r="EOU57" s="109"/>
      <c r="EOV57" s="111"/>
      <c r="EOW57" s="109"/>
      <c r="EOX57" s="111"/>
      <c r="EOY57" s="109"/>
      <c r="EOZ57" s="111"/>
      <c r="EPA57" s="109"/>
      <c r="EPB57" s="111"/>
      <c r="EPC57" s="109"/>
      <c r="EPD57" s="111"/>
      <c r="EPE57" s="109"/>
      <c r="EPF57" s="111"/>
      <c r="EPG57" s="109"/>
      <c r="EPH57" s="112"/>
      <c r="EPI57" s="109"/>
      <c r="EPJ57" s="111"/>
      <c r="EPK57" s="109"/>
      <c r="EPL57" s="111"/>
      <c r="EPM57" s="109"/>
      <c r="EPN57" s="111"/>
      <c r="EPO57" s="109"/>
      <c r="EPP57" s="111"/>
      <c r="EPQ57" s="109"/>
      <c r="EPR57" s="111"/>
      <c r="EPS57" s="109"/>
      <c r="EPT57" s="111"/>
      <c r="EPU57" s="109"/>
      <c r="EPV57" s="111"/>
      <c r="EPW57" s="110"/>
      <c r="EPX57" s="111"/>
      <c r="EPY57" s="109"/>
      <c r="EPZ57" s="111"/>
      <c r="EQA57" s="109"/>
      <c r="EQB57" s="111"/>
      <c r="EQC57" s="109"/>
      <c r="EQD57" s="111"/>
      <c r="EQE57" s="109"/>
      <c r="EQF57" s="111"/>
      <c r="EQG57" s="110"/>
      <c r="EQH57" s="111"/>
      <c r="EQI57" s="109"/>
      <c r="EQJ57" s="111"/>
      <c r="EQK57" s="109"/>
      <c r="EQL57" s="111"/>
      <c r="EQM57" s="109"/>
      <c r="EQN57" s="111"/>
      <c r="EQO57" s="110"/>
      <c r="EQP57" s="107"/>
      <c r="EQQ57" s="107"/>
      <c r="EQR57" s="107"/>
      <c r="EQS57" s="108"/>
      <c r="EQT57" s="111"/>
      <c r="EQU57" s="108"/>
      <c r="EQV57" s="111"/>
      <c r="EQW57" s="64"/>
      <c r="EQX57" s="111"/>
      <c r="EQY57" s="64"/>
      <c r="EQZ57" s="111"/>
      <c r="ERA57" s="64"/>
      <c r="ERB57" s="111"/>
      <c r="ERC57" s="64"/>
      <c r="ERD57" s="111"/>
      <c r="ERE57" s="64"/>
      <c r="ERF57" s="111"/>
      <c r="ERG57" s="64"/>
      <c r="ERH57" s="111"/>
      <c r="ERI57" s="64"/>
      <c r="ERJ57" s="111"/>
      <c r="ERK57" s="109"/>
      <c r="ERL57" s="111"/>
      <c r="ERM57" s="109"/>
      <c r="ERN57" s="111"/>
      <c r="ERO57" s="109"/>
      <c r="ERP57" s="111"/>
      <c r="ERQ57" s="109"/>
      <c r="ERR57" s="111"/>
      <c r="ERS57" s="109"/>
      <c r="ERT57" s="111"/>
      <c r="ERU57" s="109"/>
      <c r="ERV57" s="111"/>
      <c r="ERW57" s="109"/>
      <c r="ERX57" s="111"/>
      <c r="ERY57" s="109"/>
      <c r="ERZ57" s="111"/>
      <c r="ESA57" s="109"/>
      <c r="ESB57" s="111"/>
      <c r="ESC57" s="109"/>
      <c r="ESD57" s="111"/>
      <c r="ESE57" s="109"/>
      <c r="ESF57" s="112"/>
      <c r="ESG57" s="109"/>
      <c r="ESH57" s="111"/>
      <c r="ESI57" s="109"/>
      <c r="ESJ57" s="111"/>
      <c r="ESK57" s="109"/>
      <c r="ESL57" s="111"/>
      <c r="ESM57" s="109"/>
      <c r="ESN57" s="111"/>
      <c r="ESO57" s="109"/>
      <c r="ESP57" s="111"/>
      <c r="ESQ57" s="109"/>
      <c r="ESR57" s="111"/>
      <c r="ESS57" s="109"/>
      <c r="EST57" s="111"/>
      <c r="ESU57" s="110"/>
      <c r="ESV57" s="111"/>
      <c r="ESW57" s="109"/>
      <c r="ESX57" s="111"/>
      <c r="ESY57" s="109"/>
      <c r="ESZ57" s="111"/>
      <c r="ETA57" s="109"/>
      <c r="ETB57" s="111"/>
      <c r="ETC57" s="109"/>
      <c r="ETD57" s="111"/>
      <c r="ETE57" s="110"/>
      <c r="ETF57" s="111"/>
      <c r="ETG57" s="109"/>
      <c r="ETH57" s="111"/>
      <c r="ETI57" s="109"/>
      <c r="ETJ57" s="111"/>
      <c r="ETK57" s="109"/>
      <c r="ETL57" s="111"/>
      <c r="ETM57" s="110"/>
      <c r="ETN57" s="107"/>
      <c r="ETO57" s="107"/>
      <c r="ETP57" s="107"/>
      <c r="ETQ57" s="108"/>
      <c r="ETR57" s="111"/>
      <c r="ETS57" s="108"/>
      <c r="ETT57" s="111"/>
      <c r="ETU57" s="64"/>
      <c r="ETV57" s="111"/>
      <c r="ETW57" s="64"/>
      <c r="ETX57" s="111"/>
      <c r="ETY57" s="64"/>
      <c r="ETZ57" s="111"/>
      <c r="EUA57" s="64"/>
      <c r="EUB57" s="111"/>
      <c r="EUC57" s="64"/>
      <c r="EUD57" s="111"/>
      <c r="EUE57" s="64"/>
      <c r="EUF57" s="111"/>
      <c r="EUG57" s="64"/>
      <c r="EUH57" s="111"/>
      <c r="EUI57" s="109"/>
      <c r="EUJ57" s="111"/>
      <c r="EUK57" s="109"/>
      <c r="EUL57" s="111"/>
      <c r="EUM57" s="109"/>
      <c r="EUN57" s="111"/>
      <c r="EUO57" s="109"/>
      <c r="EUP57" s="111"/>
      <c r="EUQ57" s="109"/>
      <c r="EUR57" s="111"/>
      <c r="EUS57" s="109"/>
      <c r="EUT57" s="111"/>
      <c r="EUU57" s="109"/>
      <c r="EUV57" s="111"/>
      <c r="EUW57" s="109"/>
      <c r="EUX57" s="111"/>
      <c r="EUY57" s="109"/>
      <c r="EUZ57" s="111"/>
      <c r="EVA57" s="109"/>
      <c r="EVB57" s="111"/>
      <c r="EVC57" s="109"/>
      <c r="EVD57" s="112"/>
      <c r="EVE57" s="109"/>
      <c r="EVF57" s="111"/>
      <c r="EVG57" s="109"/>
      <c r="EVH57" s="111"/>
      <c r="EVI57" s="109"/>
      <c r="EVJ57" s="111"/>
      <c r="EVK57" s="109"/>
      <c r="EVL57" s="111"/>
      <c r="EVM57" s="109"/>
      <c r="EVN57" s="111"/>
      <c r="EVO57" s="109"/>
      <c r="EVP57" s="111"/>
      <c r="EVQ57" s="109"/>
      <c r="EVR57" s="111"/>
      <c r="EVS57" s="110"/>
      <c r="EVT57" s="111"/>
      <c r="EVU57" s="109"/>
      <c r="EVV57" s="111"/>
      <c r="EVW57" s="109"/>
      <c r="EVX57" s="111"/>
      <c r="EVY57" s="109"/>
      <c r="EVZ57" s="111"/>
      <c r="EWA57" s="109"/>
      <c r="EWB57" s="111"/>
      <c r="EWC57" s="110"/>
      <c r="EWD57" s="111"/>
      <c r="EWE57" s="109"/>
      <c r="EWF57" s="111"/>
      <c r="EWG57" s="109"/>
      <c r="EWH57" s="111"/>
      <c r="EWI57" s="109"/>
      <c r="EWJ57" s="111"/>
      <c r="EWK57" s="110"/>
      <c r="EWL57" s="107"/>
      <c r="EWM57" s="107"/>
      <c r="EWN57" s="107"/>
      <c r="EWO57" s="108"/>
      <c r="EWP57" s="111"/>
      <c r="EWQ57" s="108"/>
      <c r="EWR57" s="111"/>
      <c r="EWS57" s="64"/>
      <c r="EWT57" s="111"/>
      <c r="EWU57" s="64"/>
      <c r="EWV57" s="111"/>
      <c r="EWW57" s="64"/>
      <c r="EWX57" s="111"/>
      <c r="EWY57" s="64"/>
      <c r="EWZ57" s="111"/>
      <c r="EXA57" s="64"/>
      <c r="EXB57" s="111"/>
      <c r="EXC57" s="64"/>
      <c r="EXD57" s="111"/>
      <c r="EXE57" s="64"/>
      <c r="EXF57" s="111"/>
      <c r="EXG57" s="109"/>
      <c r="EXH57" s="111"/>
      <c r="EXI57" s="109"/>
      <c r="EXJ57" s="111"/>
      <c r="EXK57" s="109"/>
      <c r="EXL57" s="111"/>
      <c r="EXM57" s="109"/>
      <c r="EXN57" s="111"/>
      <c r="EXO57" s="109"/>
      <c r="EXP57" s="111"/>
      <c r="EXQ57" s="109"/>
      <c r="EXR57" s="111"/>
      <c r="EXS57" s="109"/>
      <c r="EXT57" s="111"/>
      <c r="EXU57" s="109"/>
      <c r="EXV57" s="111"/>
      <c r="EXW57" s="109"/>
      <c r="EXX57" s="111"/>
      <c r="EXY57" s="109"/>
      <c r="EXZ57" s="111"/>
      <c r="EYA57" s="109"/>
      <c r="EYB57" s="112"/>
      <c r="EYC57" s="109"/>
      <c r="EYD57" s="111"/>
      <c r="EYE57" s="109"/>
      <c r="EYF57" s="111"/>
      <c r="EYG57" s="109"/>
      <c r="EYH57" s="111"/>
      <c r="EYI57" s="109"/>
      <c r="EYJ57" s="111"/>
      <c r="EYK57" s="109"/>
      <c r="EYL57" s="111"/>
      <c r="EYM57" s="109"/>
      <c r="EYN57" s="111"/>
      <c r="EYO57" s="109"/>
      <c r="EYP57" s="111"/>
      <c r="EYQ57" s="110"/>
      <c r="EYR57" s="111"/>
      <c r="EYS57" s="109"/>
      <c r="EYT57" s="111"/>
      <c r="EYU57" s="109"/>
      <c r="EYV57" s="111"/>
      <c r="EYW57" s="109"/>
      <c r="EYX57" s="111"/>
      <c r="EYY57" s="109"/>
      <c r="EYZ57" s="111"/>
      <c r="EZA57" s="110"/>
      <c r="EZB57" s="111"/>
      <c r="EZC57" s="109"/>
      <c r="EZD57" s="111"/>
      <c r="EZE57" s="109"/>
      <c r="EZF57" s="111"/>
      <c r="EZG57" s="109"/>
      <c r="EZH57" s="111"/>
      <c r="EZI57" s="110"/>
      <c r="EZJ57" s="107"/>
      <c r="EZK57" s="107"/>
      <c r="EZL57" s="107"/>
      <c r="EZM57" s="108"/>
      <c r="EZN57" s="111"/>
      <c r="EZO57" s="108"/>
      <c r="EZP57" s="111"/>
      <c r="EZQ57" s="64"/>
      <c r="EZR57" s="111"/>
      <c r="EZS57" s="64"/>
      <c r="EZT57" s="111"/>
      <c r="EZU57" s="64"/>
      <c r="EZV57" s="111"/>
      <c r="EZW57" s="64"/>
      <c r="EZX57" s="111"/>
      <c r="EZY57" s="64"/>
      <c r="EZZ57" s="111"/>
      <c r="FAA57" s="64"/>
      <c r="FAB57" s="111"/>
      <c r="FAC57" s="64"/>
      <c r="FAD57" s="111"/>
      <c r="FAE57" s="109"/>
      <c r="FAF57" s="111"/>
      <c r="FAG57" s="109"/>
      <c r="FAH57" s="111"/>
      <c r="FAI57" s="109"/>
      <c r="FAJ57" s="111"/>
      <c r="FAK57" s="109"/>
      <c r="FAL57" s="111"/>
      <c r="FAM57" s="109"/>
      <c r="FAN57" s="111"/>
      <c r="FAO57" s="109"/>
      <c r="FAP57" s="111"/>
      <c r="FAQ57" s="109"/>
      <c r="FAR57" s="111"/>
      <c r="FAS57" s="109"/>
      <c r="FAT57" s="111"/>
      <c r="FAU57" s="109"/>
      <c r="FAV57" s="111"/>
      <c r="FAW57" s="109"/>
      <c r="FAX57" s="111"/>
      <c r="FAY57" s="109"/>
      <c r="FAZ57" s="112"/>
      <c r="FBA57" s="109"/>
      <c r="FBB57" s="111"/>
      <c r="FBC57" s="109"/>
      <c r="FBD57" s="111"/>
      <c r="FBE57" s="109"/>
      <c r="FBF57" s="111"/>
      <c r="FBG57" s="109"/>
      <c r="FBH57" s="111"/>
      <c r="FBI57" s="109"/>
      <c r="FBJ57" s="111"/>
      <c r="FBK57" s="109"/>
      <c r="FBL57" s="111"/>
      <c r="FBM57" s="109"/>
      <c r="FBN57" s="111"/>
      <c r="FBO57" s="110"/>
      <c r="FBP57" s="111"/>
      <c r="FBQ57" s="109"/>
      <c r="FBR57" s="111"/>
      <c r="FBS57" s="109"/>
      <c r="FBT57" s="111"/>
      <c r="FBU57" s="109"/>
      <c r="FBV57" s="111"/>
      <c r="FBW57" s="109"/>
      <c r="FBX57" s="111"/>
      <c r="FBY57" s="110"/>
      <c r="FBZ57" s="111"/>
      <c r="FCA57" s="109"/>
      <c r="FCB57" s="111"/>
      <c r="FCC57" s="109"/>
      <c r="FCD57" s="111"/>
      <c r="FCE57" s="109"/>
      <c r="FCF57" s="111"/>
      <c r="FCG57" s="110"/>
      <c r="FCH57" s="107"/>
      <c r="FCI57" s="107"/>
      <c r="FCJ57" s="107"/>
      <c r="FCK57" s="108"/>
      <c r="FCL57" s="111"/>
      <c r="FCM57" s="108"/>
      <c r="FCN57" s="111"/>
      <c r="FCO57" s="64"/>
      <c r="FCP57" s="111"/>
      <c r="FCQ57" s="64"/>
      <c r="FCR57" s="111"/>
      <c r="FCS57" s="64"/>
      <c r="FCT57" s="111"/>
      <c r="FCU57" s="64"/>
      <c r="FCV57" s="111"/>
      <c r="FCW57" s="64"/>
      <c r="FCX57" s="111"/>
      <c r="FCY57" s="64"/>
      <c r="FCZ57" s="111"/>
      <c r="FDA57" s="64"/>
      <c r="FDB57" s="111"/>
      <c r="FDC57" s="109"/>
      <c r="FDD57" s="111"/>
      <c r="FDE57" s="109"/>
      <c r="FDF57" s="111"/>
      <c r="FDG57" s="109"/>
      <c r="FDH57" s="111"/>
      <c r="FDI57" s="109"/>
      <c r="FDJ57" s="111"/>
      <c r="FDK57" s="109"/>
      <c r="FDL57" s="111"/>
      <c r="FDM57" s="109"/>
      <c r="FDN57" s="111"/>
      <c r="FDO57" s="109"/>
      <c r="FDP57" s="111"/>
      <c r="FDQ57" s="109"/>
      <c r="FDR57" s="111"/>
      <c r="FDS57" s="109"/>
      <c r="FDT57" s="111"/>
      <c r="FDU57" s="109"/>
      <c r="FDV57" s="111"/>
      <c r="FDW57" s="109"/>
      <c r="FDX57" s="112"/>
      <c r="FDY57" s="109"/>
      <c r="FDZ57" s="111"/>
      <c r="FEA57" s="109"/>
      <c r="FEB57" s="111"/>
      <c r="FEC57" s="109"/>
      <c r="FED57" s="111"/>
      <c r="FEE57" s="109"/>
      <c r="FEF57" s="111"/>
      <c r="FEG57" s="109"/>
      <c r="FEH57" s="111"/>
      <c r="FEI57" s="109"/>
      <c r="FEJ57" s="111"/>
      <c r="FEK57" s="109"/>
      <c r="FEL57" s="111"/>
      <c r="FEM57" s="110"/>
      <c r="FEN57" s="111"/>
      <c r="FEO57" s="109"/>
      <c r="FEP57" s="111"/>
      <c r="FEQ57" s="109"/>
      <c r="FER57" s="111"/>
      <c r="FES57" s="109"/>
      <c r="FET57" s="111"/>
      <c r="FEU57" s="109"/>
      <c r="FEV57" s="111"/>
      <c r="FEW57" s="110"/>
      <c r="FEX57" s="111"/>
      <c r="FEY57" s="109"/>
      <c r="FEZ57" s="111"/>
      <c r="FFA57" s="109"/>
      <c r="FFB57" s="111"/>
      <c r="FFC57" s="109"/>
      <c r="FFD57" s="111"/>
      <c r="FFE57" s="110"/>
      <c r="FFF57" s="107"/>
      <c r="FFG57" s="107"/>
      <c r="FFH57" s="107"/>
      <c r="FFI57" s="108"/>
      <c r="FFJ57" s="111"/>
      <c r="FFK57" s="108"/>
      <c r="FFL57" s="111"/>
      <c r="FFM57" s="64"/>
      <c r="FFN57" s="111"/>
      <c r="FFO57" s="64"/>
      <c r="FFP57" s="111"/>
      <c r="FFQ57" s="64"/>
      <c r="FFR57" s="111"/>
      <c r="FFS57" s="64"/>
      <c r="FFT57" s="111"/>
      <c r="FFU57" s="64"/>
      <c r="FFV57" s="111"/>
      <c r="FFW57" s="64"/>
      <c r="FFX57" s="111"/>
      <c r="FFY57" s="64"/>
      <c r="FFZ57" s="111"/>
      <c r="FGA57" s="109"/>
      <c r="FGB57" s="111"/>
      <c r="FGC57" s="109"/>
      <c r="FGD57" s="111"/>
      <c r="FGE57" s="109"/>
      <c r="FGF57" s="111"/>
      <c r="FGG57" s="109"/>
      <c r="FGH57" s="111"/>
      <c r="FGI57" s="109"/>
      <c r="FGJ57" s="111"/>
      <c r="FGK57" s="109"/>
      <c r="FGL57" s="111"/>
      <c r="FGM57" s="109"/>
      <c r="FGN57" s="111"/>
      <c r="FGO57" s="109"/>
      <c r="FGP57" s="111"/>
      <c r="FGQ57" s="109"/>
      <c r="FGR57" s="111"/>
      <c r="FGS57" s="109"/>
      <c r="FGT57" s="111"/>
      <c r="FGU57" s="109"/>
      <c r="FGV57" s="112"/>
      <c r="FGW57" s="109"/>
      <c r="FGX57" s="111"/>
      <c r="FGY57" s="109"/>
      <c r="FGZ57" s="111"/>
      <c r="FHA57" s="109"/>
      <c r="FHB57" s="111"/>
      <c r="FHC57" s="109"/>
      <c r="FHD57" s="111"/>
      <c r="FHE57" s="109"/>
      <c r="FHF57" s="111"/>
      <c r="FHG57" s="109"/>
      <c r="FHH57" s="111"/>
      <c r="FHI57" s="109"/>
      <c r="FHJ57" s="111"/>
      <c r="FHK57" s="110"/>
      <c r="FHL57" s="111"/>
      <c r="FHM57" s="109"/>
      <c r="FHN57" s="111"/>
      <c r="FHO57" s="109"/>
      <c r="FHP57" s="111"/>
      <c r="FHQ57" s="109"/>
      <c r="FHR57" s="111"/>
      <c r="FHS57" s="109"/>
      <c r="FHT57" s="111"/>
      <c r="FHU57" s="110"/>
      <c r="FHV57" s="111"/>
      <c r="FHW57" s="109"/>
      <c r="FHX57" s="111"/>
      <c r="FHY57" s="109"/>
      <c r="FHZ57" s="111"/>
      <c r="FIA57" s="109"/>
      <c r="FIB57" s="111"/>
      <c r="FIC57" s="110"/>
      <c r="FID57" s="107"/>
      <c r="FIE57" s="107"/>
      <c r="FIF57" s="107"/>
      <c r="FIG57" s="108"/>
      <c r="FIH57" s="111"/>
      <c r="FII57" s="108"/>
      <c r="FIJ57" s="111"/>
      <c r="FIK57" s="64"/>
      <c r="FIL57" s="111"/>
      <c r="FIM57" s="64"/>
      <c r="FIN57" s="111"/>
      <c r="FIO57" s="64"/>
      <c r="FIP57" s="111"/>
      <c r="FIQ57" s="64"/>
      <c r="FIR57" s="111"/>
      <c r="FIS57" s="64"/>
      <c r="FIT57" s="111"/>
      <c r="FIU57" s="64"/>
      <c r="FIV57" s="111"/>
      <c r="FIW57" s="64"/>
      <c r="FIX57" s="111"/>
      <c r="FIY57" s="109"/>
      <c r="FIZ57" s="111"/>
      <c r="FJA57" s="109"/>
      <c r="FJB57" s="111"/>
      <c r="FJC57" s="109"/>
      <c r="FJD57" s="111"/>
      <c r="FJE57" s="109"/>
      <c r="FJF57" s="111"/>
      <c r="FJG57" s="109"/>
      <c r="FJH57" s="111"/>
      <c r="FJI57" s="109"/>
      <c r="FJJ57" s="111"/>
      <c r="FJK57" s="109"/>
      <c r="FJL57" s="111"/>
      <c r="FJM57" s="109"/>
      <c r="FJN57" s="111"/>
      <c r="FJO57" s="109"/>
      <c r="FJP57" s="111"/>
      <c r="FJQ57" s="109"/>
      <c r="FJR57" s="111"/>
      <c r="FJS57" s="109"/>
      <c r="FJT57" s="112"/>
      <c r="FJU57" s="109"/>
      <c r="FJV57" s="111"/>
      <c r="FJW57" s="109"/>
      <c r="FJX57" s="111"/>
      <c r="FJY57" s="109"/>
      <c r="FJZ57" s="111"/>
      <c r="FKA57" s="109"/>
      <c r="FKB57" s="111"/>
      <c r="FKC57" s="109"/>
      <c r="FKD57" s="111"/>
      <c r="FKE57" s="109"/>
      <c r="FKF57" s="111"/>
      <c r="FKG57" s="109"/>
      <c r="FKH57" s="111"/>
      <c r="FKI57" s="110"/>
      <c r="FKJ57" s="111"/>
      <c r="FKK57" s="109"/>
      <c r="FKL57" s="111"/>
      <c r="FKM57" s="109"/>
      <c r="FKN57" s="111"/>
      <c r="FKO57" s="109"/>
      <c r="FKP57" s="111"/>
      <c r="FKQ57" s="109"/>
      <c r="FKR57" s="111"/>
      <c r="FKS57" s="110"/>
      <c r="FKT57" s="111"/>
      <c r="FKU57" s="109"/>
      <c r="FKV57" s="111"/>
      <c r="FKW57" s="109"/>
      <c r="FKX57" s="111"/>
      <c r="FKY57" s="109"/>
      <c r="FKZ57" s="111"/>
      <c r="FLA57" s="110"/>
      <c r="FLB57" s="107"/>
      <c r="FLC57" s="107"/>
      <c r="FLD57" s="107"/>
      <c r="FLE57" s="108"/>
      <c r="FLF57" s="111"/>
      <c r="FLG57" s="108"/>
      <c r="FLH57" s="111"/>
      <c r="FLI57" s="64"/>
      <c r="FLJ57" s="111"/>
      <c r="FLK57" s="64"/>
      <c r="FLL57" s="111"/>
      <c r="FLM57" s="64"/>
      <c r="FLN57" s="111"/>
      <c r="FLO57" s="64"/>
      <c r="FLP57" s="111"/>
      <c r="FLQ57" s="64"/>
      <c r="FLR57" s="111"/>
      <c r="FLS57" s="64"/>
      <c r="FLT57" s="111"/>
      <c r="FLU57" s="64"/>
      <c r="FLV57" s="111"/>
      <c r="FLW57" s="109"/>
      <c r="FLX57" s="111"/>
      <c r="FLY57" s="109"/>
      <c r="FLZ57" s="111"/>
      <c r="FMA57" s="109"/>
      <c r="FMB57" s="111"/>
      <c r="FMC57" s="109"/>
      <c r="FMD57" s="111"/>
      <c r="FME57" s="109"/>
      <c r="FMF57" s="111"/>
      <c r="FMG57" s="109"/>
      <c r="FMH57" s="111"/>
      <c r="FMI57" s="109"/>
      <c r="FMJ57" s="111"/>
      <c r="FMK57" s="109"/>
      <c r="FML57" s="111"/>
      <c r="FMM57" s="109"/>
      <c r="FMN57" s="111"/>
      <c r="FMO57" s="109"/>
      <c r="FMP57" s="111"/>
      <c r="FMQ57" s="109"/>
      <c r="FMR57" s="112"/>
      <c r="FMS57" s="109"/>
      <c r="FMT57" s="111"/>
      <c r="FMU57" s="109"/>
      <c r="FMV57" s="111"/>
      <c r="FMW57" s="109"/>
      <c r="FMX57" s="111"/>
      <c r="FMY57" s="109"/>
      <c r="FMZ57" s="111"/>
      <c r="FNA57" s="109"/>
      <c r="FNB57" s="111"/>
      <c r="FNC57" s="109"/>
      <c r="FND57" s="111"/>
      <c r="FNE57" s="109"/>
      <c r="FNF57" s="111"/>
      <c r="FNG57" s="110"/>
      <c r="FNH57" s="111"/>
      <c r="FNI57" s="109"/>
      <c r="FNJ57" s="111"/>
      <c r="FNK57" s="109"/>
      <c r="FNL57" s="111"/>
      <c r="FNM57" s="109"/>
      <c r="FNN57" s="111"/>
      <c r="FNO57" s="109"/>
      <c r="FNP57" s="111"/>
      <c r="FNQ57" s="110"/>
      <c r="FNR57" s="111"/>
      <c r="FNS57" s="109"/>
      <c r="FNT57" s="111"/>
      <c r="FNU57" s="109"/>
      <c r="FNV57" s="111"/>
      <c r="FNW57" s="109"/>
      <c r="FNX57" s="111"/>
      <c r="FNY57" s="110"/>
      <c r="FNZ57" s="107"/>
      <c r="FOA57" s="107"/>
      <c r="FOB57" s="107"/>
      <c r="FOC57" s="108"/>
      <c r="FOD57" s="111"/>
      <c r="FOE57" s="108"/>
      <c r="FOF57" s="111"/>
      <c r="FOG57" s="64"/>
      <c r="FOH57" s="111"/>
      <c r="FOI57" s="64"/>
      <c r="FOJ57" s="111"/>
      <c r="FOK57" s="64"/>
      <c r="FOL57" s="111"/>
      <c r="FOM57" s="64"/>
      <c r="FON57" s="111"/>
      <c r="FOO57" s="64"/>
      <c r="FOP57" s="111"/>
      <c r="FOQ57" s="64"/>
      <c r="FOR57" s="111"/>
      <c r="FOS57" s="64"/>
      <c r="FOT57" s="111"/>
      <c r="FOU57" s="109"/>
      <c r="FOV57" s="111"/>
      <c r="FOW57" s="109"/>
      <c r="FOX57" s="111"/>
      <c r="FOY57" s="109"/>
      <c r="FOZ57" s="111"/>
      <c r="FPA57" s="109"/>
      <c r="FPB57" s="111"/>
      <c r="FPC57" s="109"/>
      <c r="FPD57" s="111"/>
      <c r="FPE57" s="109"/>
      <c r="FPF57" s="111"/>
      <c r="FPG57" s="109"/>
      <c r="FPH57" s="111"/>
      <c r="FPI57" s="109"/>
      <c r="FPJ57" s="111"/>
      <c r="FPK57" s="109"/>
      <c r="FPL57" s="111"/>
      <c r="FPM57" s="109"/>
      <c r="FPN57" s="111"/>
      <c r="FPO57" s="109"/>
      <c r="FPP57" s="112"/>
      <c r="FPQ57" s="109"/>
      <c r="FPR57" s="111"/>
      <c r="FPS57" s="109"/>
      <c r="FPT57" s="111"/>
      <c r="FPU57" s="109"/>
      <c r="FPV57" s="111"/>
      <c r="FPW57" s="109"/>
      <c r="FPX57" s="111"/>
      <c r="FPY57" s="109"/>
      <c r="FPZ57" s="111"/>
      <c r="FQA57" s="109"/>
      <c r="FQB57" s="111"/>
      <c r="FQC57" s="109"/>
      <c r="FQD57" s="111"/>
      <c r="FQE57" s="110"/>
      <c r="FQF57" s="111"/>
      <c r="FQG57" s="109"/>
      <c r="FQH57" s="111"/>
      <c r="FQI57" s="109"/>
      <c r="FQJ57" s="111"/>
      <c r="FQK57" s="109"/>
      <c r="FQL57" s="111"/>
      <c r="FQM57" s="109"/>
      <c r="FQN57" s="111"/>
      <c r="FQO57" s="110"/>
      <c r="FQP57" s="111"/>
      <c r="FQQ57" s="109"/>
      <c r="FQR57" s="111"/>
      <c r="FQS57" s="109"/>
      <c r="FQT57" s="111"/>
      <c r="FQU57" s="109"/>
      <c r="FQV57" s="111"/>
      <c r="FQW57" s="110"/>
      <c r="FQX57" s="107"/>
      <c r="FQY57" s="107"/>
      <c r="FQZ57" s="107"/>
      <c r="FRA57" s="108"/>
      <c r="FRB57" s="111"/>
      <c r="FRC57" s="108"/>
      <c r="FRD57" s="111"/>
      <c r="FRE57" s="64"/>
      <c r="FRF57" s="111"/>
      <c r="FRG57" s="64"/>
      <c r="FRH57" s="111"/>
      <c r="FRI57" s="64"/>
      <c r="FRJ57" s="111"/>
      <c r="FRK57" s="64"/>
      <c r="FRL57" s="111"/>
      <c r="FRM57" s="64"/>
      <c r="FRN57" s="111"/>
      <c r="FRO57" s="64"/>
      <c r="FRP57" s="111"/>
      <c r="FRQ57" s="64"/>
      <c r="FRR57" s="111"/>
      <c r="FRS57" s="109"/>
      <c r="FRT57" s="111"/>
      <c r="FRU57" s="109"/>
      <c r="FRV57" s="111"/>
      <c r="FRW57" s="109"/>
      <c r="FRX57" s="111"/>
      <c r="FRY57" s="109"/>
      <c r="FRZ57" s="111"/>
      <c r="FSA57" s="109"/>
      <c r="FSB57" s="111"/>
      <c r="FSC57" s="109"/>
      <c r="FSD57" s="111"/>
      <c r="FSE57" s="109"/>
      <c r="FSF57" s="111"/>
      <c r="FSG57" s="109"/>
      <c r="FSH57" s="111"/>
      <c r="FSI57" s="109"/>
      <c r="FSJ57" s="111"/>
      <c r="FSK57" s="109"/>
      <c r="FSL57" s="111"/>
      <c r="FSM57" s="109"/>
      <c r="FSN57" s="112"/>
      <c r="FSO57" s="109"/>
      <c r="FSP57" s="111"/>
      <c r="FSQ57" s="109"/>
      <c r="FSR57" s="111"/>
      <c r="FSS57" s="109"/>
      <c r="FST57" s="111"/>
      <c r="FSU57" s="109"/>
      <c r="FSV57" s="111"/>
      <c r="FSW57" s="109"/>
      <c r="FSX57" s="111"/>
      <c r="FSY57" s="109"/>
      <c r="FSZ57" s="111"/>
      <c r="FTA57" s="109"/>
      <c r="FTB57" s="111"/>
      <c r="FTC57" s="110"/>
      <c r="FTD57" s="111"/>
      <c r="FTE57" s="109"/>
      <c r="FTF57" s="111"/>
      <c r="FTG57" s="109"/>
      <c r="FTH57" s="111"/>
      <c r="FTI57" s="109"/>
      <c r="FTJ57" s="111"/>
      <c r="FTK57" s="109"/>
      <c r="FTL57" s="111"/>
      <c r="FTM57" s="110"/>
      <c r="FTN57" s="111"/>
      <c r="FTO57" s="109"/>
      <c r="FTP57" s="111"/>
      <c r="FTQ57" s="109"/>
      <c r="FTR57" s="111"/>
      <c r="FTS57" s="109"/>
      <c r="FTT57" s="111"/>
      <c r="FTU57" s="110"/>
      <c r="FTV57" s="107"/>
      <c r="FTW57" s="107"/>
      <c r="FTX57" s="107"/>
      <c r="FTY57" s="108"/>
      <c r="FTZ57" s="111"/>
      <c r="FUA57" s="108"/>
      <c r="FUB57" s="111"/>
      <c r="FUC57" s="64"/>
      <c r="FUD57" s="111"/>
      <c r="FUE57" s="64"/>
      <c r="FUF57" s="111"/>
      <c r="FUG57" s="64"/>
      <c r="FUH57" s="111"/>
      <c r="FUI57" s="64"/>
      <c r="FUJ57" s="111"/>
      <c r="FUK57" s="64"/>
      <c r="FUL57" s="111"/>
      <c r="FUM57" s="64"/>
      <c r="FUN57" s="111"/>
      <c r="FUO57" s="64"/>
      <c r="FUP57" s="111"/>
      <c r="FUQ57" s="109"/>
      <c r="FUR57" s="111"/>
      <c r="FUS57" s="109"/>
      <c r="FUT57" s="111"/>
      <c r="FUU57" s="109"/>
      <c r="FUV57" s="111"/>
      <c r="FUW57" s="109"/>
      <c r="FUX57" s="111"/>
      <c r="FUY57" s="109"/>
      <c r="FUZ57" s="111"/>
      <c r="FVA57" s="109"/>
      <c r="FVB57" s="111"/>
      <c r="FVC57" s="109"/>
      <c r="FVD57" s="111"/>
      <c r="FVE57" s="109"/>
      <c r="FVF57" s="111"/>
      <c r="FVG57" s="109"/>
      <c r="FVH57" s="111"/>
      <c r="FVI57" s="109"/>
      <c r="FVJ57" s="111"/>
      <c r="FVK57" s="109"/>
      <c r="FVL57" s="112"/>
      <c r="FVM57" s="109"/>
      <c r="FVN57" s="111"/>
      <c r="FVO57" s="109"/>
      <c r="FVP57" s="111"/>
      <c r="FVQ57" s="109"/>
      <c r="FVR57" s="111"/>
      <c r="FVS57" s="109"/>
      <c r="FVT57" s="111"/>
      <c r="FVU57" s="109"/>
      <c r="FVV57" s="111"/>
      <c r="FVW57" s="109"/>
      <c r="FVX57" s="111"/>
      <c r="FVY57" s="109"/>
      <c r="FVZ57" s="111"/>
      <c r="FWA57" s="110"/>
      <c r="FWB57" s="111"/>
      <c r="FWC57" s="109"/>
      <c r="FWD57" s="111"/>
      <c r="FWE57" s="109"/>
      <c r="FWF57" s="111"/>
      <c r="FWG57" s="109"/>
      <c r="FWH57" s="111"/>
      <c r="FWI57" s="109"/>
      <c r="FWJ57" s="111"/>
      <c r="FWK57" s="110"/>
      <c r="FWL57" s="111"/>
      <c r="FWM57" s="109"/>
      <c r="FWN57" s="111"/>
      <c r="FWO57" s="109"/>
      <c r="FWP57" s="111"/>
      <c r="FWQ57" s="109"/>
      <c r="FWR57" s="111"/>
      <c r="FWS57" s="110"/>
      <c r="FWT57" s="107"/>
      <c r="FWU57" s="107"/>
      <c r="FWV57" s="107"/>
      <c r="FWW57" s="108"/>
      <c r="FWX57" s="111"/>
      <c r="FWY57" s="108"/>
      <c r="FWZ57" s="111"/>
      <c r="FXA57" s="64"/>
      <c r="FXB57" s="111"/>
      <c r="FXC57" s="64"/>
      <c r="FXD57" s="111"/>
      <c r="FXE57" s="64"/>
      <c r="FXF57" s="111"/>
      <c r="FXG57" s="64"/>
      <c r="FXH57" s="111"/>
      <c r="FXI57" s="64"/>
      <c r="FXJ57" s="111"/>
      <c r="FXK57" s="64"/>
      <c r="FXL57" s="111"/>
      <c r="FXM57" s="64"/>
      <c r="FXN57" s="111"/>
      <c r="FXO57" s="109"/>
      <c r="FXP57" s="111"/>
      <c r="FXQ57" s="109"/>
      <c r="FXR57" s="111"/>
      <c r="FXS57" s="109"/>
      <c r="FXT57" s="111"/>
      <c r="FXU57" s="109"/>
      <c r="FXV57" s="111"/>
      <c r="FXW57" s="109"/>
      <c r="FXX57" s="111"/>
      <c r="FXY57" s="109"/>
      <c r="FXZ57" s="111"/>
      <c r="FYA57" s="109"/>
      <c r="FYB57" s="111"/>
      <c r="FYC57" s="109"/>
      <c r="FYD57" s="111"/>
      <c r="FYE57" s="109"/>
      <c r="FYF57" s="111"/>
      <c r="FYG57" s="109"/>
      <c r="FYH57" s="111"/>
      <c r="FYI57" s="109"/>
      <c r="FYJ57" s="112"/>
      <c r="FYK57" s="109"/>
      <c r="FYL57" s="111"/>
      <c r="FYM57" s="109"/>
      <c r="FYN57" s="111"/>
      <c r="FYO57" s="109"/>
      <c r="FYP57" s="111"/>
      <c r="FYQ57" s="109"/>
      <c r="FYR57" s="111"/>
      <c r="FYS57" s="109"/>
      <c r="FYT57" s="111"/>
      <c r="FYU57" s="109"/>
      <c r="FYV57" s="111"/>
      <c r="FYW57" s="109"/>
      <c r="FYX57" s="111"/>
      <c r="FYY57" s="110"/>
      <c r="FYZ57" s="111"/>
      <c r="FZA57" s="109"/>
      <c r="FZB57" s="111"/>
      <c r="FZC57" s="109"/>
      <c r="FZD57" s="111"/>
      <c r="FZE57" s="109"/>
      <c r="FZF57" s="111"/>
      <c r="FZG57" s="109"/>
      <c r="FZH57" s="111"/>
      <c r="FZI57" s="110"/>
      <c r="FZJ57" s="111"/>
      <c r="FZK57" s="109"/>
      <c r="FZL57" s="111"/>
      <c r="FZM57" s="109"/>
      <c r="FZN57" s="111"/>
      <c r="FZO57" s="109"/>
      <c r="FZP57" s="111"/>
      <c r="FZQ57" s="110"/>
      <c r="FZR57" s="107"/>
      <c r="FZS57" s="107"/>
      <c r="FZT57" s="107"/>
      <c r="FZU57" s="108"/>
      <c r="FZV57" s="111"/>
      <c r="FZW57" s="108"/>
      <c r="FZX57" s="111"/>
      <c r="FZY57" s="64"/>
      <c r="FZZ57" s="111"/>
      <c r="GAA57" s="64"/>
      <c r="GAB57" s="111"/>
      <c r="GAC57" s="64"/>
      <c r="GAD57" s="111"/>
      <c r="GAE57" s="64"/>
      <c r="GAF57" s="111"/>
      <c r="GAG57" s="64"/>
      <c r="GAH57" s="111"/>
      <c r="GAI57" s="64"/>
      <c r="GAJ57" s="111"/>
      <c r="GAK57" s="64"/>
      <c r="GAL57" s="111"/>
      <c r="GAM57" s="109"/>
      <c r="GAN57" s="111"/>
      <c r="GAO57" s="109"/>
      <c r="GAP57" s="111"/>
      <c r="GAQ57" s="109"/>
      <c r="GAR57" s="111"/>
      <c r="GAS57" s="109"/>
      <c r="GAT57" s="111"/>
      <c r="GAU57" s="109"/>
      <c r="GAV57" s="111"/>
      <c r="GAW57" s="109"/>
      <c r="GAX57" s="111"/>
      <c r="GAY57" s="109"/>
      <c r="GAZ57" s="111"/>
      <c r="GBA57" s="109"/>
      <c r="GBB57" s="111"/>
      <c r="GBC57" s="109"/>
      <c r="GBD57" s="111"/>
      <c r="GBE57" s="109"/>
      <c r="GBF57" s="111"/>
      <c r="GBG57" s="109"/>
      <c r="GBH57" s="112"/>
      <c r="GBI57" s="109"/>
      <c r="GBJ57" s="111"/>
      <c r="GBK57" s="109"/>
      <c r="GBL57" s="111"/>
      <c r="GBM57" s="109"/>
      <c r="GBN57" s="111"/>
      <c r="GBO57" s="109"/>
      <c r="GBP57" s="111"/>
      <c r="GBQ57" s="109"/>
      <c r="GBR57" s="111"/>
      <c r="GBS57" s="109"/>
      <c r="GBT57" s="111"/>
      <c r="GBU57" s="109"/>
      <c r="GBV57" s="111"/>
      <c r="GBW57" s="110"/>
      <c r="GBX57" s="111"/>
      <c r="GBY57" s="109"/>
      <c r="GBZ57" s="111"/>
      <c r="GCA57" s="109"/>
      <c r="GCB57" s="111"/>
      <c r="GCC57" s="109"/>
      <c r="GCD57" s="111"/>
      <c r="GCE57" s="109"/>
      <c r="GCF57" s="111"/>
      <c r="GCG57" s="110"/>
      <c r="GCH57" s="111"/>
      <c r="GCI57" s="109"/>
      <c r="GCJ57" s="111"/>
      <c r="GCK57" s="109"/>
      <c r="GCL57" s="111"/>
      <c r="GCM57" s="109"/>
      <c r="GCN57" s="111"/>
      <c r="GCO57" s="110"/>
      <c r="GCP57" s="107"/>
      <c r="GCQ57" s="107"/>
      <c r="GCR57" s="107"/>
      <c r="GCS57" s="108"/>
      <c r="GCT57" s="111"/>
      <c r="GCU57" s="108"/>
      <c r="GCV57" s="111"/>
      <c r="GCW57" s="64"/>
      <c r="GCX57" s="111"/>
      <c r="GCY57" s="64"/>
      <c r="GCZ57" s="111"/>
      <c r="GDA57" s="64"/>
      <c r="GDB57" s="111"/>
      <c r="GDC57" s="64"/>
      <c r="GDD57" s="111"/>
      <c r="GDE57" s="64"/>
      <c r="GDF57" s="111"/>
      <c r="GDG57" s="64"/>
      <c r="GDH57" s="111"/>
      <c r="GDI57" s="64"/>
      <c r="GDJ57" s="111"/>
      <c r="GDK57" s="109"/>
      <c r="GDL57" s="111"/>
      <c r="GDM57" s="109"/>
      <c r="GDN57" s="111"/>
      <c r="GDO57" s="109"/>
      <c r="GDP57" s="111"/>
      <c r="GDQ57" s="109"/>
      <c r="GDR57" s="111"/>
      <c r="GDS57" s="109"/>
      <c r="GDT57" s="111"/>
      <c r="GDU57" s="109"/>
      <c r="GDV57" s="111"/>
      <c r="GDW57" s="109"/>
      <c r="GDX57" s="111"/>
      <c r="GDY57" s="109"/>
      <c r="GDZ57" s="111"/>
      <c r="GEA57" s="109"/>
      <c r="GEB57" s="111"/>
      <c r="GEC57" s="109"/>
      <c r="GED57" s="111"/>
      <c r="GEE57" s="109"/>
      <c r="GEF57" s="112"/>
      <c r="GEG57" s="109"/>
      <c r="GEH57" s="111"/>
      <c r="GEI57" s="109"/>
      <c r="GEJ57" s="111"/>
      <c r="GEK57" s="109"/>
      <c r="GEL57" s="111"/>
      <c r="GEM57" s="109"/>
      <c r="GEN57" s="111"/>
      <c r="GEO57" s="109"/>
      <c r="GEP57" s="111"/>
      <c r="GEQ57" s="109"/>
      <c r="GER57" s="111"/>
      <c r="GES57" s="109"/>
      <c r="GET57" s="111"/>
      <c r="GEU57" s="110"/>
      <c r="GEV57" s="111"/>
      <c r="GEW57" s="109"/>
      <c r="GEX57" s="111"/>
      <c r="GEY57" s="109"/>
      <c r="GEZ57" s="111"/>
      <c r="GFA57" s="109"/>
      <c r="GFB57" s="111"/>
      <c r="GFC57" s="109"/>
      <c r="GFD57" s="111"/>
      <c r="GFE57" s="110"/>
      <c r="GFF57" s="111"/>
      <c r="GFG57" s="109"/>
      <c r="GFH57" s="111"/>
      <c r="GFI57" s="109"/>
      <c r="GFJ57" s="111"/>
      <c r="GFK57" s="109"/>
      <c r="GFL57" s="111"/>
      <c r="GFM57" s="110"/>
      <c r="GFN57" s="107"/>
      <c r="GFO57" s="107"/>
      <c r="GFP57" s="107"/>
      <c r="GFQ57" s="108"/>
      <c r="GFR57" s="111"/>
      <c r="GFS57" s="108"/>
      <c r="GFT57" s="111"/>
      <c r="GFU57" s="64"/>
      <c r="GFV57" s="111"/>
      <c r="GFW57" s="64"/>
      <c r="GFX57" s="111"/>
      <c r="GFY57" s="64"/>
      <c r="GFZ57" s="111"/>
      <c r="GGA57" s="64"/>
      <c r="GGB57" s="111"/>
      <c r="GGC57" s="64"/>
      <c r="GGD57" s="111"/>
      <c r="GGE57" s="64"/>
      <c r="GGF57" s="111"/>
      <c r="GGG57" s="64"/>
      <c r="GGH57" s="111"/>
      <c r="GGI57" s="109"/>
      <c r="GGJ57" s="111"/>
      <c r="GGK57" s="109"/>
      <c r="GGL57" s="111"/>
      <c r="GGM57" s="109"/>
      <c r="GGN57" s="111"/>
      <c r="GGO57" s="109"/>
      <c r="GGP57" s="111"/>
      <c r="GGQ57" s="109"/>
      <c r="GGR57" s="111"/>
      <c r="GGS57" s="109"/>
      <c r="GGT57" s="111"/>
      <c r="GGU57" s="109"/>
      <c r="GGV57" s="111"/>
      <c r="GGW57" s="109"/>
      <c r="GGX57" s="111"/>
      <c r="GGY57" s="109"/>
      <c r="GGZ57" s="111"/>
      <c r="GHA57" s="109"/>
      <c r="GHB57" s="111"/>
      <c r="GHC57" s="109"/>
      <c r="GHD57" s="112"/>
      <c r="GHE57" s="109"/>
      <c r="GHF57" s="111"/>
      <c r="GHG57" s="109"/>
      <c r="GHH57" s="111"/>
      <c r="GHI57" s="109"/>
      <c r="GHJ57" s="111"/>
      <c r="GHK57" s="109"/>
      <c r="GHL57" s="111"/>
      <c r="GHM57" s="109"/>
      <c r="GHN57" s="111"/>
      <c r="GHO57" s="109"/>
      <c r="GHP57" s="111"/>
      <c r="GHQ57" s="109"/>
      <c r="GHR57" s="111"/>
      <c r="GHS57" s="110"/>
      <c r="GHT57" s="111"/>
      <c r="GHU57" s="109"/>
      <c r="GHV57" s="111"/>
      <c r="GHW57" s="109"/>
      <c r="GHX57" s="111"/>
      <c r="GHY57" s="109"/>
      <c r="GHZ57" s="111"/>
      <c r="GIA57" s="109"/>
      <c r="GIB57" s="111"/>
      <c r="GIC57" s="110"/>
      <c r="GID57" s="111"/>
      <c r="GIE57" s="109"/>
      <c r="GIF57" s="111"/>
      <c r="GIG57" s="109"/>
      <c r="GIH57" s="111"/>
      <c r="GII57" s="109"/>
      <c r="GIJ57" s="111"/>
      <c r="GIK57" s="110"/>
      <c r="GIL57" s="107"/>
      <c r="GIM57" s="107"/>
      <c r="GIN57" s="107"/>
      <c r="GIO57" s="108"/>
      <c r="GIP57" s="111"/>
      <c r="GIQ57" s="108"/>
      <c r="GIR57" s="111"/>
      <c r="GIS57" s="64"/>
      <c r="GIT57" s="111"/>
      <c r="GIU57" s="64"/>
      <c r="GIV57" s="111"/>
      <c r="GIW57" s="64"/>
      <c r="GIX57" s="111"/>
      <c r="GIY57" s="64"/>
      <c r="GIZ57" s="111"/>
      <c r="GJA57" s="64"/>
      <c r="GJB57" s="111"/>
      <c r="GJC57" s="64"/>
      <c r="GJD57" s="111"/>
      <c r="GJE57" s="64"/>
      <c r="GJF57" s="111"/>
      <c r="GJG57" s="109"/>
      <c r="GJH57" s="111"/>
      <c r="GJI57" s="109"/>
      <c r="GJJ57" s="111"/>
      <c r="GJK57" s="109"/>
      <c r="GJL57" s="111"/>
      <c r="GJM57" s="109"/>
      <c r="GJN57" s="111"/>
      <c r="GJO57" s="109"/>
      <c r="GJP57" s="111"/>
      <c r="GJQ57" s="109"/>
      <c r="GJR57" s="111"/>
      <c r="GJS57" s="109"/>
      <c r="GJT57" s="111"/>
      <c r="GJU57" s="109"/>
      <c r="GJV57" s="111"/>
      <c r="GJW57" s="109"/>
      <c r="GJX57" s="111"/>
      <c r="GJY57" s="109"/>
      <c r="GJZ57" s="111"/>
      <c r="GKA57" s="109"/>
      <c r="GKB57" s="112"/>
      <c r="GKC57" s="109"/>
      <c r="GKD57" s="111"/>
      <c r="GKE57" s="109"/>
      <c r="GKF57" s="111"/>
      <c r="GKG57" s="109"/>
      <c r="GKH57" s="111"/>
      <c r="GKI57" s="109"/>
      <c r="GKJ57" s="111"/>
      <c r="GKK57" s="109"/>
      <c r="GKL57" s="111"/>
      <c r="GKM57" s="109"/>
      <c r="GKN57" s="111"/>
      <c r="GKO57" s="109"/>
      <c r="GKP57" s="111"/>
      <c r="GKQ57" s="110"/>
      <c r="GKR57" s="111"/>
      <c r="GKS57" s="109"/>
      <c r="GKT57" s="111"/>
      <c r="GKU57" s="109"/>
      <c r="GKV57" s="111"/>
      <c r="GKW57" s="109"/>
      <c r="GKX57" s="111"/>
      <c r="GKY57" s="109"/>
      <c r="GKZ57" s="111"/>
      <c r="GLA57" s="110"/>
      <c r="GLB57" s="111"/>
      <c r="GLC57" s="109"/>
      <c r="GLD57" s="111"/>
      <c r="GLE57" s="109"/>
      <c r="GLF57" s="111"/>
      <c r="GLG57" s="109"/>
      <c r="GLH57" s="111"/>
      <c r="GLI57" s="110"/>
      <c r="GLJ57" s="107"/>
      <c r="GLK57" s="107"/>
      <c r="GLL57" s="107"/>
      <c r="GLM57" s="108"/>
      <c r="GLN57" s="111"/>
      <c r="GLO57" s="108"/>
      <c r="GLP57" s="111"/>
      <c r="GLQ57" s="64"/>
      <c r="GLR57" s="111"/>
      <c r="GLS57" s="64"/>
      <c r="GLT57" s="111"/>
      <c r="GLU57" s="64"/>
      <c r="GLV57" s="111"/>
      <c r="GLW57" s="64"/>
      <c r="GLX57" s="111"/>
      <c r="GLY57" s="64"/>
      <c r="GLZ57" s="111"/>
      <c r="GMA57" s="64"/>
      <c r="GMB57" s="111"/>
      <c r="GMC57" s="64"/>
      <c r="GMD57" s="111"/>
      <c r="GME57" s="109"/>
      <c r="GMF57" s="111"/>
      <c r="GMG57" s="109"/>
      <c r="GMH57" s="111"/>
      <c r="GMI57" s="109"/>
      <c r="GMJ57" s="111"/>
      <c r="GMK57" s="109"/>
      <c r="GML57" s="111"/>
      <c r="GMM57" s="109"/>
      <c r="GMN57" s="111"/>
      <c r="GMO57" s="109"/>
      <c r="GMP57" s="111"/>
      <c r="GMQ57" s="109"/>
      <c r="GMR57" s="111"/>
      <c r="GMS57" s="109"/>
      <c r="GMT57" s="111"/>
      <c r="GMU57" s="109"/>
      <c r="GMV57" s="111"/>
      <c r="GMW57" s="109"/>
      <c r="GMX57" s="111"/>
      <c r="GMY57" s="109"/>
      <c r="GMZ57" s="112"/>
      <c r="GNA57" s="109"/>
      <c r="GNB57" s="111"/>
      <c r="GNC57" s="109"/>
      <c r="GND57" s="111"/>
      <c r="GNE57" s="109"/>
      <c r="GNF57" s="111"/>
      <c r="GNG57" s="109"/>
      <c r="GNH57" s="111"/>
      <c r="GNI57" s="109"/>
      <c r="GNJ57" s="111"/>
      <c r="GNK57" s="109"/>
      <c r="GNL57" s="111"/>
      <c r="GNM57" s="109"/>
      <c r="GNN57" s="111"/>
      <c r="GNO57" s="110"/>
      <c r="GNP57" s="111"/>
      <c r="GNQ57" s="109"/>
      <c r="GNR57" s="111"/>
      <c r="GNS57" s="109"/>
      <c r="GNT57" s="111"/>
      <c r="GNU57" s="109"/>
      <c r="GNV57" s="111"/>
      <c r="GNW57" s="109"/>
      <c r="GNX57" s="111"/>
      <c r="GNY57" s="110"/>
      <c r="GNZ57" s="111"/>
      <c r="GOA57" s="109"/>
      <c r="GOB57" s="111"/>
      <c r="GOC57" s="109"/>
      <c r="GOD57" s="111"/>
      <c r="GOE57" s="109"/>
      <c r="GOF57" s="111"/>
      <c r="GOG57" s="110"/>
      <c r="GOH57" s="107"/>
      <c r="GOI57" s="107"/>
      <c r="GOJ57" s="107"/>
      <c r="GOK57" s="108"/>
      <c r="GOL57" s="111"/>
      <c r="GOM57" s="108"/>
      <c r="GON57" s="111"/>
      <c r="GOO57" s="64"/>
      <c r="GOP57" s="111"/>
      <c r="GOQ57" s="64"/>
      <c r="GOR57" s="111"/>
      <c r="GOS57" s="64"/>
      <c r="GOT57" s="111"/>
      <c r="GOU57" s="64"/>
      <c r="GOV57" s="111"/>
      <c r="GOW57" s="64"/>
      <c r="GOX57" s="111"/>
      <c r="GOY57" s="64"/>
      <c r="GOZ57" s="111"/>
      <c r="GPA57" s="64"/>
      <c r="GPB57" s="111"/>
      <c r="GPC57" s="109"/>
      <c r="GPD57" s="111"/>
      <c r="GPE57" s="109"/>
      <c r="GPF57" s="111"/>
      <c r="GPG57" s="109"/>
      <c r="GPH57" s="111"/>
      <c r="GPI57" s="109"/>
      <c r="GPJ57" s="111"/>
      <c r="GPK57" s="109"/>
      <c r="GPL57" s="111"/>
      <c r="GPM57" s="109"/>
      <c r="GPN57" s="111"/>
      <c r="GPO57" s="109"/>
      <c r="GPP57" s="111"/>
      <c r="GPQ57" s="109"/>
      <c r="GPR57" s="111"/>
      <c r="GPS57" s="109"/>
      <c r="GPT57" s="111"/>
      <c r="GPU57" s="109"/>
      <c r="GPV57" s="111"/>
      <c r="GPW57" s="109"/>
      <c r="GPX57" s="112"/>
      <c r="GPY57" s="109"/>
      <c r="GPZ57" s="111"/>
      <c r="GQA57" s="109"/>
      <c r="GQB57" s="111"/>
      <c r="GQC57" s="109"/>
      <c r="GQD57" s="111"/>
      <c r="GQE57" s="109"/>
      <c r="GQF57" s="111"/>
      <c r="GQG57" s="109"/>
      <c r="GQH57" s="111"/>
      <c r="GQI57" s="109"/>
      <c r="GQJ57" s="111"/>
      <c r="GQK57" s="109"/>
      <c r="GQL57" s="111"/>
      <c r="GQM57" s="110"/>
      <c r="GQN57" s="111"/>
      <c r="GQO57" s="109"/>
      <c r="GQP57" s="111"/>
      <c r="GQQ57" s="109"/>
      <c r="GQR57" s="111"/>
      <c r="GQS57" s="109"/>
      <c r="GQT57" s="111"/>
      <c r="GQU57" s="109"/>
      <c r="GQV57" s="111"/>
      <c r="GQW57" s="110"/>
      <c r="GQX57" s="111"/>
      <c r="GQY57" s="109"/>
      <c r="GQZ57" s="111"/>
      <c r="GRA57" s="109"/>
      <c r="GRB57" s="111"/>
      <c r="GRC57" s="109"/>
      <c r="GRD57" s="111"/>
      <c r="GRE57" s="110"/>
      <c r="GRF57" s="107"/>
      <c r="GRG57" s="107"/>
      <c r="GRH57" s="107"/>
      <c r="GRI57" s="108"/>
      <c r="GRJ57" s="111"/>
      <c r="GRK57" s="108"/>
      <c r="GRL57" s="111"/>
      <c r="GRM57" s="64"/>
      <c r="GRN57" s="111"/>
      <c r="GRO57" s="64"/>
      <c r="GRP57" s="111"/>
      <c r="GRQ57" s="64"/>
      <c r="GRR57" s="111"/>
      <c r="GRS57" s="64"/>
      <c r="GRT57" s="111"/>
      <c r="GRU57" s="64"/>
      <c r="GRV57" s="111"/>
      <c r="GRW57" s="64"/>
      <c r="GRX57" s="111"/>
      <c r="GRY57" s="64"/>
      <c r="GRZ57" s="111"/>
      <c r="GSA57" s="109"/>
      <c r="GSB57" s="111"/>
      <c r="GSC57" s="109"/>
      <c r="GSD57" s="111"/>
      <c r="GSE57" s="109"/>
      <c r="GSF57" s="111"/>
      <c r="GSG57" s="109"/>
      <c r="GSH57" s="111"/>
      <c r="GSI57" s="109"/>
      <c r="GSJ57" s="111"/>
      <c r="GSK57" s="109"/>
      <c r="GSL57" s="111"/>
      <c r="GSM57" s="109"/>
      <c r="GSN57" s="111"/>
      <c r="GSO57" s="109"/>
      <c r="GSP57" s="111"/>
      <c r="GSQ57" s="109"/>
      <c r="GSR57" s="111"/>
      <c r="GSS57" s="109"/>
      <c r="GST57" s="111"/>
      <c r="GSU57" s="109"/>
      <c r="GSV57" s="112"/>
      <c r="GSW57" s="109"/>
      <c r="GSX57" s="111"/>
      <c r="GSY57" s="109"/>
      <c r="GSZ57" s="111"/>
      <c r="GTA57" s="109"/>
      <c r="GTB57" s="111"/>
      <c r="GTC57" s="109"/>
      <c r="GTD57" s="111"/>
      <c r="GTE57" s="109"/>
      <c r="GTF57" s="111"/>
      <c r="GTG57" s="109"/>
      <c r="GTH57" s="111"/>
      <c r="GTI57" s="109"/>
      <c r="GTJ57" s="111"/>
      <c r="GTK57" s="110"/>
      <c r="GTL57" s="111"/>
      <c r="GTM57" s="109"/>
      <c r="GTN57" s="111"/>
      <c r="GTO57" s="109"/>
      <c r="GTP57" s="111"/>
      <c r="GTQ57" s="109"/>
      <c r="GTR57" s="111"/>
      <c r="GTS57" s="109"/>
      <c r="GTT57" s="111"/>
      <c r="GTU57" s="110"/>
      <c r="GTV57" s="111"/>
      <c r="GTW57" s="109"/>
      <c r="GTX57" s="111"/>
      <c r="GTY57" s="109"/>
      <c r="GTZ57" s="111"/>
      <c r="GUA57" s="109"/>
      <c r="GUB57" s="111"/>
      <c r="GUC57" s="110"/>
      <c r="GUD57" s="107"/>
      <c r="GUE57" s="107"/>
      <c r="GUF57" s="107"/>
      <c r="GUG57" s="108"/>
      <c r="GUH57" s="111"/>
      <c r="GUI57" s="108"/>
      <c r="GUJ57" s="111"/>
      <c r="GUK57" s="64"/>
      <c r="GUL57" s="111"/>
      <c r="GUM57" s="64"/>
      <c r="GUN57" s="111"/>
      <c r="GUO57" s="64"/>
      <c r="GUP57" s="111"/>
      <c r="GUQ57" s="64"/>
      <c r="GUR57" s="111"/>
      <c r="GUS57" s="64"/>
      <c r="GUT57" s="111"/>
      <c r="GUU57" s="64"/>
      <c r="GUV57" s="111"/>
      <c r="GUW57" s="64"/>
      <c r="GUX57" s="111"/>
      <c r="GUY57" s="109"/>
      <c r="GUZ57" s="111"/>
      <c r="GVA57" s="109"/>
      <c r="GVB57" s="111"/>
      <c r="GVC57" s="109"/>
      <c r="GVD57" s="111"/>
      <c r="GVE57" s="109"/>
      <c r="GVF57" s="111"/>
      <c r="GVG57" s="109"/>
      <c r="GVH57" s="111"/>
      <c r="GVI57" s="109"/>
      <c r="GVJ57" s="111"/>
      <c r="GVK57" s="109"/>
      <c r="GVL57" s="111"/>
      <c r="GVM57" s="109"/>
      <c r="GVN57" s="111"/>
      <c r="GVO57" s="109"/>
      <c r="GVP57" s="111"/>
      <c r="GVQ57" s="109"/>
      <c r="GVR57" s="111"/>
      <c r="GVS57" s="109"/>
      <c r="GVT57" s="112"/>
      <c r="GVU57" s="109"/>
      <c r="GVV57" s="111"/>
      <c r="GVW57" s="109"/>
      <c r="GVX57" s="111"/>
      <c r="GVY57" s="109"/>
      <c r="GVZ57" s="111"/>
      <c r="GWA57" s="109"/>
      <c r="GWB57" s="111"/>
      <c r="GWC57" s="109"/>
      <c r="GWD57" s="111"/>
      <c r="GWE57" s="109"/>
      <c r="GWF57" s="111"/>
      <c r="GWG57" s="109"/>
      <c r="GWH57" s="111"/>
      <c r="GWI57" s="110"/>
      <c r="GWJ57" s="111"/>
      <c r="GWK57" s="109"/>
      <c r="GWL57" s="111"/>
      <c r="GWM57" s="109"/>
      <c r="GWN57" s="111"/>
      <c r="GWO57" s="109"/>
      <c r="GWP57" s="111"/>
      <c r="GWQ57" s="109"/>
      <c r="GWR57" s="111"/>
      <c r="GWS57" s="110"/>
      <c r="GWT57" s="111"/>
      <c r="GWU57" s="109"/>
      <c r="GWV57" s="111"/>
      <c r="GWW57" s="109"/>
      <c r="GWX57" s="111"/>
      <c r="GWY57" s="109"/>
      <c r="GWZ57" s="111"/>
      <c r="GXA57" s="110"/>
      <c r="GXB57" s="107"/>
      <c r="GXC57" s="107"/>
      <c r="GXD57" s="107"/>
      <c r="GXE57" s="108"/>
      <c r="GXF57" s="111"/>
      <c r="GXG57" s="108"/>
      <c r="GXH57" s="111"/>
      <c r="GXI57" s="64"/>
      <c r="GXJ57" s="111"/>
      <c r="GXK57" s="64"/>
      <c r="GXL57" s="111"/>
      <c r="GXM57" s="64"/>
      <c r="GXN57" s="111"/>
      <c r="GXO57" s="64"/>
      <c r="GXP57" s="111"/>
      <c r="GXQ57" s="64"/>
      <c r="GXR57" s="111"/>
      <c r="GXS57" s="64"/>
      <c r="GXT57" s="111"/>
      <c r="GXU57" s="64"/>
      <c r="GXV57" s="111"/>
      <c r="GXW57" s="109"/>
      <c r="GXX57" s="111"/>
      <c r="GXY57" s="109"/>
      <c r="GXZ57" s="111"/>
      <c r="GYA57" s="109"/>
      <c r="GYB57" s="111"/>
      <c r="GYC57" s="109"/>
      <c r="GYD57" s="111"/>
      <c r="GYE57" s="109"/>
      <c r="GYF57" s="111"/>
      <c r="GYG57" s="109"/>
      <c r="GYH57" s="111"/>
      <c r="GYI57" s="109"/>
      <c r="GYJ57" s="111"/>
      <c r="GYK57" s="109"/>
      <c r="GYL57" s="111"/>
      <c r="GYM57" s="109"/>
      <c r="GYN57" s="111"/>
      <c r="GYO57" s="109"/>
      <c r="GYP57" s="111"/>
      <c r="GYQ57" s="109"/>
      <c r="GYR57" s="112"/>
      <c r="GYS57" s="109"/>
      <c r="GYT57" s="111"/>
      <c r="GYU57" s="109"/>
      <c r="GYV57" s="111"/>
      <c r="GYW57" s="109"/>
      <c r="GYX57" s="111"/>
      <c r="GYY57" s="109"/>
      <c r="GYZ57" s="111"/>
      <c r="GZA57" s="109"/>
      <c r="GZB57" s="111"/>
      <c r="GZC57" s="109"/>
      <c r="GZD57" s="111"/>
      <c r="GZE57" s="109"/>
      <c r="GZF57" s="111"/>
      <c r="GZG57" s="110"/>
      <c r="GZH57" s="111"/>
      <c r="GZI57" s="109"/>
      <c r="GZJ57" s="111"/>
      <c r="GZK57" s="109"/>
      <c r="GZL57" s="111"/>
      <c r="GZM57" s="109"/>
      <c r="GZN57" s="111"/>
      <c r="GZO57" s="109"/>
      <c r="GZP57" s="111"/>
      <c r="GZQ57" s="110"/>
      <c r="GZR57" s="111"/>
      <c r="GZS57" s="109"/>
      <c r="GZT57" s="111"/>
      <c r="GZU57" s="109"/>
      <c r="GZV57" s="111"/>
      <c r="GZW57" s="109"/>
      <c r="GZX57" s="111"/>
      <c r="GZY57" s="110"/>
      <c r="GZZ57" s="107"/>
      <c r="HAA57" s="107"/>
      <c r="HAB57" s="107"/>
      <c r="HAC57" s="108"/>
      <c r="HAD57" s="111"/>
      <c r="HAE57" s="108"/>
      <c r="HAF57" s="111"/>
      <c r="HAG57" s="64"/>
      <c r="HAH57" s="111"/>
      <c r="HAI57" s="64"/>
      <c r="HAJ57" s="111"/>
      <c r="HAK57" s="64"/>
      <c r="HAL57" s="111"/>
      <c r="HAM57" s="64"/>
      <c r="HAN57" s="111"/>
      <c r="HAO57" s="64"/>
      <c r="HAP57" s="111"/>
      <c r="HAQ57" s="64"/>
      <c r="HAR57" s="111"/>
      <c r="HAS57" s="64"/>
      <c r="HAT57" s="111"/>
      <c r="HAU57" s="109"/>
      <c r="HAV57" s="111"/>
      <c r="HAW57" s="109"/>
      <c r="HAX57" s="111"/>
      <c r="HAY57" s="109"/>
      <c r="HAZ57" s="111"/>
      <c r="HBA57" s="109"/>
      <c r="HBB57" s="111"/>
      <c r="HBC57" s="109"/>
      <c r="HBD57" s="111"/>
      <c r="HBE57" s="109"/>
      <c r="HBF57" s="111"/>
      <c r="HBG57" s="109"/>
      <c r="HBH57" s="111"/>
      <c r="HBI57" s="109"/>
      <c r="HBJ57" s="111"/>
      <c r="HBK57" s="109"/>
      <c r="HBL57" s="111"/>
      <c r="HBM57" s="109"/>
      <c r="HBN57" s="111"/>
      <c r="HBO57" s="109"/>
      <c r="HBP57" s="112"/>
      <c r="HBQ57" s="109"/>
      <c r="HBR57" s="111"/>
      <c r="HBS57" s="109"/>
      <c r="HBT57" s="111"/>
      <c r="HBU57" s="109"/>
      <c r="HBV57" s="111"/>
      <c r="HBW57" s="109"/>
      <c r="HBX57" s="111"/>
      <c r="HBY57" s="109"/>
      <c r="HBZ57" s="111"/>
      <c r="HCA57" s="109"/>
      <c r="HCB57" s="111"/>
      <c r="HCC57" s="109"/>
      <c r="HCD57" s="111"/>
      <c r="HCE57" s="110"/>
      <c r="HCF57" s="111"/>
      <c r="HCG57" s="109"/>
      <c r="HCH57" s="111"/>
      <c r="HCI57" s="109"/>
      <c r="HCJ57" s="111"/>
      <c r="HCK57" s="109"/>
      <c r="HCL57" s="111"/>
      <c r="HCM57" s="109"/>
      <c r="HCN57" s="111"/>
      <c r="HCO57" s="110"/>
      <c r="HCP57" s="111"/>
      <c r="HCQ57" s="109"/>
      <c r="HCR57" s="111"/>
      <c r="HCS57" s="109"/>
      <c r="HCT57" s="111"/>
      <c r="HCU57" s="109"/>
      <c r="HCV57" s="111"/>
      <c r="HCW57" s="110"/>
      <c r="HCX57" s="107"/>
      <c r="HCY57" s="107"/>
      <c r="HCZ57" s="107"/>
      <c r="HDA57" s="108"/>
      <c r="HDB57" s="111"/>
      <c r="HDC57" s="108"/>
      <c r="HDD57" s="111"/>
      <c r="HDE57" s="64"/>
      <c r="HDF57" s="111"/>
      <c r="HDG57" s="64"/>
      <c r="HDH57" s="111"/>
      <c r="HDI57" s="64"/>
      <c r="HDJ57" s="111"/>
      <c r="HDK57" s="64"/>
      <c r="HDL57" s="111"/>
      <c r="HDM57" s="64"/>
      <c r="HDN57" s="111"/>
      <c r="HDO57" s="64"/>
      <c r="HDP57" s="111"/>
      <c r="HDQ57" s="64"/>
      <c r="HDR57" s="111"/>
      <c r="HDS57" s="109"/>
      <c r="HDT57" s="111"/>
      <c r="HDU57" s="109"/>
      <c r="HDV57" s="111"/>
      <c r="HDW57" s="109"/>
      <c r="HDX57" s="111"/>
      <c r="HDY57" s="109"/>
      <c r="HDZ57" s="111"/>
      <c r="HEA57" s="109"/>
      <c r="HEB57" s="111"/>
      <c r="HEC57" s="109"/>
      <c r="HED57" s="111"/>
      <c r="HEE57" s="109"/>
      <c r="HEF57" s="111"/>
      <c r="HEG57" s="109"/>
      <c r="HEH57" s="111"/>
      <c r="HEI57" s="109"/>
      <c r="HEJ57" s="111"/>
      <c r="HEK57" s="109"/>
      <c r="HEL57" s="111"/>
      <c r="HEM57" s="109"/>
      <c r="HEN57" s="112"/>
      <c r="HEO57" s="109"/>
      <c r="HEP57" s="111"/>
      <c r="HEQ57" s="109"/>
      <c r="HER57" s="111"/>
      <c r="HES57" s="109"/>
      <c r="HET57" s="111"/>
      <c r="HEU57" s="109"/>
      <c r="HEV57" s="111"/>
      <c r="HEW57" s="109"/>
      <c r="HEX57" s="111"/>
      <c r="HEY57" s="109"/>
      <c r="HEZ57" s="111"/>
      <c r="HFA57" s="109"/>
      <c r="HFB57" s="111"/>
      <c r="HFC57" s="110"/>
      <c r="HFD57" s="111"/>
      <c r="HFE57" s="109"/>
      <c r="HFF57" s="111"/>
      <c r="HFG57" s="109"/>
      <c r="HFH57" s="111"/>
      <c r="HFI57" s="109"/>
      <c r="HFJ57" s="111"/>
      <c r="HFK57" s="109"/>
      <c r="HFL57" s="111"/>
      <c r="HFM57" s="110"/>
      <c r="HFN57" s="111"/>
      <c r="HFO57" s="109"/>
      <c r="HFP57" s="111"/>
      <c r="HFQ57" s="109"/>
      <c r="HFR57" s="111"/>
      <c r="HFS57" s="109"/>
      <c r="HFT57" s="111"/>
      <c r="HFU57" s="110"/>
      <c r="HFV57" s="107"/>
      <c r="HFW57" s="107"/>
      <c r="HFX57" s="107"/>
      <c r="HFY57" s="108"/>
      <c r="HFZ57" s="111"/>
      <c r="HGA57" s="108"/>
      <c r="HGB57" s="111"/>
      <c r="HGC57" s="64"/>
      <c r="HGD57" s="111"/>
      <c r="HGE57" s="64"/>
      <c r="HGF57" s="111"/>
      <c r="HGG57" s="64"/>
      <c r="HGH57" s="111"/>
      <c r="HGI57" s="64"/>
      <c r="HGJ57" s="111"/>
      <c r="HGK57" s="64"/>
      <c r="HGL57" s="111"/>
      <c r="HGM57" s="64"/>
      <c r="HGN57" s="111"/>
      <c r="HGO57" s="64"/>
      <c r="HGP57" s="111"/>
      <c r="HGQ57" s="109"/>
      <c r="HGR57" s="111"/>
      <c r="HGS57" s="109"/>
      <c r="HGT57" s="111"/>
      <c r="HGU57" s="109"/>
      <c r="HGV57" s="111"/>
      <c r="HGW57" s="109"/>
      <c r="HGX57" s="111"/>
      <c r="HGY57" s="109"/>
      <c r="HGZ57" s="111"/>
      <c r="HHA57" s="109"/>
      <c r="HHB57" s="111"/>
      <c r="HHC57" s="109"/>
      <c r="HHD57" s="111"/>
      <c r="HHE57" s="109"/>
      <c r="HHF57" s="111"/>
      <c r="HHG57" s="109"/>
      <c r="HHH57" s="111"/>
      <c r="HHI57" s="109"/>
      <c r="HHJ57" s="111"/>
      <c r="HHK57" s="109"/>
      <c r="HHL57" s="112"/>
      <c r="HHM57" s="109"/>
      <c r="HHN57" s="111"/>
      <c r="HHO57" s="109"/>
      <c r="HHP57" s="111"/>
      <c r="HHQ57" s="109"/>
      <c r="HHR57" s="111"/>
      <c r="HHS57" s="109"/>
      <c r="HHT57" s="111"/>
      <c r="HHU57" s="109"/>
      <c r="HHV57" s="111"/>
      <c r="HHW57" s="109"/>
      <c r="HHX57" s="111"/>
      <c r="HHY57" s="109"/>
      <c r="HHZ57" s="111"/>
      <c r="HIA57" s="110"/>
      <c r="HIB57" s="111"/>
      <c r="HIC57" s="109"/>
      <c r="HID57" s="111"/>
      <c r="HIE57" s="109"/>
      <c r="HIF57" s="111"/>
      <c r="HIG57" s="109"/>
      <c r="HIH57" s="111"/>
      <c r="HII57" s="109"/>
      <c r="HIJ57" s="111"/>
      <c r="HIK57" s="110"/>
      <c r="HIL57" s="111"/>
      <c r="HIM57" s="109"/>
      <c r="HIN57" s="111"/>
      <c r="HIO57" s="109"/>
      <c r="HIP57" s="111"/>
      <c r="HIQ57" s="109"/>
      <c r="HIR57" s="111"/>
      <c r="HIS57" s="110"/>
      <c r="HIT57" s="107"/>
      <c r="HIU57" s="107"/>
      <c r="HIV57" s="107"/>
      <c r="HIW57" s="108"/>
      <c r="HIX57" s="111"/>
      <c r="HIY57" s="108"/>
      <c r="HIZ57" s="111"/>
      <c r="HJA57" s="64"/>
      <c r="HJB57" s="111"/>
      <c r="HJC57" s="64"/>
      <c r="HJD57" s="111"/>
      <c r="HJE57" s="64"/>
      <c r="HJF57" s="111"/>
      <c r="HJG57" s="64"/>
      <c r="HJH57" s="111"/>
      <c r="HJI57" s="64"/>
      <c r="HJJ57" s="111"/>
      <c r="HJK57" s="64"/>
      <c r="HJL57" s="111"/>
      <c r="HJM57" s="64"/>
      <c r="HJN57" s="111"/>
      <c r="HJO57" s="109"/>
      <c r="HJP57" s="111"/>
      <c r="HJQ57" s="109"/>
      <c r="HJR57" s="111"/>
      <c r="HJS57" s="109"/>
      <c r="HJT57" s="111"/>
      <c r="HJU57" s="109"/>
      <c r="HJV57" s="111"/>
      <c r="HJW57" s="109"/>
      <c r="HJX57" s="111"/>
      <c r="HJY57" s="109"/>
      <c r="HJZ57" s="111"/>
      <c r="HKA57" s="109"/>
      <c r="HKB57" s="111"/>
      <c r="HKC57" s="109"/>
      <c r="HKD57" s="111"/>
      <c r="HKE57" s="109"/>
      <c r="HKF57" s="111"/>
      <c r="HKG57" s="109"/>
      <c r="HKH57" s="111"/>
      <c r="HKI57" s="109"/>
      <c r="HKJ57" s="112"/>
      <c r="HKK57" s="109"/>
      <c r="HKL57" s="111"/>
      <c r="HKM57" s="109"/>
      <c r="HKN57" s="111"/>
      <c r="HKO57" s="109"/>
      <c r="HKP57" s="111"/>
      <c r="HKQ57" s="109"/>
      <c r="HKR57" s="111"/>
      <c r="HKS57" s="109"/>
      <c r="HKT57" s="111"/>
      <c r="HKU57" s="109"/>
      <c r="HKV57" s="111"/>
      <c r="HKW57" s="109"/>
      <c r="HKX57" s="111"/>
      <c r="HKY57" s="110"/>
      <c r="HKZ57" s="111"/>
      <c r="HLA57" s="109"/>
      <c r="HLB57" s="111"/>
      <c r="HLC57" s="109"/>
      <c r="HLD57" s="111"/>
      <c r="HLE57" s="109"/>
      <c r="HLF57" s="111"/>
      <c r="HLG57" s="109"/>
      <c r="HLH57" s="111"/>
      <c r="HLI57" s="110"/>
      <c r="HLJ57" s="111"/>
      <c r="HLK57" s="109"/>
      <c r="HLL57" s="111"/>
      <c r="HLM57" s="109"/>
      <c r="HLN57" s="111"/>
      <c r="HLO57" s="109"/>
      <c r="HLP57" s="111"/>
      <c r="HLQ57" s="110"/>
      <c r="HLR57" s="107"/>
      <c r="HLS57" s="107"/>
      <c r="HLT57" s="107"/>
      <c r="HLU57" s="108"/>
      <c r="HLV57" s="111"/>
      <c r="HLW57" s="108"/>
      <c r="HLX57" s="111"/>
      <c r="HLY57" s="64"/>
      <c r="HLZ57" s="111"/>
      <c r="HMA57" s="64"/>
      <c r="HMB57" s="111"/>
      <c r="HMC57" s="64"/>
      <c r="HMD57" s="111"/>
      <c r="HME57" s="64"/>
      <c r="HMF57" s="111"/>
      <c r="HMG57" s="64"/>
      <c r="HMH57" s="111"/>
      <c r="HMI57" s="64"/>
      <c r="HMJ57" s="111"/>
      <c r="HMK57" s="64"/>
      <c r="HML57" s="111"/>
      <c r="HMM57" s="109"/>
      <c r="HMN57" s="111"/>
      <c r="HMO57" s="109"/>
      <c r="HMP57" s="111"/>
      <c r="HMQ57" s="109"/>
      <c r="HMR57" s="111"/>
      <c r="HMS57" s="109"/>
      <c r="HMT57" s="111"/>
      <c r="HMU57" s="109"/>
      <c r="HMV57" s="111"/>
      <c r="HMW57" s="109"/>
      <c r="HMX57" s="111"/>
      <c r="HMY57" s="109"/>
      <c r="HMZ57" s="111"/>
      <c r="HNA57" s="109"/>
      <c r="HNB57" s="111"/>
      <c r="HNC57" s="109"/>
      <c r="HND57" s="111"/>
      <c r="HNE57" s="109"/>
      <c r="HNF57" s="111"/>
      <c r="HNG57" s="109"/>
      <c r="HNH57" s="112"/>
      <c r="HNI57" s="109"/>
      <c r="HNJ57" s="111"/>
      <c r="HNK57" s="109"/>
      <c r="HNL57" s="111"/>
      <c r="HNM57" s="109"/>
      <c r="HNN57" s="111"/>
      <c r="HNO57" s="109"/>
      <c r="HNP57" s="111"/>
      <c r="HNQ57" s="109"/>
      <c r="HNR57" s="111"/>
      <c r="HNS57" s="109"/>
      <c r="HNT57" s="111"/>
      <c r="HNU57" s="109"/>
      <c r="HNV57" s="111"/>
      <c r="HNW57" s="110"/>
      <c r="HNX57" s="111"/>
      <c r="HNY57" s="109"/>
      <c r="HNZ57" s="111"/>
      <c r="HOA57" s="109"/>
      <c r="HOB57" s="111"/>
      <c r="HOC57" s="109"/>
      <c r="HOD57" s="111"/>
      <c r="HOE57" s="109"/>
      <c r="HOF57" s="111"/>
      <c r="HOG57" s="110"/>
      <c r="HOH57" s="111"/>
      <c r="HOI57" s="109"/>
      <c r="HOJ57" s="111"/>
      <c r="HOK57" s="109"/>
      <c r="HOL57" s="111"/>
      <c r="HOM57" s="109"/>
      <c r="HON57" s="111"/>
      <c r="HOO57" s="110"/>
      <c r="HOP57" s="107"/>
      <c r="HOQ57" s="107"/>
      <c r="HOR57" s="107"/>
      <c r="HOS57" s="108"/>
      <c r="HOT57" s="111"/>
      <c r="HOU57" s="108"/>
      <c r="HOV57" s="111"/>
      <c r="HOW57" s="64"/>
      <c r="HOX57" s="111"/>
      <c r="HOY57" s="64"/>
      <c r="HOZ57" s="111"/>
      <c r="HPA57" s="64"/>
      <c r="HPB57" s="111"/>
      <c r="HPC57" s="64"/>
      <c r="HPD57" s="111"/>
      <c r="HPE57" s="64"/>
      <c r="HPF57" s="111"/>
      <c r="HPG57" s="64"/>
      <c r="HPH57" s="111"/>
      <c r="HPI57" s="64"/>
      <c r="HPJ57" s="111"/>
      <c r="HPK57" s="109"/>
      <c r="HPL57" s="111"/>
      <c r="HPM57" s="109"/>
      <c r="HPN57" s="111"/>
      <c r="HPO57" s="109"/>
      <c r="HPP57" s="111"/>
      <c r="HPQ57" s="109"/>
      <c r="HPR57" s="111"/>
      <c r="HPS57" s="109"/>
      <c r="HPT57" s="111"/>
      <c r="HPU57" s="109"/>
      <c r="HPV57" s="111"/>
      <c r="HPW57" s="109"/>
      <c r="HPX57" s="111"/>
      <c r="HPY57" s="109"/>
      <c r="HPZ57" s="111"/>
      <c r="HQA57" s="109"/>
      <c r="HQB57" s="111"/>
      <c r="HQC57" s="109"/>
      <c r="HQD57" s="111"/>
      <c r="HQE57" s="109"/>
      <c r="HQF57" s="112"/>
      <c r="HQG57" s="109"/>
      <c r="HQH57" s="111"/>
      <c r="HQI57" s="109"/>
      <c r="HQJ57" s="111"/>
      <c r="HQK57" s="109"/>
      <c r="HQL57" s="111"/>
      <c r="HQM57" s="109"/>
      <c r="HQN57" s="111"/>
      <c r="HQO57" s="109"/>
      <c r="HQP57" s="111"/>
      <c r="HQQ57" s="109"/>
      <c r="HQR57" s="111"/>
      <c r="HQS57" s="109"/>
      <c r="HQT57" s="111"/>
      <c r="HQU57" s="110"/>
      <c r="HQV57" s="111"/>
      <c r="HQW57" s="109"/>
      <c r="HQX57" s="111"/>
      <c r="HQY57" s="109"/>
      <c r="HQZ57" s="111"/>
      <c r="HRA57" s="109"/>
      <c r="HRB57" s="111"/>
      <c r="HRC57" s="109"/>
      <c r="HRD57" s="111"/>
      <c r="HRE57" s="110"/>
      <c r="HRF57" s="111"/>
      <c r="HRG57" s="109"/>
      <c r="HRH57" s="111"/>
      <c r="HRI57" s="109"/>
      <c r="HRJ57" s="111"/>
      <c r="HRK57" s="109"/>
      <c r="HRL57" s="111"/>
      <c r="HRM57" s="110"/>
      <c r="HRN57" s="107"/>
      <c r="HRO57" s="107"/>
      <c r="HRP57" s="107"/>
      <c r="HRQ57" s="108"/>
      <c r="HRR57" s="111"/>
      <c r="HRS57" s="108"/>
      <c r="HRT57" s="111"/>
      <c r="HRU57" s="64"/>
      <c r="HRV57" s="111"/>
      <c r="HRW57" s="64"/>
      <c r="HRX57" s="111"/>
      <c r="HRY57" s="64"/>
      <c r="HRZ57" s="111"/>
      <c r="HSA57" s="64"/>
      <c r="HSB57" s="111"/>
      <c r="HSC57" s="64"/>
      <c r="HSD57" s="111"/>
      <c r="HSE57" s="64"/>
      <c r="HSF57" s="111"/>
      <c r="HSG57" s="64"/>
      <c r="HSH57" s="111"/>
      <c r="HSI57" s="109"/>
      <c r="HSJ57" s="111"/>
      <c r="HSK57" s="109"/>
      <c r="HSL57" s="111"/>
      <c r="HSM57" s="109"/>
      <c r="HSN57" s="111"/>
      <c r="HSO57" s="109"/>
      <c r="HSP57" s="111"/>
      <c r="HSQ57" s="109"/>
      <c r="HSR57" s="111"/>
      <c r="HSS57" s="109"/>
      <c r="HST57" s="111"/>
      <c r="HSU57" s="109"/>
      <c r="HSV57" s="111"/>
      <c r="HSW57" s="109"/>
      <c r="HSX57" s="111"/>
      <c r="HSY57" s="109"/>
      <c r="HSZ57" s="111"/>
      <c r="HTA57" s="109"/>
      <c r="HTB57" s="111"/>
      <c r="HTC57" s="109"/>
      <c r="HTD57" s="112"/>
      <c r="HTE57" s="109"/>
      <c r="HTF57" s="111"/>
      <c r="HTG57" s="109"/>
      <c r="HTH57" s="111"/>
      <c r="HTI57" s="109"/>
      <c r="HTJ57" s="111"/>
      <c r="HTK57" s="109"/>
      <c r="HTL57" s="111"/>
      <c r="HTM57" s="109"/>
      <c r="HTN57" s="111"/>
      <c r="HTO57" s="109"/>
      <c r="HTP57" s="111"/>
      <c r="HTQ57" s="109"/>
      <c r="HTR57" s="111"/>
      <c r="HTS57" s="110"/>
      <c r="HTT57" s="111"/>
      <c r="HTU57" s="109"/>
      <c r="HTV57" s="111"/>
      <c r="HTW57" s="109"/>
      <c r="HTX57" s="111"/>
      <c r="HTY57" s="109"/>
      <c r="HTZ57" s="111"/>
      <c r="HUA57" s="109"/>
      <c r="HUB57" s="111"/>
      <c r="HUC57" s="110"/>
      <c r="HUD57" s="111"/>
      <c r="HUE57" s="109"/>
      <c r="HUF57" s="111"/>
      <c r="HUG57" s="109"/>
      <c r="HUH57" s="111"/>
      <c r="HUI57" s="109"/>
      <c r="HUJ57" s="111"/>
      <c r="HUK57" s="110"/>
      <c r="HUL57" s="107"/>
      <c r="HUM57" s="107"/>
      <c r="HUN57" s="107"/>
      <c r="HUO57" s="108"/>
      <c r="HUP57" s="111"/>
      <c r="HUQ57" s="108"/>
      <c r="HUR57" s="111"/>
      <c r="HUS57" s="64"/>
      <c r="HUT57" s="111"/>
      <c r="HUU57" s="64"/>
      <c r="HUV57" s="111"/>
      <c r="HUW57" s="64"/>
      <c r="HUX57" s="111"/>
      <c r="HUY57" s="64"/>
      <c r="HUZ57" s="111"/>
      <c r="HVA57" s="64"/>
      <c r="HVB57" s="111"/>
      <c r="HVC57" s="64"/>
      <c r="HVD57" s="111"/>
      <c r="HVE57" s="64"/>
      <c r="HVF57" s="111"/>
      <c r="HVG57" s="109"/>
      <c r="HVH57" s="111"/>
      <c r="HVI57" s="109"/>
      <c r="HVJ57" s="111"/>
      <c r="HVK57" s="109"/>
      <c r="HVL57" s="111"/>
      <c r="HVM57" s="109"/>
      <c r="HVN57" s="111"/>
      <c r="HVO57" s="109"/>
      <c r="HVP57" s="111"/>
      <c r="HVQ57" s="109"/>
      <c r="HVR57" s="111"/>
      <c r="HVS57" s="109"/>
      <c r="HVT57" s="111"/>
      <c r="HVU57" s="109"/>
      <c r="HVV57" s="111"/>
      <c r="HVW57" s="109"/>
      <c r="HVX57" s="111"/>
      <c r="HVY57" s="109"/>
      <c r="HVZ57" s="111"/>
      <c r="HWA57" s="109"/>
      <c r="HWB57" s="112"/>
      <c r="HWC57" s="109"/>
      <c r="HWD57" s="111"/>
      <c r="HWE57" s="109"/>
      <c r="HWF57" s="111"/>
      <c r="HWG57" s="109"/>
      <c r="HWH57" s="111"/>
      <c r="HWI57" s="109"/>
      <c r="HWJ57" s="111"/>
      <c r="HWK57" s="109"/>
      <c r="HWL57" s="111"/>
      <c r="HWM57" s="109"/>
      <c r="HWN57" s="111"/>
      <c r="HWO57" s="109"/>
      <c r="HWP57" s="111"/>
      <c r="HWQ57" s="110"/>
      <c r="HWR57" s="111"/>
      <c r="HWS57" s="109"/>
      <c r="HWT57" s="111"/>
      <c r="HWU57" s="109"/>
      <c r="HWV57" s="111"/>
      <c r="HWW57" s="109"/>
      <c r="HWX57" s="111"/>
      <c r="HWY57" s="109"/>
      <c r="HWZ57" s="111"/>
      <c r="HXA57" s="110"/>
      <c r="HXB57" s="111"/>
      <c r="HXC57" s="109"/>
      <c r="HXD57" s="111"/>
      <c r="HXE57" s="109"/>
      <c r="HXF57" s="111"/>
      <c r="HXG57" s="109"/>
      <c r="HXH57" s="111"/>
      <c r="HXI57" s="110"/>
      <c r="HXJ57" s="107"/>
      <c r="HXK57" s="107"/>
      <c r="HXL57" s="107"/>
      <c r="HXM57" s="108"/>
      <c r="HXN57" s="111"/>
      <c r="HXO57" s="108"/>
      <c r="HXP57" s="111"/>
      <c r="HXQ57" s="64"/>
      <c r="HXR57" s="111"/>
      <c r="HXS57" s="64"/>
      <c r="HXT57" s="111"/>
      <c r="HXU57" s="64"/>
      <c r="HXV57" s="111"/>
      <c r="HXW57" s="64"/>
      <c r="HXX57" s="111"/>
      <c r="HXY57" s="64"/>
      <c r="HXZ57" s="111"/>
      <c r="HYA57" s="64"/>
      <c r="HYB57" s="111"/>
      <c r="HYC57" s="64"/>
      <c r="HYD57" s="111"/>
      <c r="HYE57" s="109"/>
      <c r="HYF57" s="111"/>
      <c r="HYG57" s="109"/>
      <c r="HYH57" s="111"/>
      <c r="HYI57" s="109"/>
      <c r="HYJ57" s="111"/>
      <c r="HYK57" s="109"/>
      <c r="HYL57" s="111"/>
      <c r="HYM57" s="109"/>
      <c r="HYN57" s="111"/>
      <c r="HYO57" s="109"/>
      <c r="HYP57" s="111"/>
      <c r="HYQ57" s="109"/>
      <c r="HYR57" s="111"/>
      <c r="HYS57" s="109"/>
      <c r="HYT57" s="111"/>
      <c r="HYU57" s="109"/>
      <c r="HYV57" s="111"/>
      <c r="HYW57" s="109"/>
      <c r="HYX57" s="111"/>
      <c r="HYY57" s="109"/>
      <c r="HYZ57" s="112"/>
      <c r="HZA57" s="109"/>
      <c r="HZB57" s="111"/>
      <c r="HZC57" s="109"/>
      <c r="HZD57" s="111"/>
      <c r="HZE57" s="109"/>
      <c r="HZF57" s="111"/>
      <c r="HZG57" s="109"/>
      <c r="HZH57" s="111"/>
      <c r="HZI57" s="109"/>
      <c r="HZJ57" s="111"/>
      <c r="HZK57" s="109"/>
      <c r="HZL57" s="111"/>
      <c r="HZM57" s="109"/>
      <c r="HZN57" s="111"/>
      <c r="HZO57" s="110"/>
      <c r="HZP57" s="111"/>
      <c r="HZQ57" s="109"/>
      <c r="HZR57" s="111"/>
      <c r="HZS57" s="109"/>
      <c r="HZT57" s="111"/>
      <c r="HZU57" s="109"/>
      <c r="HZV57" s="111"/>
      <c r="HZW57" s="109"/>
      <c r="HZX57" s="111"/>
      <c r="HZY57" s="110"/>
      <c r="HZZ57" s="111"/>
      <c r="IAA57" s="109"/>
      <c r="IAB57" s="111"/>
      <c r="IAC57" s="109"/>
      <c r="IAD57" s="111"/>
      <c r="IAE57" s="109"/>
      <c r="IAF57" s="111"/>
      <c r="IAG57" s="110"/>
      <c r="IAH57" s="107"/>
      <c r="IAI57" s="107"/>
      <c r="IAJ57" s="107"/>
      <c r="IAK57" s="108"/>
      <c r="IAL57" s="111"/>
      <c r="IAM57" s="108"/>
      <c r="IAN57" s="111"/>
      <c r="IAO57" s="64"/>
      <c r="IAP57" s="111"/>
      <c r="IAQ57" s="64"/>
      <c r="IAR57" s="111"/>
      <c r="IAS57" s="64"/>
      <c r="IAT57" s="111"/>
      <c r="IAU57" s="64"/>
      <c r="IAV57" s="111"/>
      <c r="IAW57" s="64"/>
      <c r="IAX57" s="111"/>
      <c r="IAY57" s="64"/>
      <c r="IAZ57" s="111"/>
      <c r="IBA57" s="64"/>
      <c r="IBB57" s="111"/>
      <c r="IBC57" s="109"/>
      <c r="IBD57" s="111"/>
      <c r="IBE57" s="109"/>
      <c r="IBF57" s="111"/>
      <c r="IBG57" s="109"/>
      <c r="IBH57" s="111"/>
      <c r="IBI57" s="109"/>
      <c r="IBJ57" s="111"/>
      <c r="IBK57" s="109"/>
      <c r="IBL57" s="111"/>
      <c r="IBM57" s="109"/>
      <c r="IBN57" s="111"/>
      <c r="IBO57" s="109"/>
      <c r="IBP57" s="111"/>
      <c r="IBQ57" s="109"/>
      <c r="IBR57" s="111"/>
      <c r="IBS57" s="109"/>
      <c r="IBT57" s="111"/>
      <c r="IBU57" s="109"/>
      <c r="IBV57" s="111"/>
      <c r="IBW57" s="109"/>
      <c r="IBX57" s="112"/>
      <c r="IBY57" s="109"/>
      <c r="IBZ57" s="111"/>
      <c r="ICA57" s="109"/>
      <c r="ICB57" s="111"/>
      <c r="ICC57" s="109"/>
      <c r="ICD57" s="111"/>
      <c r="ICE57" s="109"/>
      <c r="ICF57" s="111"/>
      <c r="ICG57" s="109"/>
      <c r="ICH57" s="111"/>
      <c r="ICI57" s="109"/>
      <c r="ICJ57" s="111"/>
      <c r="ICK57" s="109"/>
      <c r="ICL57" s="111"/>
      <c r="ICM57" s="110"/>
      <c r="ICN57" s="111"/>
      <c r="ICO57" s="109"/>
      <c r="ICP57" s="111"/>
      <c r="ICQ57" s="109"/>
      <c r="ICR57" s="111"/>
      <c r="ICS57" s="109"/>
      <c r="ICT57" s="111"/>
      <c r="ICU57" s="109"/>
      <c r="ICV57" s="111"/>
      <c r="ICW57" s="110"/>
      <c r="ICX57" s="111"/>
      <c r="ICY57" s="109"/>
      <c r="ICZ57" s="111"/>
      <c r="IDA57" s="109"/>
      <c r="IDB57" s="111"/>
      <c r="IDC57" s="109"/>
      <c r="IDD57" s="111"/>
      <c r="IDE57" s="110"/>
      <c r="IDF57" s="107"/>
      <c r="IDG57" s="107"/>
      <c r="IDH57" s="107"/>
      <c r="IDI57" s="108"/>
      <c r="IDJ57" s="111"/>
      <c r="IDK57" s="108"/>
      <c r="IDL57" s="111"/>
      <c r="IDM57" s="64"/>
      <c r="IDN57" s="111"/>
      <c r="IDO57" s="64"/>
      <c r="IDP57" s="111"/>
      <c r="IDQ57" s="64"/>
      <c r="IDR57" s="111"/>
      <c r="IDS57" s="64"/>
      <c r="IDT57" s="111"/>
      <c r="IDU57" s="64"/>
      <c r="IDV57" s="111"/>
      <c r="IDW57" s="64"/>
      <c r="IDX57" s="111"/>
      <c r="IDY57" s="64"/>
      <c r="IDZ57" s="111"/>
      <c r="IEA57" s="109"/>
      <c r="IEB57" s="111"/>
      <c r="IEC57" s="109"/>
      <c r="IED57" s="111"/>
      <c r="IEE57" s="109"/>
      <c r="IEF57" s="111"/>
      <c r="IEG57" s="109"/>
      <c r="IEH57" s="111"/>
      <c r="IEI57" s="109"/>
      <c r="IEJ57" s="111"/>
      <c r="IEK57" s="109"/>
      <c r="IEL57" s="111"/>
      <c r="IEM57" s="109"/>
      <c r="IEN57" s="111"/>
      <c r="IEO57" s="109"/>
      <c r="IEP57" s="111"/>
      <c r="IEQ57" s="109"/>
      <c r="IER57" s="111"/>
      <c r="IES57" s="109"/>
      <c r="IET57" s="111"/>
      <c r="IEU57" s="109"/>
      <c r="IEV57" s="112"/>
      <c r="IEW57" s="109"/>
      <c r="IEX57" s="111"/>
      <c r="IEY57" s="109"/>
      <c r="IEZ57" s="111"/>
      <c r="IFA57" s="109"/>
      <c r="IFB57" s="111"/>
      <c r="IFC57" s="109"/>
      <c r="IFD57" s="111"/>
      <c r="IFE57" s="109"/>
      <c r="IFF57" s="111"/>
      <c r="IFG57" s="109"/>
      <c r="IFH57" s="111"/>
      <c r="IFI57" s="109"/>
      <c r="IFJ57" s="111"/>
      <c r="IFK57" s="110"/>
      <c r="IFL57" s="111"/>
      <c r="IFM57" s="109"/>
      <c r="IFN57" s="111"/>
      <c r="IFO57" s="109"/>
      <c r="IFP57" s="111"/>
      <c r="IFQ57" s="109"/>
      <c r="IFR57" s="111"/>
      <c r="IFS57" s="109"/>
      <c r="IFT57" s="111"/>
      <c r="IFU57" s="110"/>
      <c r="IFV57" s="111"/>
      <c r="IFW57" s="109"/>
      <c r="IFX57" s="111"/>
      <c r="IFY57" s="109"/>
      <c r="IFZ57" s="111"/>
      <c r="IGA57" s="109"/>
      <c r="IGB57" s="111"/>
      <c r="IGC57" s="110"/>
      <c r="IGD57" s="107"/>
      <c r="IGE57" s="107"/>
      <c r="IGF57" s="107"/>
      <c r="IGG57" s="108"/>
      <c r="IGH57" s="111"/>
      <c r="IGI57" s="108"/>
      <c r="IGJ57" s="111"/>
      <c r="IGK57" s="64"/>
      <c r="IGL57" s="111"/>
      <c r="IGM57" s="64"/>
      <c r="IGN57" s="111"/>
      <c r="IGO57" s="64"/>
      <c r="IGP57" s="111"/>
      <c r="IGQ57" s="64"/>
      <c r="IGR57" s="111"/>
      <c r="IGS57" s="64"/>
      <c r="IGT57" s="111"/>
      <c r="IGU57" s="64"/>
      <c r="IGV57" s="111"/>
      <c r="IGW57" s="64"/>
      <c r="IGX57" s="111"/>
      <c r="IGY57" s="109"/>
      <c r="IGZ57" s="111"/>
      <c r="IHA57" s="109"/>
      <c r="IHB57" s="111"/>
      <c r="IHC57" s="109"/>
      <c r="IHD57" s="111"/>
      <c r="IHE57" s="109"/>
      <c r="IHF57" s="111"/>
      <c r="IHG57" s="109"/>
      <c r="IHH57" s="111"/>
      <c r="IHI57" s="109"/>
      <c r="IHJ57" s="111"/>
      <c r="IHK57" s="109"/>
      <c r="IHL57" s="111"/>
      <c r="IHM57" s="109"/>
      <c r="IHN57" s="111"/>
      <c r="IHO57" s="109"/>
      <c r="IHP57" s="111"/>
      <c r="IHQ57" s="109"/>
      <c r="IHR57" s="111"/>
      <c r="IHS57" s="109"/>
      <c r="IHT57" s="112"/>
      <c r="IHU57" s="109"/>
      <c r="IHV57" s="111"/>
      <c r="IHW57" s="109"/>
      <c r="IHX57" s="111"/>
      <c r="IHY57" s="109"/>
      <c r="IHZ57" s="111"/>
      <c r="IIA57" s="109"/>
      <c r="IIB57" s="111"/>
      <c r="IIC57" s="109"/>
      <c r="IID57" s="111"/>
      <c r="IIE57" s="109"/>
      <c r="IIF57" s="111"/>
      <c r="IIG57" s="109"/>
      <c r="IIH57" s="111"/>
      <c r="III57" s="110"/>
      <c r="IIJ57" s="111"/>
      <c r="IIK57" s="109"/>
      <c r="IIL57" s="111"/>
      <c r="IIM57" s="109"/>
      <c r="IIN57" s="111"/>
      <c r="IIO57" s="109"/>
      <c r="IIP57" s="111"/>
      <c r="IIQ57" s="109"/>
      <c r="IIR57" s="111"/>
      <c r="IIS57" s="110"/>
      <c r="IIT57" s="111"/>
      <c r="IIU57" s="109"/>
      <c r="IIV57" s="111"/>
      <c r="IIW57" s="109"/>
      <c r="IIX57" s="111"/>
      <c r="IIY57" s="109"/>
      <c r="IIZ57" s="111"/>
      <c r="IJA57" s="110"/>
      <c r="IJB57" s="107"/>
      <c r="IJC57" s="107"/>
      <c r="IJD57" s="107"/>
      <c r="IJE57" s="108"/>
      <c r="IJF57" s="111"/>
      <c r="IJG57" s="108"/>
      <c r="IJH57" s="111"/>
      <c r="IJI57" s="64"/>
      <c r="IJJ57" s="111"/>
      <c r="IJK57" s="64"/>
      <c r="IJL57" s="111"/>
      <c r="IJM57" s="64"/>
      <c r="IJN57" s="111"/>
      <c r="IJO57" s="64"/>
      <c r="IJP57" s="111"/>
      <c r="IJQ57" s="64"/>
      <c r="IJR57" s="111"/>
      <c r="IJS57" s="64"/>
      <c r="IJT57" s="111"/>
      <c r="IJU57" s="64"/>
      <c r="IJV57" s="111"/>
      <c r="IJW57" s="109"/>
      <c r="IJX57" s="111"/>
      <c r="IJY57" s="109"/>
      <c r="IJZ57" s="111"/>
      <c r="IKA57" s="109"/>
      <c r="IKB57" s="111"/>
      <c r="IKC57" s="109"/>
      <c r="IKD57" s="111"/>
      <c r="IKE57" s="109"/>
      <c r="IKF57" s="111"/>
      <c r="IKG57" s="109"/>
      <c r="IKH57" s="111"/>
      <c r="IKI57" s="109"/>
      <c r="IKJ57" s="111"/>
      <c r="IKK57" s="109"/>
      <c r="IKL57" s="111"/>
      <c r="IKM57" s="109"/>
      <c r="IKN57" s="111"/>
      <c r="IKO57" s="109"/>
      <c r="IKP57" s="111"/>
      <c r="IKQ57" s="109"/>
      <c r="IKR57" s="112"/>
      <c r="IKS57" s="109"/>
      <c r="IKT57" s="111"/>
      <c r="IKU57" s="109"/>
      <c r="IKV57" s="111"/>
      <c r="IKW57" s="109"/>
      <c r="IKX57" s="111"/>
      <c r="IKY57" s="109"/>
      <c r="IKZ57" s="111"/>
      <c r="ILA57" s="109"/>
      <c r="ILB57" s="111"/>
      <c r="ILC57" s="109"/>
      <c r="ILD57" s="111"/>
      <c r="ILE57" s="109"/>
      <c r="ILF57" s="111"/>
      <c r="ILG57" s="110"/>
      <c r="ILH57" s="111"/>
      <c r="ILI57" s="109"/>
      <c r="ILJ57" s="111"/>
      <c r="ILK57" s="109"/>
      <c r="ILL57" s="111"/>
      <c r="ILM57" s="109"/>
      <c r="ILN57" s="111"/>
      <c r="ILO57" s="109"/>
      <c r="ILP57" s="111"/>
      <c r="ILQ57" s="110"/>
      <c r="ILR57" s="111"/>
      <c r="ILS57" s="109"/>
      <c r="ILT57" s="111"/>
      <c r="ILU57" s="109"/>
      <c r="ILV57" s="111"/>
      <c r="ILW57" s="109"/>
      <c r="ILX57" s="111"/>
      <c r="ILY57" s="110"/>
      <c r="ILZ57" s="107"/>
      <c r="IMA57" s="107"/>
      <c r="IMB57" s="107"/>
      <c r="IMC57" s="108"/>
      <c r="IMD57" s="111"/>
      <c r="IME57" s="108"/>
      <c r="IMF57" s="111"/>
      <c r="IMG57" s="64"/>
      <c r="IMH57" s="111"/>
      <c r="IMI57" s="64"/>
      <c r="IMJ57" s="111"/>
      <c r="IMK57" s="64"/>
      <c r="IML57" s="111"/>
      <c r="IMM57" s="64"/>
      <c r="IMN57" s="111"/>
      <c r="IMO57" s="64"/>
      <c r="IMP57" s="111"/>
      <c r="IMQ57" s="64"/>
      <c r="IMR57" s="111"/>
      <c r="IMS57" s="64"/>
      <c r="IMT57" s="111"/>
      <c r="IMU57" s="109"/>
      <c r="IMV57" s="111"/>
      <c r="IMW57" s="109"/>
      <c r="IMX57" s="111"/>
      <c r="IMY57" s="109"/>
      <c r="IMZ57" s="111"/>
      <c r="INA57" s="109"/>
      <c r="INB57" s="111"/>
      <c r="INC57" s="109"/>
      <c r="IND57" s="111"/>
      <c r="INE57" s="109"/>
      <c r="INF57" s="111"/>
      <c r="ING57" s="109"/>
      <c r="INH57" s="111"/>
      <c r="INI57" s="109"/>
      <c r="INJ57" s="111"/>
      <c r="INK57" s="109"/>
      <c r="INL57" s="111"/>
      <c r="INM57" s="109"/>
      <c r="INN57" s="111"/>
      <c r="INO57" s="109"/>
      <c r="INP57" s="112"/>
      <c r="INQ57" s="109"/>
      <c r="INR57" s="111"/>
      <c r="INS57" s="109"/>
      <c r="INT57" s="111"/>
      <c r="INU57" s="109"/>
      <c r="INV57" s="111"/>
      <c r="INW57" s="109"/>
      <c r="INX57" s="111"/>
      <c r="INY57" s="109"/>
      <c r="INZ57" s="111"/>
      <c r="IOA57" s="109"/>
      <c r="IOB57" s="111"/>
      <c r="IOC57" s="109"/>
      <c r="IOD57" s="111"/>
      <c r="IOE57" s="110"/>
      <c r="IOF57" s="111"/>
      <c r="IOG57" s="109"/>
      <c r="IOH57" s="111"/>
      <c r="IOI57" s="109"/>
      <c r="IOJ57" s="111"/>
      <c r="IOK57" s="109"/>
      <c r="IOL57" s="111"/>
      <c r="IOM57" s="109"/>
      <c r="ION57" s="111"/>
      <c r="IOO57" s="110"/>
      <c r="IOP57" s="111"/>
      <c r="IOQ57" s="109"/>
      <c r="IOR57" s="111"/>
      <c r="IOS57" s="109"/>
      <c r="IOT57" s="111"/>
      <c r="IOU57" s="109"/>
      <c r="IOV57" s="111"/>
      <c r="IOW57" s="110"/>
      <c r="IOX57" s="107"/>
      <c r="IOY57" s="107"/>
      <c r="IOZ57" s="107"/>
      <c r="IPA57" s="108"/>
      <c r="IPB57" s="111"/>
      <c r="IPC57" s="108"/>
      <c r="IPD57" s="111"/>
      <c r="IPE57" s="64"/>
      <c r="IPF57" s="111"/>
      <c r="IPG57" s="64"/>
      <c r="IPH57" s="111"/>
      <c r="IPI57" s="64"/>
      <c r="IPJ57" s="111"/>
      <c r="IPK57" s="64"/>
      <c r="IPL57" s="111"/>
      <c r="IPM57" s="64"/>
      <c r="IPN57" s="111"/>
      <c r="IPO57" s="64"/>
      <c r="IPP57" s="111"/>
      <c r="IPQ57" s="64"/>
      <c r="IPR57" s="111"/>
      <c r="IPS57" s="109"/>
      <c r="IPT57" s="111"/>
      <c r="IPU57" s="109"/>
      <c r="IPV57" s="111"/>
      <c r="IPW57" s="109"/>
      <c r="IPX57" s="111"/>
      <c r="IPY57" s="109"/>
      <c r="IPZ57" s="111"/>
      <c r="IQA57" s="109"/>
      <c r="IQB57" s="111"/>
      <c r="IQC57" s="109"/>
      <c r="IQD57" s="111"/>
      <c r="IQE57" s="109"/>
      <c r="IQF57" s="111"/>
      <c r="IQG57" s="109"/>
      <c r="IQH57" s="111"/>
      <c r="IQI57" s="109"/>
      <c r="IQJ57" s="111"/>
      <c r="IQK57" s="109"/>
      <c r="IQL57" s="111"/>
      <c r="IQM57" s="109"/>
      <c r="IQN57" s="112"/>
      <c r="IQO57" s="109"/>
      <c r="IQP57" s="111"/>
      <c r="IQQ57" s="109"/>
      <c r="IQR57" s="111"/>
      <c r="IQS57" s="109"/>
      <c r="IQT57" s="111"/>
      <c r="IQU57" s="109"/>
      <c r="IQV57" s="111"/>
      <c r="IQW57" s="109"/>
      <c r="IQX57" s="111"/>
      <c r="IQY57" s="109"/>
      <c r="IQZ57" s="111"/>
      <c r="IRA57" s="109"/>
      <c r="IRB57" s="111"/>
      <c r="IRC57" s="110"/>
      <c r="IRD57" s="111"/>
      <c r="IRE57" s="109"/>
      <c r="IRF57" s="111"/>
      <c r="IRG57" s="109"/>
      <c r="IRH57" s="111"/>
      <c r="IRI57" s="109"/>
      <c r="IRJ57" s="111"/>
      <c r="IRK57" s="109"/>
      <c r="IRL57" s="111"/>
      <c r="IRM57" s="110"/>
      <c r="IRN57" s="111"/>
      <c r="IRO57" s="109"/>
      <c r="IRP57" s="111"/>
      <c r="IRQ57" s="109"/>
      <c r="IRR57" s="111"/>
      <c r="IRS57" s="109"/>
      <c r="IRT57" s="111"/>
      <c r="IRU57" s="110"/>
      <c r="IRV57" s="107"/>
      <c r="IRW57" s="107"/>
      <c r="IRX57" s="107"/>
      <c r="IRY57" s="108"/>
      <c r="IRZ57" s="111"/>
      <c r="ISA57" s="108"/>
      <c r="ISB57" s="111"/>
      <c r="ISC57" s="64"/>
      <c r="ISD57" s="111"/>
      <c r="ISE57" s="64"/>
      <c r="ISF57" s="111"/>
      <c r="ISG57" s="64"/>
      <c r="ISH57" s="111"/>
      <c r="ISI57" s="64"/>
      <c r="ISJ57" s="111"/>
      <c r="ISK57" s="64"/>
      <c r="ISL57" s="111"/>
      <c r="ISM57" s="64"/>
      <c r="ISN57" s="111"/>
      <c r="ISO57" s="64"/>
      <c r="ISP57" s="111"/>
      <c r="ISQ57" s="109"/>
      <c r="ISR57" s="111"/>
      <c r="ISS57" s="109"/>
      <c r="IST57" s="111"/>
      <c r="ISU57" s="109"/>
      <c r="ISV57" s="111"/>
      <c r="ISW57" s="109"/>
      <c r="ISX57" s="111"/>
      <c r="ISY57" s="109"/>
      <c r="ISZ57" s="111"/>
      <c r="ITA57" s="109"/>
      <c r="ITB57" s="111"/>
      <c r="ITC57" s="109"/>
      <c r="ITD57" s="111"/>
      <c r="ITE57" s="109"/>
      <c r="ITF57" s="111"/>
      <c r="ITG57" s="109"/>
      <c r="ITH57" s="111"/>
      <c r="ITI57" s="109"/>
      <c r="ITJ57" s="111"/>
      <c r="ITK57" s="109"/>
      <c r="ITL57" s="112"/>
      <c r="ITM57" s="109"/>
      <c r="ITN57" s="111"/>
      <c r="ITO57" s="109"/>
      <c r="ITP57" s="111"/>
      <c r="ITQ57" s="109"/>
      <c r="ITR57" s="111"/>
      <c r="ITS57" s="109"/>
      <c r="ITT57" s="111"/>
      <c r="ITU57" s="109"/>
      <c r="ITV57" s="111"/>
      <c r="ITW57" s="109"/>
      <c r="ITX57" s="111"/>
      <c r="ITY57" s="109"/>
      <c r="ITZ57" s="111"/>
      <c r="IUA57" s="110"/>
      <c r="IUB57" s="111"/>
      <c r="IUC57" s="109"/>
      <c r="IUD57" s="111"/>
      <c r="IUE57" s="109"/>
      <c r="IUF57" s="111"/>
      <c r="IUG57" s="109"/>
      <c r="IUH57" s="111"/>
      <c r="IUI57" s="109"/>
      <c r="IUJ57" s="111"/>
      <c r="IUK57" s="110"/>
      <c r="IUL57" s="111"/>
      <c r="IUM57" s="109"/>
      <c r="IUN57" s="111"/>
      <c r="IUO57" s="109"/>
      <c r="IUP57" s="111"/>
      <c r="IUQ57" s="109"/>
      <c r="IUR57" s="111"/>
      <c r="IUS57" s="110"/>
      <c r="IUT57" s="107"/>
      <c r="IUU57" s="107"/>
      <c r="IUV57" s="107"/>
      <c r="IUW57" s="108"/>
      <c r="IUX57" s="111"/>
      <c r="IUY57" s="108"/>
      <c r="IUZ57" s="111"/>
      <c r="IVA57" s="64"/>
      <c r="IVB57" s="111"/>
      <c r="IVC57" s="64"/>
      <c r="IVD57" s="111"/>
      <c r="IVE57" s="64"/>
      <c r="IVF57" s="111"/>
      <c r="IVG57" s="64"/>
      <c r="IVH57" s="111"/>
      <c r="IVI57" s="64"/>
      <c r="IVJ57" s="111"/>
      <c r="IVK57" s="64"/>
      <c r="IVL57" s="111"/>
      <c r="IVM57" s="64"/>
      <c r="IVN57" s="111"/>
      <c r="IVO57" s="109"/>
      <c r="IVP57" s="111"/>
      <c r="IVQ57" s="109"/>
      <c r="IVR57" s="111"/>
      <c r="IVS57" s="109"/>
      <c r="IVT57" s="111"/>
      <c r="IVU57" s="109"/>
      <c r="IVV57" s="111"/>
      <c r="IVW57" s="109"/>
      <c r="IVX57" s="111"/>
      <c r="IVY57" s="109"/>
      <c r="IVZ57" s="111"/>
      <c r="IWA57" s="109"/>
      <c r="IWB57" s="111"/>
      <c r="IWC57" s="109"/>
      <c r="IWD57" s="111"/>
      <c r="IWE57" s="109"/>
      <c r="IWF57" s="111"/>
      <c r="IWG57" s="109"/>
      <c r="IWH57" s="111"/>
      <c r="IWI57" s="109"/>
      <c r="IWJ57" s="112"/>
      <c r="IWK57" s="109"/>
      <c r="IWL57" s="111"/>
      <c r="IWM57" s="109"/>
      <c r="IWN57" s="111"/>
      <c r="IWO57" s="109"/>
      <c r="IWP57" s="111"/>
      <c r="IWQ57" s="109"/>
      <c r="IWR57" s="111"/>
      <c r="IWS57" s="109"/>
      <c r="IWT57" s="111"/>
      <c r="IWU57" s="109"/>
      <c r="IWV57" s="111"/>
      <c r="IWW57" s="109"/>
      <c r="IWX57" s="111"/>
      <c r="IWY57" s="110"/>
      <c r="IWZ57" s="111"/>
      <c r="IXA57" s="109"/>
      <c r="IXB57" s="111"/>
      <c r="IXC57" s="109"/>
      <c r="IXD57" s="111"/>
      <c r="IXE57" s="109"/>
      <c r="IXF57" s="111"/>
      <c r="IXG57" s="109"/>
      <c r="IXH57" s="111"/>
      <c r="IXI57" s="110"/>
      <c r="IXJ57" s="111"/>
      <c r="IXK57" s="109"/>
      <c r="IXL57" s="111"/>
      <c r="IXM57" s="109"/>
      <c r="IXN57" s="111"/>
      <c r="IXO57" s="109"/>
      <c r="IXP57" s="111"/>
      <c r="IXQ57" s="110"/>
      <c r="IXR57" s="107"/>
      <c r="IXS57" s="107"/>
      <c r="IXT57" s="107"/>
      <c r="IXU57" s="108"/>
      <c r="IXV57" s="111"/>
      <c r="IXW57" s="108"/>
      <c r="IXX57" s="111"/>
      <c r="IXY57" s="64"/>
      <c r="IXZ57" s="111"/>
      <c r="IYA57" s="64"/>
      <c r="IYB57" s="111"/>
      <c r="IYC57" s="64"/>
      <c r="IYD57" s="111"/>
      <c r="IYE57" s="64"/>
      <c r="IYF57" s="111"/>
      <c r="IYG57" s="64"/>
      <c r="IYH57" s="111"/>
      <c r="IYI57" s="64"/>
      <c r="IYJ57" s="111"/>
      <c r="IYK57" s="64"/>
      <c r="IYL57" s="111"/>
      <c r="IYM57" s="109"/>
      <c r="IYN57" s="111"/>
      <c r="IYO57" s="109"/>
      <c r="IYP57" s="111"/>
      <c r="IYQ57" s="109"/>
      <c r="IYR57" s="111"/>
      <c r="IYS57" s="109"/>
      <c r="IYT57" s="111"/>
      <c r="IYU57" s="109"/>
      <c r="IYV57" s="111"/>
      <c r="IYW57" s="109"/>
      <c r="IYX57" s="111"/>
      <c r="IYY57" s="109"/>
      <c r="IYZ57" s="111"/>
      <c r="IZA57" s="109"/>
      <c r="IZB57" s="111"/>
      <c r="IZC57" s="109"/>
      <c r="IZD57" s="111"/>
      <c r="IZE57" s="109"/>
      <c r="IZF57" s="111"/>
      <c r="IZG57" s="109"/>
      <c r="IZH57" s="112"/>
      <c r="IZI57" s="109"/>
      <c r="IZJ57" s="111"/>
      <c r="IZK57" s="109"/>
      <c r="IZL57" s="111"/>
      <c r="IZM57" s="109"/>
      <c r="IZN57" s="111"/>
      <c r="IZO57" s="109"/>
      <c r="IZP57" s="111"/>
      <c r="IZQ57" s="109"/>
      <c r="IZR57" s="111"/>
      <c r="IZS57" s="109"/>
      <c r="IZT57" s="111"/>
      <c r="IZU57" s="109"/>
      <c r="IZV57" s="111"/>
      <c r="IZW57" s="110"/>
      <c r="IZX57" s="111"/>
      <c r="IZY57" s="109"/>
      <c r="IZZ57" s="111"/>
      <c r="JAA57" s="109"/>
      <c r="JAB57" s="111"/>
      <c r="JAC57" s="109"/>
      <c r="JAD57" s="111"/>
      <c r="JAE57" s="109"/>
      <c r="JAF57" s="111"/>
      <c r="JAG57" s="110"/>
      <c r="JAH57" s="111"/>
      <c r="JAI57" s="109"/>
      <c r="JAJ57" s="111"/>
      <c r="JAK57" s="109"/>
      <c r="JAL57" s="111"/>
      <c r="JAM57" s="109"/>
      <c r="JAN57" s="111"/>
      <c r="JAO57" s="110"/>
      <c r="JAP57" s="107"/>
      <c r="JAQ57" s="107"/>
      <c r="JAR57" s="107"/>
      <c r="JAS57" s="108"/>
      <c r="JAT57" s="111"/>
      <c r="JAU57" s="108"/>
      <c r="JAV57" s="111"/>
      <c r="JAW57" s="64"/>
      <c r="JAX57" s="111"/>
      <c r="JAY57" s="64"/>
      <c r="JAZ57" s="111"/>
      <c r="JBA57" s="64"/>
      <c r="JBB57" s="111"/>
      <c r="JBC57" s="64"/>
      <c r="JBD57" s="111"/>
      <c r="JBE57" s="64"/>
      <c r="JBF57" s="111"/>
      <c r="JBG57" s="64"/>
      <c r="JBH57" s="111"/>
      <c r="JBI57" s="64"/>
      <c r="JBJ57" s="111"/>
      <c r="JBK57" s="109"/>
      <c r="JBL57" s="111"/>
      <c r="JBM57" s="109"/>
      <c r="JBN57" s="111"/>
      <c r="JBO57" s="109"/>
      <c r="JBP57" s="111"/>
      <c r="JBQ57" s="109"/>
      <c r="JBR57" s="111"/>
      <c r="JBS57" s="109"/>
      <c r="JBT57" s="111"/>
      <c r="JBU57" s="109"/>
      <c r="JBV57" s="111"/>
      <c r="JBW57" s="109"/>
      <c r="JBX57" s="111"/>
      <c r="JBY57" s="109"/>
      <c r="JBZ57" s="111"/>
      <c r="JCA57" s="109"/>
      <c r="JCB57" s="111"/>
      <c r="JCC57" s="109"/>
      <c r="JCD57" s="111"/>
      <c r="JCE57" s="109"/>
      <c r="JCF57" s="112"/>
      <c r="JCG57" s="109"/>
      <c r="JCH57" s="111"/>
      <c r="JCI57" s="109"/>
      <c r="JCJ57" s="111"/>
      <c r="JCK57" s="109"/>
      <c r="JCL57" s="111"/>
      <c r="JCM57" s="109"/>
      <c r="JCN57" s="111"/>
      <c r="JCO57" s="109"/>
      <c r="JCP57" s="111"/>
      <c r="JCQ57" s="109"/>
      <c r="JCR57" s="111"/>
      <c r="JCS57" s="109"/>
      <c r="JCT57" s="111"/>
      <c r="JCU57" s="110"/>
      <c r="JCV57" s="111"/>
      <c r="JCW57" s="109"/>
      <c r="JCX57" s="111"/>
      <c r="JCY57" s="109"/>
      <c r="JCZ57" s="111"/>
      <c r="JDA57" s="109"/>
      <c r="JDB57" s="111"/>
      <c r="JDC57" s="109"/>
      <c r="JDD57" s="111"/>
      <c r="JDE57" s="110"/>
      <c r="JDF57" s="111"/>
      <c r="JDG57" s="109"/>
      <c r="JDH57" s="111"/>
      <c r="JDI57" s="109"/>
      <c r="JDJ57" s="111"/>
      <c r="JDK57" s="109"/>
      <c r="JDL57" s="111"/>
      <c r="JDM57" s="110"/>
      <c r="JDN57" s="107"/>
      <c r="JDO57" s="107"/>
      <c r="JDP57" s="107"/>
      <c r="JDQ57" s="108"/>
      <c r="JDR57" s="111"/>
      <c r="JDS57" s="108"/>
      <c r="JDT57" s="111"/>
      <c r="JDU57" s="64"/>
      <c r="JDV57" s="111"/>
      <c r="JDW57" s="64"/>
      <c r="JDX57" s="111"/>
      <c r="JDY57" s="64"/>
      <c r="JDZ57" s="111"/>
      <c r="JEA57" s="64"/>
      <c r="JEB57" s="111"/>
      <c r="JEC57" s="64"/>
      <c r="JED57" s="111"/>
      <c r="JEE57" s="64"/>
      <c r="JEF57" s="111"/>
      <c r="JEG57" s="64"/>
      <c r="JEH57" s="111"/>
      <c r="JEI57" s="109"/>
      <c r="JEJ57" s="111"/>
      <c r="JEK57" s="109"/>
      <c r="JEL57" s="111"/>
      <c r="JEM57" s="109"/>
      <c r="JEN57" s="111"/>
      <c r="JEO57" s="109"/>
      <c r="JEP57" s="111"/>
      <c r="JEQ57" s="109"/>
      <c r="JER57" s="111"/>
      <c r="JES57" s="109"/>
      <c r="JET57" s="111"/>
      <c r="JEU57" s="109"/>
      <c r="JEV57" s="111"/>
      <c r="JEW57" s="109"/>
      <c r="JEX57" s="111"/>
      <c r="JEY57" s="109"/>
      <c r="JEZ57" s="111"/>
      <c r="JFA57" s="109"/>
      <c r="JFB57" s="111"/>
      <c r="JFC57" s="109"/>
      <c r="JFD57" s="112"/>
      <c r="JFE57" s="109"/>
      <c r="JFF57" s="111"/>
      <c r="JFG57" s="109"/>
      <c r="JFH57" s="111"/>
      <c r="JFI57" s="109"/>
      <c r="JFJ57" s="111"/>
      <c r="JFK57" s="109"/>
      <c r="JFL57" s="111"/>
      <c r="JFM57" s="109"/>
      <c r="JFN57" s="111"/>
      <c r="JFO57" s="109"/>
      <c r="JFP57" s="111"/>
      <c r="JFQ57" s="109"/>
      <c r="JFR57" s="111"/>
      <c r="JFS57" s="110"/>
      <c r="JFT57" s="111"/>
      <c r="JFU57" s="109"/>
      <c r="JFV57" s="111"/>
      <c r="JFW57" s="109"/>
      <c r="JFX57" s="111"/>
      <c r="JFY57" s="109"/>
      <c r="JFZ57" s="111"/>
      <c r="JGA57" s="109"/>
      <c r="JGB57" s="111"/>
      <c r="JGC57" s="110"/>
      <c r="JGD57" s="111"/>
      <c r="JGE57" s="109"/>
      <c r="JGF57" s="111"/>
      <c r="JGG57" s="109"/>
      <c r="JGH57" s="111"/>
      <c r="JGI57" s="109"/>
      <c r="JGJ57" s="111"/>
      <c r="JGK57" s="110"/>
      <c r="JGL57" s="107"/>
      <c r="JGM57" s="107"/>
      <c r="JGN57" s="107"/>
      <c r="JGO57" s="108"/>
      <c r="JGP57" s="111"/>
      <c r="JGQ57" s="108"/>
      <c r="JGR57" s="111"/>
      <c r="JGS57" s="64"/>
      <c r="JGT57" s="111"/>
      <c r="JGU57" s="64"/>
      <c r="JGV57" s="111"/>
      <c r="JGW57" s="64"/>
      <c r="JGX57" s="111"/>
      <c r="JGY57" s="64"/>
      <c r="JGZ57" s="111"/>
      <c r="JHA57" s="64"/>
      <c r="JHB57" s="111"/>
      <c r="JHC57" s="64"/>
      <c r="JHD57" s="111"/>
      <c r="JHE57" s="64"/>
      <c r="JHF57" s="111"/>
      <c r="JHG57" s="109"/>
      <c r="JHH57" s="111"/>
      <c r="JHI57" s="109"/>
      <c r="JHJ57" s="111"/>
      <c r="JHK57" s="109"/>
      <c r="JHL57" s="111"/>
      <c r="JHM57" s="109"/>
      <c r="JHN57" s="111"/>
      <c r="JHO57" s="109"/>
      <c r="JHP57" s="111"/>
      <c r="JHQ57" s="109"/>
      <c r="JHR57" s="111"/>
      <c r="JHS57" s="109"/>
      <c r="JHT57" s="111"/>
      <c r="JHU57" s="109"/>
      <c r="JHV57" s="111"/>
      <c r="JHW57" s="109"/>
      <c r="JHX57" s="111"/>
      <c r="JHY57" s="109"/>
      <c r="JHZ57" s="111"/>
      <c r="JIA57" s="109"/>
      <c r="JIB57" s="112"/>
      <c r="JIC57" s="109"/>
      <c r="JID57" s="111"/>
      <c r="JIE57" s="109"/>
      <c r="JIF57" s="111"/>
      <c r="JIG57" s="109"/>
      <c r="JIH57" s="111"/>
      <c r="JII57" s="109"/>
      <c r="JIJ57" s="111"/>
      <c r="JIK57" s="109"/>
      <c r="JIL57" s="111"/>
      <c r="JIM57" s="109"/>
      <c r="JIN57" s="111"/>
      <c r="JIO57" s="109"/>
      <c r="JIP57" s="111"/>
      <c r="JIQ57" s="110"/>
      <c r="JIR57" s="111"/>
      <c r="JIS57" s="109"/>
      <c r="JIT57" s="111"/>
      <c r="JIU57" s="109"/>
      <c r="JIV57" s="111"/>
      <c r="JIW57" s="109"/>
      <c r="JIX57" s="111"/>
      <c r="JIY57" s="109"/>
      <c r="JIZ57" s="111"/>
      <c r="JJA57" s="110"/>
      <c r="JJB57" s="111"/>
      <c r="JJC57" s="109"/>
      <c r="JJD57" s="111"/>
      <c r="JJE57" s="109"/>
      <c r="JJF57" s="111"/>
      <c r="JJG57" s="109"/>
      <c r="JJH57" s="111"/>
      <c r="JJI57" s="110"/>
      <c r="JJJ57" s="107"/>
      <c r="JJK57" s="107"/>
      <c r="JJL57" s="107"/>
      <c r="JJM57" s="108"/>
      <c r="JJN57" s="111"/>
      <c r="JJO57" s="108"/>
      <c r="JJP57" s="111"/>
      <c r="JJQ57" s="64"/>
      <c r="JJR57" s="111"/>
      <c r="JJS57" s="64"/>
      <c r="JJT57" s="111"/>
      <c r="JJU57" s="64"/>
      <c r="JJV57" s="111"/>
      <c r="JJW57" s="64"/>
      <c r="JJX57" s="111"/>
      <c r="JJY57" s="64"/>
      <c r="JJZ57" s="111"/>
      <c r="JKA57" s="64"/>
      <c r="JKB57" s="111"/>
      <c r="JKC57" s="64"/>
      <c r="JKD57" s="111"/>
      <c r="JKE57" s="109"/>
      <c r="JKF57" s="111"/>
      <c r="JKG57" s="109"/>
      <c r="JKH57" s="111"/>
      <c r="JKI57" s="109"/>
      <c r="JKJ57" s="111"/>
      <c r="JKK57" s="109"/>
      <c r="JKL57" s="111"/>
      <c r="JKM57" s="109"/>
      <c r="JKN57" s="111"/>
      <c r="JKO57" s="109"/>
      <c r="JKP57" s="111"/>
      <c r="JKQ57" s="109"/>
      <c r="JKR57" s="111"/>
      <c r="JKS57" s="109"/>
      <c r="JKT57" s="111"/>
      <c r="JKU57" s="109"/>
      <c r="JKV57" s="111"/>
      <c r="JKW57" s="109"/>
      <c r="JKX57" s="111"/>
      <c r="JKY57" s="109"/>
      <c r="JKZ57" s="112"/>
      <c r="JLA57" s="109"/>
      <c r="JLB57" s="111"/>
      <c r="JLC57" s="109"/>
      <c r="JLD57" s="111"/>
      <c r="JLE57" s="109"/>
      <c r="JLF57" s="111"/>
      <c r="JLG57" s="109"/>
      <c r="JLH57" s="111"/>
      <c r="JLI57" s="109"/>
      <c r="JLJ57" s="111"/>
      <c r="JLK57" s="109"/>
      <c r="JLL57" s="111"/>
      <c r="JLM57" s="109"/>
      <c r="JLN57" s="111"/>
      <c r="JLO57" s="110"/>
      <c r="JLP57" s="111"/>
      <c r="JLQ57" s="109"/>
      <c r="JLR57" s="111"/>
      <c r="JLS57" s="109"/>
      <c r="JLT57" s="111"/>
      <c r="JLU57" s="109"/>
      <c r="JLV57" s="111"/>
      <c r="JLW57" s="109"/>
      <c r="JLX57" s="111"/>
      <c r="JLY57" s="110"/>
      <c r="JLZ57" s="111"/>
      <c r="JMA57" s="109"/>
      <c r="JMB57" s="111"/>
      <c r="JMC57" s="109"/>
      <c r="JMD57" s="111"/>
      <c r="JME57" s="109"/>
      <c r="JMF57" s="111"/>
      <c r="JMG57" s="110"/>
      <c r="JMH57" s="107"/>
      <c r="JMI57" s="107"/>
      <c r="JMJ57" s="107"/>
      <c r="JMK57" s="108"/>
      <c r="JML57" s="111"/>
      <c r="JMM57" s="108"/>
      <c r="JMN57" s="111"/>
      <c r="JMO57" s="64"/>
      <c r="JMP57" s="111"/>
      <c r="JMQ57" s="64"/>
      <c r="JMR57" s="111"/>
      <c r="JMS57" s="64"/>
      <c r="JMT57" s="111"/>
      <c r="JMU57" s="64"/>
      <c r="JMV57" s="111"/>
      <c r="JMW57" s="64"/>
      <c r="JMX57" s="111"/>
      <c r="JMY57" s="64"/>
      <c r="JMZ57" s="111"/>
      <c r="JNA57" s="64"/>
      <c r="JNB57" s="111"/>
      <c r="JNC57" s="109"/>
      <c r="JND57" s="111"/>
      <c r="JNE57" s="109"/>
      <c r="JNF57" s="111"/>
      <c r="JNG57" s="109"/>
      <c r="JNH57" s="111"/>
      <c r="JNI57" s="109"/>
      <c r="JNJ57" s="111"/>
      <c r="JNK57" s="109"/>
      <c r="JNL57" s="111"/>
      <c r="JNM57" s="109"/>
      <c r="JNN57" s="111"/>
      <c r="JNO57" s="109"/>
      <c r="JNP57" s="111"/>
      <c r="JNQ57" s="109"/>
      <c r="JNR57" s="111"/>
      <c r="JNS57" s="109"/>
      <c r="JNT57" s="111"/>
      <c r="JNU57" s="109"/>
      <c r="JNV57" s="111"/>
      <c r="JNW57" s="109"/>
      <c r="JNX57" s="112"/>
      <c r="JNY57" s="109"/>
      <c r="JNZ57" s="111"/>
      <c r="JOA57" s="109"/>
      <c r="JOB57" s="111"/>
      <c r="JOC57" s="109"/>
      <c r="JOD57" s="111"/>
      <c r="JOE57" s="109"/>
      <c r="JOF57" s="111"/>
      <c r="JOG57" s="109"/>
      <c r="JOH57" s="111"/>
      <c r="JOI57" s="109"/>
      <c r="JOJ57" s="111"/>
      <c r="JOK57" s="109"/>
      <c r="JOL57" s="111"/>
      <c r="JOM57" s="110"/>
      <c r="JON57" s="111"/>
      <c r="JOO57" s="109"/>
      <c r="JOP57" s="111"/>
      <c r="JOQ57" s="109"/>
      <c r="JOR57" s="111"/>
      <c r="JOS57" s="109"/>
      <c r="JOT57" s="111"/>
      <c r="JOU57" s="109"/>
      <c r="JOV57" s="111"/>
      <c r="JOW57" s="110"/>
      <c r="JOX57" s="111"/>
      <c r="JOY57" s="109"/>
      <c r="JOZ57" s="111"/>
      <c r="JPA57" s="109"/>
      <c r="JPB57" s="111"/>
      <c r="JPC57" s="109"/>
      <c r="JPD57" s="111"/>
      <c r="JPE57" s="110"/>
      <c r="JPF57" s="107"/>
      <c r="JPG57" s="107"/>
      <c r="JPH57" s="107"/>
      <c r="JPI57" s="108"/>
      <c r="JPJ57" s="111"/>
      <c r="JPK57" s="108"/>
      <c r="JPL57" s="111"/>
      <c r="JPM57" s="64"/>
      <c r="JPN57" s="111"/>
      <c r="JPO57" s="64"/>
      <c r="JPP57" s="111"/>
      <c r="JPQ57" s="64"/>
      <c r="JPR57" s="111"/>
      <c r="JPS57" s="64"/>
      <c r="JPT57" s="111"/>
      <c r="JPU57" s="64"/>
      <c r="JPV57" s="111"/>
      <c r="JPW57" s="64"/>
      <c r="JPX57" s="111"/>
      <c r="JPY57" s="64"/>
      <c r="JPZ57" s="111"/>
      <c r="JQA57" s="109"/>
      <c r="JQB57" s="111"/>
      <c r="JQC57" s="109"/>
      <c r="JQD57" s="111"/>
      <c r="JQE57" s="109"/>
      <c r="JQF57" s="111"/>
      <c r="JQG57" s="109"/>
      <c r="JQH57" s="111"/>
      <c r="JQI57" s="109"/>
      <c r="JQJ57" s="111"/>
      <c r="JQK57" s="109"/>
      <c r="JQL57" s="111"/>
      <c r="JQM57" s="109"/>
      <c r="JQN57" s="111"/>
      <c r="JQO57" s="109"/>
      <c r="JQP57" s="111"/>
      <c r="JQQ57" s="109"/>
      <c r="JQR57" s="111"/>
      <c r="JQS57" s="109"/>
      <c r="JQT57" s="111"/>
      <c r="JQU57" s="109"/>
      <c r="JQV57" s="112"/>
      <c r="JQW57" s="109"/>
      <c r="JQX57" s="111"/>
      <c r="JQY57" s="109"/>
      <c r="JQZ57" s="111"/>
      <c r="JRA57" s="109"/>
      <c r="JRB57" s="111"/>
      <c r="JRC57" s="109"/>
      <c r="JRD57" s="111"/>
      <c r="JRE57" s="109"/>
      <c r="JRF57" s="111"/>
      <c r="JRG57" s="109"/>
      <c r="JRH57" s="111"/>
      <c r="JRI57" s="109"/>
      <c r="JRJ57" s="111"/>
      <c r="JRK57" s="110"/>
      <c r="JRL57" s="111"/>
      <c r="JRM57" s="109"/>
      <c r="JRN57" s="111"/>
      <c r="JRO57" s="109"/>
      <c r="JRP57" s="111"/>
      <c r="JRQ57" s="109"/>
      <c r="JRR57" s="111"/>
      <c r="JRS57" s="109"/>
      <c r="JRT57" s="111"/>
      <c r="JRU57" s="110"/>
      <c r="JRV57" s="111"/>
      <c r="JRW57" s="109"/>
      <c r="JRX57" s="111"/>
      <c r="JRY57" s="109"/>
      <c r="JRZ57" s="111"/>
      <c r="JSA57" s="109"/>
      <c r="JSB57" s="111"/>
      <c r="JSC57" s="110"/>
      <c r="JSD57" s="107"/>
      <c r="JSE57" s="107"/>
      <c r="JSF57" s="107"/>
      <c r="JSG57" s="108"/>
      <c r="JSH57" s="111"/>
      <c r="JSI57" s="108"/>
      <c r="JSJ57" s="111"/>
      <c r="JSK57" s="64"/>
      <c r="JSL57" s="111"/>
      <c r="JSM57" s="64"/>
      <c r="JSN57" s="111"/>
      <c r="JSO57" s="64"/>
      <c r="JSP57" s="111"/>
      <c r="JSQ57" s="64"/>
      <c r="JSR57" s="111"/>
      <c r="JSS57" s="64"/>
      <c r="JST57" s="111"/>
      <c r="JSU57" s="64"/>
      <c r="JSV57" s="111"/>
      <c r="JSW57" s="64"/>
      <c r="JSX57" s="111"/>
      <c r="JSY57" s="109"/>
      <c r="JSZ57" s="111"/>
      <c r="JTA57" s="109"/>
      <c r="JTB57" s="111"/>
      <c r="JTC57" s="109"/>
      <c r="JTD57" s="111"/>
      <c r="JTE57" s="109"/>
      <c r="JTF57" s="111"/>
      <c r="JTG57" s="109"/>
      <c r="JTH57" s="111"/>
      <c r="JTI57" s="109"/>
      <c r="JTJ57" s="111"/>
      <c r="JTK57" s="109"/>
      <c r="JTL57" s="111"/>
      <c r="JTM57" s="109"/>
      <c r="JTN57" s="111"/>
      <c r="JTO57" s="109"/>
      <c r="JTP57" s="111"/>
      <c r="JTQ57" s="109"/>
      <c r="JTR57" s="111"/>
      <c r="JTS57" s="109"/>
      <c r="JTT57" s="112"/>
      <c r="JTU57" s="109"/>
      <c r="JTV57" s="111"/>
      <c r="JTW57" s="109"/>
      <c r="JTX57" s="111"/>
      <c r="JTY57" s="109"/>
      <c r="JTZ57" s="111"/>
      <c r="JUA57" s="109"/>
      <c r="JUB57" s="111"/>
      <c r="JUC57" s="109"/>
      <c r="JUD57" s="111"/>
      <c r="JUE57" s="109"/>
      <c r="JUF57" s="111"/>
      <c r="JUG57" s="109"/>
      <c r="JUH57" s="111"/>
      <c r="JUI57" s="110"/>
      <c r="JUJ57" s="111"/>
      <c r="JUK57" s="109"/>
      <c r="JUL57" s="111"/>
      <c r="JUM57" s="109"/>
      <c r="JUN57" s="111"/>
      <c r="JUO57" s="109"/>
      <c r="JUP57" s="111"/>
      <c r="JUQ57" s="109"/>
      <c r="JUR57" s="111"/>
      <c r="JUS57" s="110"/>
      <c r="JUT57" s="111"/>
      <c r="JUU57" s="109"/>
      <c r="JUV57" s="111"/>
      <c r="JUW57" s="109"/>
      <c r="JUX57" s="111"/>
      <c r="JUY57" s="109"/>
      <c r="JUZ57" s="111"/>
      <c r="JVA57" s="110"/>
      <c r="JVB57" s="107"/>
      <c r="JVC57" s="107"/>
      <c r="JVD57" s="107"/>
      <c r="JVE57" s="108"/>
      <c r="JVF57" s="111"/>
      <c r="JVG57" s="108"/>
      <c r="JVH57" s="111"/>
      <c r="JVI57" s="64"/>
      <c r="JVJ57" s="111"/>
      <c r="JVK57" s="64"/>
      <c r="JVL57" s="111"/>
      <c r="JVM57" s="64"/>
      <c r="JVN57" s="111"/>
      <c r="JVO57" s="64"/>
      <c r="JVP57" s="111"/>
      <c r="JVQ57" s="64"/>
      <c r="JVR57" s="111"/>
      <c r="JVS57" s="64"/>
      <c r="JVT57" s="111"/>
      <c r="JVU57" s="64"/>
      <c r="JVV57" s="111"/>
      <c r="JVW57" s="109"/>
      <c r="JVX57" s="111"/>
      <c r="JVY57" s="109"/>
      <c r="JVZ57" s="111"/>
      <c r="JWA57" s="109"/>
      <c r="JWB57" s="111"/>
      <c r="JWC57" s="109"/>
      <c r="JWD57" s="111"/>
      <c r="JWE57" s="109"/>
      <c r="JWF57" s="111"/>
      <c r="JWG57" s="109"/>
      <c r="JWH57" s="111"/>
      <c r="JWI57" s="109"/>
      <c r="JWJ57" s="111"/>
      <c r="JWK57" s="109"/>
      <c r="JWL57" s="111"/>
      <c r="JWM57" s="109"/>
      <c r="JWN57" s="111"/>
      <c r="JWO57" s="109"/>
      <c r="JWP57" s="111"/>
      <c r="JWQ57" s="109"/>
      <c r="JWR57" s="112"/>
      <c r="JWS57" s="109"/>
      <c r="JWT57" s="111"/>
      <c r="JWU57" s="109"/>
      <c r="JWV57" s="111"/>
      <c r="JWW57" s="109"/>
      <c r="JWX57" s="111"/>
      <c r="JWY57" s="109"/>
      <c r="JWZ57" s="111"/>
      <c r="JXA57" s="109"/>
      <c r="JXB57" s="111"/>
      <c r="JXC57" s="109"/>
      <c r="JXD57" s="111"/>
      <c r="JXE57" s="109"/>
      <c r="JXF57" s="111"/>
      <c r="JXG57" s="110"/>
      <c r="JXH57" s="111"/>
      <c r="JXI57" s="109"/>
      <c r="JXJ57" s="111"/>
      <c r="JXK57" s="109"/>
      <c r="JXL57" s="111"/>
      <c r="JXM57" s="109"/>
      <c r="JXN57" s="111"/>
      <c r="JXO57" s="109"/>
      <c r="JXP57" s="111"/>
      <c r="JXQ57" s="110"/>
      <c r="JXR57" s="111"/>
      <c r="JXS57" s="109"/>
      <c r="JXT57" s="111"/>
      <c r="JXU57" s="109"/>
      <c r="JXV57" s="111"/>
      <c r="JXW57" s="109"/>
      <c r="JXX57" s="111"/>
      <c r="JXY57" s="110"/>
      <c r="JXZ57" s="107"/>
      <c r="JYA57" s="107"/>
      <c r="JYB57" s="107"/>
      <c r="JYC57" s="108"/>
      <c r="JYD57" s="111"/>
      <c r="JYE57" s="108"/>
      <c r="JYF57" s="111"/>
      <c r="JYG57" s="64"/>
      <c r="JYH57" s="111"/>
      <c r="JYI57" s="64"/>
      <c r="JYJ57" s="111"/>
      <c r="JYK57" s="64"/>
      <c r="JYL57" s="111"/>
      <c r="JYM57" s="64"/>
      <c r="JYN57" s="111"/>
      <c r="JYO57" s="64"/>
      <c r="JYP57" s="111"/>
      <c r="JYQ57" s="64"/>
      <c r="JYR57" s="111"/>
      <c r="JYS57" s="64"/>
      <c r="JYT57" s="111"/>
      <c r="JYU57" s="109"/>
      <c r="JYV57" s="111"/>
      <c r="JYW57" s="109"/>
      <c r="JYX57" s="111"/>
      <c r="JYY57" s="109"/>
      <c r="JYZ57" s="111"/>
      <c r="JZA57" s="109"/>
      <c r="JZB57" s="111"/>
      <c r="JZC57" s="109"/>
      <c r="JZD57" s="111"/>
      <c r="JZE57" s="109"/>
      <c r="JZF57" s="111"/>
      <c r="JZG57" s="109"/>
      <c r="JZH57" s="111"/>
      <c r="JZI57" s="109"/>
      <c r="JZJ57" s="111"/>
      <c r="JZK57" s="109"/>
      <c r="JZL57" s="111"/>
      <c r="JZM57" s="109"/>
      <c r="JZN57" s="111"/>
      <c r="JZO57" s="109"/>
      <c r="JZP57" s="112"/>
      <c r="JZQ57" s="109"/>
      <c r="JZR57" s="111"/>
      <c r="JZS57" s="109"/>
      <c r="JZT57" s="111"/>
      <c r="JZU57" s="109"/>
      <c r="JZV57" s="111"/>
      <c r="JZW57" s="109"/>
      <c r="JZX57" s="111"/>
      <c r="JZY57" s="109"/>
      <c r="JZZ57" s="111"/>
      <c r="KAA57" s="109"/>
      <c r="KAB57" s="111"/>
      <c r="KAC57" s="109"/>
      <c r="KAD57" s="111"/>
      <c r="KAE57" s="110"/>
      <c r="KAF57" s="111"/>
      <c r="KAG57" s="109"/>
      <c r="KAH57" s="111"/>
      <c r="KAI57" s="109"/>
      <c r="KAJ57" s="111"/>
      <c r="KAK57" s="109"/>
      <c r="KAL57" s="111"/>
      <c r="KAM57" s="109"/>
      <c r="KAN57" s="111"/>
      <c r="KAO57" s="110"/>
      <c r="KAP57" s="111"/>
      <c r="KAQ57" s="109"/>
      <c r="KAR57" s="111"/>
      <c r="KAS57" s="109"/>
      <c r="KAT57" s="111"/>
      <c r="KAU57" s="109"/>
      <c r="KAV57" s="111"/>
      <c r="KAW57" s="110"/>
      <c r="KAX57" s="107"/>
      <c r="KAY57" s="107"/>
      <c r="KAZ57" s="107"/>
      <c r="KBA57" s="108"/>
      <c r="KBB57" s="111"/>
      <c r="KBC57" s="108"/>
      <c r="KBD57" s="111"/>
      <c r="KBE57" s="64"/>
      <c r="KBF57" s="111"/>
      <c r="KBG57" s="64"/>
      <c r="KBH57" s="111"/>
      <c r="KBI57" s="64"/>
      <c r="KBJ57" s="111"/>
      <c r="KBK57" s="64"/>
      <c r="KBL57" s="111"/>
      <c r="KBM57" s="64"/>
      <c r="KBN57" s="111"/>
      <c r="KBO57" s="64"/>
      <c r="KBP57" s="111"/>
      <c r="KBQ57" s="64"/>
      <c r="KBR57" s="111"/>
      <c r="KBS57" s="109"/>
      <c r="KBT57" s="111"/>
      <c r="KBU57" s="109"/>
      <c r="KBV57" s="111"/>
      <c r="KBW57" s="109"/>
      <c r="KBX57" s="111"/>
      <c r="KBY57" s="109"/>
      <c r="KBZ57" s="111"/>
      <c r="KCA57" s="109"/>
      <c r="KCB57" s="111"/>
      <c r="KCC57" s="109"/>
      <c r="KCD57" s="111"/>
      <c r="KCE57" s="109"/>
      <c r="KCF57" s="111"/>
      <c r="KCG57" s="109"/>
      <c r="KCH57" s="111"/>
      <c r="KCI57" s="109"/>
      <c r="KCJ57" s="111"/>
      <c r="KCK57" s="109"/>
      <c r="KCL57" s="111"/>
      <c r="KCM57" s="109"/>
      <c r="KCN57" s="112"/>
      <c r="KCO57" s="109"/>
      <c r="KCP57" s="111"/>
      <c r="KCQ57" s="109"/>
      <c r="KCR57" s="111"/>
      <c r="KCS57" s="109"/>
      <c r="KCT57" s="111"/>
      <c r="KCU57" s="109"/>
      <c r="KCV57" s="111"/>
      <c r="KCW57" s="109"/>
      <c r="KCX57" s="111"/>
      <c r="KCY57" s="109"/>
      <c r="KCZ57" s="111"/>
      <c r="KDA57" s="109"/>
      <c r="KDB57" s="111"/>
      <c r="KDC57" s="110"/>
      <c r="KDD57" s="111"/>
      <c r="KDE57" s="109"/>
      <c r="KDF57" s="111"/>
      <c r="KDG57" s="109"/>
      <c r="KDH57" s="111"/>
      <c r="KDI57" s="109"/>
      <c r="KDJ57" s="111"/>
      <c r="KDK57" s="109"/>
      <c r="KDL57" s="111"/>
      <c r="KDM57" s="110"/>
      <c r="KDN57" s="111"/>
      <c r="KDO57" s="109"/>
      <c r="KDP57" s="111"/>
      <c r="KDQ57" s="109"/>
      <c r="KDR57" s="111"/>
      <c r="KDS57" s="109"/>
      <c r="KDT57" s="111"/>
      <c r="KDU57" s="110"/>
      <c r="KDV57" s="107"/>
      <c r="KDW57" s="107"/>
      <c r="KDX57" s="107"/>
      <c r="KDY57" s="108"/>
      <c r="KDZ57" s="111"/>
      <c r="KEA57" s="108"/>
      <c r="KEB57" s="111"/>
      <c r="KEC57" s="64"/>
      <c r="KED57" s="111"/>
      <c r="KEE57" s="64"/>
      <c r="KEF57" s="111"/>
      <c r="KEG57" s="64"/>
      <c r="KEH57" s="111"/>
      <c r="KEI57" s="64"/>
      <c r="KEJ57" s="111"/>
      <c r="KEK57" s="64"/>
      <c r="KEL57" s="111"/>
      <c r="KEM57" s="64"/>
      <c r="KEN57" s="111"/>
      <c r="KEO57" s="64"/>
      <c r="KEP57" s="111"/>
      <c r="KEQ57" s="109"/>
      <c r="KER57" s="111"/>
      <c r="KES57" s="109"/>
      <c r="KET57" s="111"/>
      <c r="KEU57" s="109"/>
      <c r="KEV57" s="111"/>
      <c r="KEW57" s="109"/>
      <c r="KEX57" s="111"/>
      <c r="KEY57" s="109"/>
      <c r="KEZ57" s="111"/>
      <c r="KFA57" s="109"/>
      <c r="KFB57" s="111"/>
      <c r="KFC57" s="109"/>
      <c r="KFD57" s="111"/>
      <c r="KFE57" s="109"/>
      <c r="KFF57" s="111"/>
      <c r="KFG57" s="109"/>
      <c r="KFH57" s="111"/>
      <c r="KFI57" s="109"/>
      <c r="KFJ57" s="111"/>
      <c r="KFK57" s="109"/>
      <c r="KFL57" s="112"/>
      <c r="KFM57" s="109"/>
      <c r="KFN57" s="111"/>
      <c r="KFO57" s="109"/>
      <c r="KFP57" s="111"/>
      <c r="KFQ57" s="109"/>
      <c r="KFR57" s="111"/>
      <c r="KFS57" s="109"/>
      <c r="KFT57" s="111"/>
      <c r="KFU57" s="109"/>
      <c r="KFV57" s="111"/>
      <c r="KFW57" s="109"/>
      <c r="KFX57" s="111"/>
      <c r="KFY57" s="109"/>
      <c r="KFZ57" s="111"/>
      <c r="KGA57" s="110"/>
      <c r="KGB57" s="111"/>
      <c r="KGC57" s="109"/>
      <c r="KGD57" s="111"/>
      <c r="KGE57" s="109"/>
      <c r="KGF57" s="111"/>
      <c r="KGG57" s="109"/>
      <c r="KGH57" s="111"/>
      <c r="KGI57" s="109"/>
      <c r="KGJ57" s="111"/>
      <c r="KGK57" s="110"/>
      <c r="KGL57" s="111"/>
      <c r="KGM57" s="109"/>
      <c r="KGN57" s="111"/>
      <c r="KGO57" s="109"/>
      <c r="KGP57" s="111"/>
      <c r="KGQ57" s="109"/>
      <c r="KGR57" s="111"/>
      <c r="KGS57" s="110"/>
      <c r="KGT57" s="107"/>
      <c r="KGU57" s="107"/>
      <c r="KGV57" s="107"/>
      <c r="KGW57" s="108"/>
      <c r="KGX57" s="111"/>
      <c r="KGY57" s="108"/>
      <c r="KGZ57" s="111"/>
      <c r="KHA57" s="64"/>
      <c r="KHB57" s="111"/>
      <c r="KHC57" s="64"/>
      <c r="KHD57" s="111"/>
      <c r="KHE57" s="64"/>
      <c r="KHF57" s="111"/>
      <c r="KHG57" s="64"/>
      <c r="KHH57" s="111"/>
      <c r="KHI57" s="64"/>
      <c r="KHJ57" s="111"/>
      <c r="KHK57" s="64"/>
      <c r="KHL57" s="111"/>
      <c r="KHM57" s="64"/>
      <c r="KHN57" s="111"/>
      <c r="KHO57" s="109"/>
      <c r="KHP57" s="111"/>
      <c r="KHQ57" s="109"/>
      <c r="KHR57" s="111"/>
      <c r="KHS57" s="109"/>
      <c r="KHT57" s="111"/>
      <c r="KHU57" s="109"/>
      <c r="KHV57" s="111"/>
      <c r="KHW57" s="109"/>
      <c r="KHX57" s="111"/>
      <c r="KHY57" s="109"/>
      <c r="KHZ57" s="111"/>
      <c r="KIA57" s="109"/>
      <c r="KIB57" s="111"/>
      <c r="KIC57" s="109"/>
      <c r="KID57" s="111"/>
      <c r="KIE57" s="109"/>
      <c r="KIF57" s="111"/>
      <c r="KIG57" s="109"/>
      <c r="KIH57" s="111"/>
      <c r="KII57" s="109"/>
      <c r="KIJ57" s="112"/>
      <c r="KIK57" s="109"/>
      <c r="KIL57" s="111"/>
      <c r="KIM57" s="109"/>
      <c r="KIN57" s="111"/>
      <c r="KIO57" s="109"/>
      <c r="KIP57" s="111"/>
      <c r="KIQ57" s="109"/>
      <c r="KIR57" s="111"/>
      <c r="KIS57" s="109"/>
      <c r="KIT57" s="111"/>
      <c r="KIU57" s="109"/>
      <c r="KIV57" s="111"/>
      <c r="KIW57" s="109"/>
      <c r="KIX57" s="111"/>
      <c r="KIY57" s="110"/>
      <c r="KIZ57" s="111"/>
      <c r="KJA57" s="109"/>
      <c r="KJB57" s="111"/>
      <c r="KJC57" s="109"/>
      <c r="KJD57" s="111"/>
      <c r="KJE57" s="109"/>
      <c r="KJF57" s="111"/>
      <c r="KJG57" s="109"/>
      <c r="KJH57" s="111"/>
      <c r="KJI57" s="110"/>
      <c r="KJJ57" s="111"/>
      <c r="KJK57" s="109"/>
      <c r="KJL57" s="111"/>
      <c r="KJM57" s="109"/>
      <c r="KJN57" s="111"/>
      <c r="KJO57" s="109"/>
      <c r="KJP57" s="111"/>
      <c r="KJQ57" s="110"/>
      <c r="KJR57" s="107"/>
      <c r="KJS57" s="107"/>
      <c r="KJT57" s="107"/>
      <c r="KJU57" s="108"/>
      <c r="KJV57" s="111"/>
      <c r="KJW57" s="108"/>
      <c r="KJX57" s="111"/>
      <c r="KJY57" s="64"/>
      <c r="KJZ57" s="111"/>
      <c r="KKA57" s="64"/>
      <c r="KKB57" s="111"/>
      <c r="KKC57" s="64"/>
      <c r="KKD57" s="111"/>
      <c r="KKE57" s="64"/>
      <c r="KKF57" s="111"/>
      <c r="KKG57" s="64"/>
      <c r="KKH57" s="111"/>
      <c r="KKI57" s="64"/>
      <c r="KKJ57" s="111"/>
      <c r="KKK57" s="64"/>
      <c r="KKL57" s="111"/>
      <c r="KKM57" s="109"/>
      <c r="KKN57" s="111"/>
      <c r="KKO57" s="109"/>
      <c r="KKP57" s="111"/>
      <c r="KKQ57" s="109"/>
      <c r="KKR57" s="111"/>
      <c r="KKS57" s="109"/>
      <c r="KKT57" s="111"/>
      <c r="KKU57" s="109"/>
      <c r="KKV57" s="111"/>
      <c r="KKW57" s="109"/>
      <c r="KKX57" s="111"/>
      <c r="KKY57" s="109"/>
      <c r="KKZ57" s="111"/>
      <c r="KLA57" s="109"/>
      <c r="KLB57" s="111"/>
      <c r="KLC57" s="109"/>
      <c r="KLD57" s="111"/>
      <c r="KLE57" s="109"/>
      <c r="KLF57" s="111"/>
      <c r="KLG57" s="109"/>
      <c r="KLH57" s="112"/>
      <c r="KLI57" s="109"/>
      <c r="KLJ57" s="111"/>
      <c r="KLK57" s="109"/>
      <c r="KLL57" s="111"/>
      <c r="KLM57" s="109"/>
      <c r="KLN57" s="111"/>
      <c r="KLO57" s="109"/>
      <c r="KLP57" s="111"/>
      <c r="KLQ57" s="109"/>
      <c r="KLR57" s="111"/>
      <c r="KLS57" s="109"/>
      <c r="KLT57" s="111"/>
      <c r="KLU57" s="109"/>
      <c r="KLV57" s="111"/>
      <c r="KLW57" s="110"/>
      <c r="KLX57" s="111"/>
      <c r="KLY57" s="109"/>
      <c r="KLZ57" s="111"/>
      <c r="KMA57" s="109"/>
      <c r="KMB57" s="111"/>
      <c r="KMC57" s="109"/>
      <c r="KMD57" s="111"/>
      <c r="KME57" s="109"/>
      <c r="KMF57" s="111"/>
      <c r="KMG57" s="110"/>
      <c r="KMH57" s="111"/>
      <c r="KMI57" s="109"/>
      <c r="KMJ57" s="111"/>
      <c r="KMK57" s="109"/>
      <c r="KML57" s="111"/>
      <c r="KMM57" s="109"/>
      <c r="KMN57" s="111"/>
      <c r="KMO57" s="110"/>
      <c r="KMP57" s="107"/>
      <c r="KMQ57" s="107"/>
      <c r="KMR57" s="107"/>
      <c r="KMS57" s="108"/>
      <c r="KMT57" s="111"/>
      <c r="KMU57" s="108"/>
      <c r="KMV57" s="111"/>
      <c r="KMW57" s="64"/>
      <c r="KMX57" s="111"/>
      <c r="KMY57" s="64"/>
      <c r="KMZ57" s="111"/>
      <c r="KNA57" s="64"/>
      <c r="KNB57" s="111"/>
      <c r="KNC57" s="64"/>
      <c r="KND57" s="111"/>
      <c r="KNE57" s="64"/>
      <c r="KNF57" s="111"/>
      <c r="KNG57" s="64"/>
      <c r="KNH57" s="111"/>
      <c r="KNI57" s="64"/>
      <c r="KNJ57" s="111"/>
      <c r="KNK57" s="109"/>
      <c r="KNL57" s="111"/>
      <c r="KNM57" s="109"/>
      <c r="KNN57" s="111"/>
      <c r="KNO57" s="109"/>
      <c r="KNP57" s="111"/>
      <c r="KNQ57" s="109"/>
      <c r="KNR57" s="111"/>
      <c r="KNS57" s="109"/>
      <c r="KNT57" s="111"/>
      <c r="KNU57" s="109"/>
      <c r="KNV57" s="111"/>
      <c r="KNW57" s="109"/>
      <c r="KNX57" s="111"/>
      <c r="KNY57" s="109"/>
      <c r="KNZ57" s="111"/>
      <c r="KOA57" s="109"/>
      <c r="KOB57" s="111"/>
      <c r="KOC57" s="109"/>
      <c r="KOD57" s="111"/>
      <c r="KOE57" s="109"/>
      <c r="KOF57" s="112"/>
      <c r="KOG57" s="109"/>
      <c r="KOH57" s="111"/>
      <c r="KOI57" s="109"/>
      <c r="KOJ57" s="111"/>
      <c r="KOK57" s="109"/>
      <c r="KOL57" s="111"/>
      <c r="KOM57" s="109"/>
      <c r="KON57" s="111"/>
      <c r="KOO57" s="109"/>
      <c r="KOP57" s="111"/>
      <c r="KOQ57" s="109"/>
      <c r="KOR57" s="111"/>
      <c r="KOS57" s="109"/>
      <c r="KOT57" s="111"/>
      <c r="KOU57" s="110"/>
      <c r="KOV57" s="111"/>
      <c r="KOW57" s="109"/>
      <c r="KOX57" s="111"/>
      <c r="KOY57" s="109"/>
      <c r="KOZ57" s="111"/>
      <c r="KPA57" s="109"/>
      <c r="KPB57" s="111"/>
      <c r="KPC57" s="109"/>
      <c r="KPD57" s="111"/>
      <c r="KPE57" s="110"/>
      <c r="KPF57" s="111"/>
      <c r="KPG57" s="109"/>
      <c r="KPH57" s="111"/>
      <c r="KPI57" s="109"/>
      <c r="KPJ57" s="111"/>
      <c r="KPK57" s="109"/>
      <c r="KPL57" s="111"/>
      <c r="KPM57" s="110"/>
      <c r="KPN57" s="107"/>
      <c r="KPO57" s="107"/>
      <c r="KPP57" s="107"/>
      <c r="KPQ57" s="108"/>
      <c r="KPR57" s="111"/>
      <c r="KPS57" s="108"/>
      <c r="KPT57" s="111"/>
      <c r="KPU57" s="64"/>
      <c r="KPV57" s="111"/>
      <c r="KPW57" s="64"/>
      <c r="KPX57" s="111"/>
      <c r="KPY57" s="64"/>
      <c r="KPZ57" s="111"/>
      <c r="KQA57" s="64"/>
      <c r="KQB57" s="111"/>
      <c r="KQC57" s="64"/>
      <c r="KQD57" s="111"/>
      <c r="KQE57" s="64"/>
      <c r="KQF57" s="111"/>
      <c r="KQG57" s="64"/>
      <c r="KQH57" s="111"/>
      <c r="KQI57" s="109"/>
      <c r="KQJ57" s="111"/>
      <c r="KQK57" s="109"/>
      <c r="KQL57" s="111"/>
      <c r="KQM57" s="109"/>
      <c r="KQN57" s="111"/>
      <c r="KQO57" s="109"/>
      <c r="KQP57" s="111"/>
      <c r="KQQ57" s="109"/>
      <c r="KQR57" s="111"/>
      <c r="KQS57" s="109"/>
      <c r="KQT57" s="111"/>
      <c r="KQU57" s="109"/>
      <c r="KQV57" s="111"/>
      <c r="KQW57" s="109"/>
      <c r="KQX57" s="111"/>
      <c r="KQY57" s="109"/>
      <c r="KQZ57" s="111"/>
      <c r="KRA57" s="109"/>
      <c r="KRB57" s="111"/>
      <c r="KRC57" s="109"/>
      <c r="KRD57" s="112"/>
      <c r="KRE57" s="109"/>
      <c r="KRF57" s="111"/>
      <c r="KRG57" s="109"/>
      <c r="KRH57" s="111"/>
      <c r="KRI57" s="109"/>
      <c r="KRJ57" s="111"/>
      <c r="KRK57" s="109"/>
      <c r="KRL57" s="111"/>
      <c r="KRM57" s="109"/>
      <c r="KRN57" s="111"/>
      <c r="KRO57" s="109"/>
      <c r="KRP57" s="111"/>
      <c r="KRQ57" s="109"/>
      <c r="KRR57" s="111"/>
      <c r="KRS57" s="110"/>
      <c r="KRT57" s="111"/>
      <c r="KRU57" s="109"/>
      <c r="KRV57" s="111"/>
      <c r="KRW57" s="109"/>
      <c r="KRX57" s="111"/>
      <c r="KRY57" s="109"/>
      <c r="KRZ57" s="111"/>
      <c r="KSA57" s="109"/>
      <c r="KSB57" s="111"/>
      <c r="KSC57" s="110"/>
      <c r="KSD57" s="111"/>
      <c r="KSE57" s="109"/>
      <c r="KSF57" s="111"/>
      <c r="KSG57" s="109"/>
      <c r="KSH57" s="111"/>
      <c r="KSI57" s="109"/>
      <c r="KSJ57" s="111"/>
      <c r="KSK57" s="110"/>
      <c r="KSL57" s="107"/>
      <c r="KSM57" s="107"/>
      <c r="KSN57" s="107"/>
      <c r="KSO57" s="108"/>
      <c r="KSP57" s="111"/>
      <c r="KSQ57" s="108"/>
      <c r="KSR57" s="111"/>
      <c r="KSS57" s="64"/>
      <c r="KST57" s="111"/>
      <c r="KSU57" s="64"/>
      <c r="KSV57" s="111"/>
      <c r="KSW57" s="64"/>
      <c r="KSX57" s="111"/>
      <c r="KSY57" s="64"/>
      <c r="KSZ57" s="111"/>
      <c r="KTA57" s="64"/>
      <c r="KTB57" s="111"/>
      <c r="KTC57" s="64"/>
      <c r="KTD57" s="111"/>
      <c r="KTE57" s="64"/>
      <c r="KTF57" s="111"/>
      <c r="KTG57" s="109"/>
      <c r="KTH57" s="111"/>
      <c r="KTI57" s="109"/>
      <c r="KTJ57" s="111"/>
      <c r="KTK57" s="109"/>
      <c r="KTL57" s="111"/>
      <c r="KTM57" s="109"/>
      <c r="KTN57" s="111"/>
      <c r="KTO57" s="109"/>
      <c r="KTP57" s="111"/>
      <c r="KTQ57" s="109"/>
      <c r="KTR57" s="111"/>
      <c r="KTS57" s="109"/>
      <c r="KTT57" s="111"/>
      <c r="KTU57" s="109"/>
      <c r="KTV57" s="111"/>
      <c r="KTW57" s="109"/>
      <c r="KTX57" s="111"/>
      <c r="KTY57" s="109"/>
      <c r="KTZ57" s="111"/>
      <c r="KUA57" s="109"/>
      <c r="KUB57" s="112"/>
      <c r="KUC57" s="109"/>
      <c r="KUD57" s="111"/>
      <c r="KUE57" s="109"/>
      <c r="KUF57" s="111"/>
      <c r="KUG57" s="109"/>
      <c r="KUH57" s="111"/>
      <c r="KUI57" s="109"/>
      <c r="KUJ57" s="111"/>
      <c r="KUK57" s="109"/>
      <c r="KUL57" s="111"/>
      <c r="KUM57" s="109"/>
      <c r="KUN57" s="111"/>
      <c r="KUO57" s="109"/>
      <c r="KUP57" s="111"/>
      <c r="KUQ57" s="110"/>
      <c r="KUR57" s="111"/>
      <c r="KUS57" s="109"/>
      <c r="KUT57" s="111"/>
      <c r="KUU57" s="109"/>
      <c r="KUV57" s="111"/>
      <c r="KUW57" s="109"/>
      <c r="KUX57" s="111"/>
      <c r="KUY57" s="109"/>
      <c r="KUZ57" s="111"/>
      <c r="KVA57" s="110"/>
      <c r="KVB57" s="111"/>
      <c r="KVC57" s="109"/>
      <c r="KVD57" s="111"/>
      <c r="KVE57" s="109"/>
      <c r="KVF57" s="111"/>
      <c r="KVG57" s="109"/>
      <c r="KVH57" s="111"/>
      <c r="KVI57" s="110"/>
      <c r="KVJ57" s="107"/>
      <c r="KVK57" s="107"/>
      <c r="KVL57" s="107"/>
      <c r="KVM57" s="108"/>
      <c r="KVN57" s="111"/>
      <c r="KVO57" s="108"/>
      <c r="KVP57" s="111"/>
      <c r="KVQ57" s="64"/>
      <c r="KVR57" s="111"/>
      <c r="KVS57" s="64"/>
      <c r="KVT57" s="111"/>
      <c r="KVU57" s="64"/>
      <c r="KVV57" s="111"/>
      <c r="KVW57" s="64"/>
      <c r="KVX57" s="111"/>
      <c r="KVY57" s="64"/>
      <c r="KVZ57" s="111"/>
      <c r="KWA57" s="64"/>
      <c r="KWB57" s="111"/>
      <c r="KWC57" s="64"/>
      <c r="KWD57" s="111"/>
      <c r="KWE57" s="109"/>
      <c r="KWF57" s="111"/>
      <c r="KWG57" s="109"/>
      <c r="KWH57" s="111"/>
      <c r="KWI57" s="109"/>
      <c r="KWJ57" s="111"/>
      <c r="KWK57" s="109"/>
      <c r="KWL57" s="111"/>
      <c r="KWM57" s="109"/>
      <c r="KWN57" s="111"/>
      <c r="KWO57" s="109"/>
      <c r="KWP57" s="111"/>
      <c r="KWQ57" s="109"/>
      <c r="KWR57" s="111"/>
      <c r="KWS57" s="109"/>
      <c r="KWT57" s="111"/>
      <c r="KWU57" s="109"/>
      <c r="KWV57" s="111"/>
      <c r="KWW57" s="109"/>
      <c r="KWX57" s="111"/>
      <c r="KWY57" s="109"/>
      <c r="KWZ57" s="112"/>
      <c r="KXA57" s="109"/>
      <c r="KXB57" s="111"/>
      <c r="KXC57" s="109"/>
      <c r="KXD57" s="111"/>
      <c r="KXE57" s="109"/>
      <c r="KXF57" s="111"/>
      <c r="KXG57" s="109"/>
      <c r="KXH57" s="111"/>
      <c r="KXI57" s="109"/>
      <c r="KXJ57" s="111"/>
      <c r="KXK57" s="109"/>
      <c r="KXL57" s="111"/>
      <c r="KXM57" s="109"/>
      <c r="KXN57" s="111"/>
      <c r="KXO57" s="110"/>
      <c r="KXP57" s="111"/>
      <c r="KXQ57" s="109"/>
      <c r="KXR57" s="111"/>
      <c r="KXS57" s="109"/>
      <c r="KXT57" s="111"/>
      <c r="KXU57" s="109"/>
      <c r="KXV57" s="111"/>
      <c r="KXW57" s="109"/>
      <c r="KXX57" s="111"/>
      <c r="KXY57" s="110"/>
      <c r="KXZ57" s="111"/>
      <c r="KYA57" s="109"/>
      <c r="KYB57" s="111"/>
      <c r="KYC57" s="109"/>
      <c r="KYD57" s="111"/>
      <c r="KYE57" s="109"/>
      <c r="KYF57" s="111"/>
      <c r="KYG57" s="110"/>
      <c r="KYH57" s="107"/>
      <c r="KYI57" s="107"/>
      <c r="KYJ57" s="107"/>
      <c r="KYK57" s="108"/>
      <c r="KYL57" s="111"/>
      <c r="KYM57" s="108"/>
      <c r="KYN57" s="111"/>
      <c r="KYO57" s="64"/>
      <c r="KYP57" s="111"/>
      <c r="KYQ57" s="64"/>
      <c r="KYR57" s="111"/>
      <c r="KYS57" s="64"/>
      <c r="KYT57" s="111"/>
      <c r="KYU57" s="64"/>
      <c r="KYV57" s="111"/>
      <c r="KYW57" s="64"/>
      <c r="KYX57" s="111"/>
      <c r="KYY57" s="64"/>
      <c r="KYZ57" s="111"/>
      <c r="KZA57" s="64"/>
      <c r="KZB57" s="111"/>
      <c r="KZC57" s="109"/>
      <c r="KZD57" s="111"/>
      <c r="KZE57" s="109"/>
      <c r="KZF57" s="111"/>
      <c r="KZG57" s="109"/>
      <c r="KZH57" s="111"/>
      <c r="KZI57" s="109"/>
      <c r="KZJ57" s="111"/>
      <c r="KZK57" s="109"/>
      <c r="KZL57" s="111"/>
      <c r="KZM57" s="109"/>
      <c r="KZN57" s="111"/>
      <c r="KZO57" s="109"/>
      <c r="KZP57" s="111"/>
      <c r="KZQ57" s="109"/>
      <c r="KZR57" s="111"/>
      <c r="KZS57" s="109"/>
      <c r="KZT57" s="111"/>
      <c r="KZU57" s="109"/>
      <c r="KZV57" s="111"/>
      <c r="KZW57" s="109"/>
      <c r="KZX57" s="112"/>
      <c r="KZY57" s="109"/>
      <c r="KZZ57" s="111"/>
      <c r="LAA57" s="109"/>
      <c r="LAB57" s="111"/>
      <c r="LAC57" s="109"/>
      <c r="LAD57" s="111"/>
      <c r="LAE57" s="109"/>
      <c r="LAF57" s="111"/>
      <c r="LAG57" s="109"/>
      <c r="LAH57" s="111"/>
      <c r="LAI57" s="109"/>
      <c r="LAJ57" s="111"/>
      <c r="LAK57" s="109"/>
      <c r="LAL57" s="111"/>
      <c r="LAM57" s="110"/>
      <c r="LAN57" s="111"/>
      <c r="LAO57" s="109"/>
      <c r="LAP57" s="111"/>
      <c r="LAQ57" s="109"/>
      <c r="LAR57" s="111"/>
      <c r="LAS57" s="109"/>
      <c r="LAT57" s="111"/>
      <c r="LAU57" s="109"/>
      <c r="LAV57" s="111"/>
      <c r="LAW57" s="110"/>
      <c r="LAX57" s="111"/>
      <c r="LAY57" s="109"/>
      <c r="LAZ57" s="111"/>
      <c r="LBA57" s="109"/>
      <c r="LBB57" s="111"/>
      <c r="LBC57" s="109"/>
      <c r="LBD57" s="111"/>
      <c r="LBE57" s="110"/>
      <c r="LBF57" s="107"/>
      <c r="LBG57" s="107"/>
      <c r="LBH57" s="107"/>
      <c r="LBI57" s="108"/>
      <c r="LBJ57" s="111"/>
      <c r="LBK57" s="108"/>
      <c r="LBL57" s="111"/>
      <c r="LBM57" s="64"/>
      <c r="LBN57" s="111"/>
      <c r="LBO57" s="64"/>
      <c r="LBP57" s="111"/>
      <c r="LBQ57" s="64"/>
      <c r="LBR57" s="111"/>
      <c r="LBS57" s="64"/>
      <c r="LBT57" s="111"/>
      <c r="LBU57" s="64"/>
      <c r="LBV57" s="111"/>
      <c r="LBW57" s="64"/>
      <c r="LBX57" s="111"/>
      <c r="LBY57" s="64"/>
      <c r="LBZ57" s="111"/>
      <c r="LCA57" s="109"/>
      <c r="LCB57" s="111"/>
      <c r="LCC57" s="109"/>
      <c r="LCD57" s="111"/>
      <c r="LCE57" s="109"/>
      <c r="LCF57" s="111"/>
      <c r="LCG57" s="109"/>
      <c r="LCH57" s="111"/>
      <c r="LCI57" s="109"/>
      <c r="LCJ57" s="111"/>
      <c r="LCK57" s="109"/>
      <c r="LCL57" s="111"/>
      <c r="LCM57" s="109"/>
      <c r="LCN57" s="111"/>
      <c r="LCO57" s="109"/>
      <c r="LCP57" s="111"/>
      <c r="LCQ57" s="109"/>
      <c r="LCR57" s="111"/>
      <c r="LCS57" s="109"/>
      <c r="LCT57" s="111"/>
      <c r="LCU57" s="109"/>
      <c r="LCV57" s="112"/>
      <c r="LCW57" s="109"/>
      <c r="LCX57" s="111"/>
      <c r="LCY57" s="109"/>
      <c r="LCZ57" s="111"/>
      <c r="LDA57" s="109"/>
      <c r="LDB57" s="111"/>
      <c r="LDC57" s="109"/>
      <c r="LDD57" s="111"/>
      <c r="LDE57" s="109"/>
      <c r="LDF57" s="111"/>
      <c r="LDG57" s="109"/>
      <c r="LDH57" s="111"/>
      <c r="LDI57" s="109"/>
      <c r="LDJ57" s="111"/>
      <c r="LDK57" s="110"/>
      <c r="LDL57" s="111"/>
      <c r="LDM57" s="109"/>
      <c r="LDN57" s="111"/>
      <c r="LDO57" s="109"/>
      <c r="LDP57" s="111"/>
      <c r="LDQ57" s="109"/>
      <c r="LDR57" s="111"/>
      <c r="LDS57" s="109"/>
      <c r="LDT57" s="111"/>
      <c r="LDU57" s="110"/>
      <c r="LDV57" s="111"/>
      <c r="LDW57" s="109"/>
      <c r="LDX57" s="111"/>
      <c r="LDY57" s="109"/>
      <c r="LDZ57" s="111"/>
      <c r="LEA57" s="109"/>
      <c r="LEB57" s="111"/>
      <c r="LEC57" s="110"/>
      <c r="LED57" s="107"/>
      <c r="LEE57" s="107"/>
      <c r="LEF57" s="107"/>
      <c r="LEG57" s="108"/>
      <c r="LEH57" s="111"/>
      <c r="LEI57" s="108"/>
      <c r="LEJ57" s="111"/>
      <c r="LEK57" s="64"/>
      <c r="LEL57" s="111"/>
      <c r="LEM57" s="64"/>
      <c r="LEN57" s="111"/>
      <c r="LEO57" s="64"/>
      <c r="LEP57" s="111"/>
      <c r="LEQ57" s="64"/>
      <c r="LER57" s="111"/>
      <c r="LES57" s="64"/>
      <c r="LET57" s="111"/>
      <c r="LEU57" s="64"/>
      <c r="LEV57" s="111"/>
      <c r="LEW57" s="64"/>
      <c r="LEX57" s="111"/>
      <c r="LEY57" s="109"/>
      <c r="LEZ57" s="111"/>
      <c r="LFA57" s="109"/>
      <c r="LFB57" s="111"/>
      <c r="LFC57" s="109"/>
      <c r="LFD57" s="111"/>
      <c r="LFE57" s="109"/>
      <c r="LFF57" s="111"/>
      <c r="LFG57" s="109"/>
      <c r="LFH57" s="111"/>
      <c r="LFI57" s="109"/>
      <c r="LFJ57" s="111"/>
      <c r="LFK57" s="109"/>
      <c r="LFL57" s="111"/>
      <c r="LFM57" s="109"/>
      <c r="LFN57" s="111"/>
      <c r="LFO57" s="109"/>
      <c r="LFP57" s="111"/>
      <c r="LFQ57" s="109"/>
      <c r="LFR57" s="111"/>
      <c r="LFS57" s="109"/>
      <c r="LFT57" s="112"/>
      <c r="LFU57" s="109"/>
      <c r="LFV57" s="111"/>
      <c r="LFW57" s="109"/>
      <c r="LFX57" s="111"/>
      <c r="LFY57" s="109"/>
      <c r="LFZ57" s="111"/>
      <c r="LGA57" s="109"/>
      <c r="LGB57" s="111"/>
      <c r="LGC57" s="109"/>
      <c r="LGD57" s="111"/>
      <c r="LGE57" s="109"/>
      <c r="LGF57" s="111"/>
      <c r="LGG57" s="109"/>
      <c r="LGH57" s="111"/>
      <c r="LGI57" s="110"/>
      <c r="LGJ57" s="111"/>
      <c r="LGK57" s="109"/>
      <c r="LGL57" s="111"/>
      <c r="LGM57" s="109"/>
      <c r="LGN57" s="111"/>
      <c r="LGO57" s="109"/>
      <c r="LGP57" s="111"/>
      <c r="LGQ57" s="109"/>
      <c r="LGR57" s="111"/>
      <c r="LGS57" s="110"/>
      <c r="LGT57" s="111"/>
      <c r="LGU57" s="109"/>
      <c r="LGV57" s="111"/>
      <c r="LGW57" s="109"/>
      <c r="LGX57" s="111"/>
      <c r="LGY57" s="109"/>
      <c r="LGZ57" s="111"/>
      <c r="LHA57" s="110"/>
      <c r="LHB57" s="107"/>
      <c r="LHC57" s="107"/>
      <c r="LHD57" s="107"/>
      <c r="LHE57" s="108"/>
      <c r="LHF57" s="111"/>
      <c r="LHG57" s="108"/>
      <c r="LHH57" s="111"/>
      <c r="LHI57" s="64"/>
      <c r="LHJ57" s="111"/>
      <c r="LHK57" s="64"/>
      <c r="LHL57" s="111"/>
      <c r="LHM57" s="64"/>
      <c r="LHN57" s="111"/>
      <c r="LHO57" s="64"/>
      <c r="LHP57" s="111"/>
      <c r="LHQ57" s="64"/>
      <c r="LHR57" s="111"/>
      <c r="LHS57" s="64"/>
      <c r="LHT57" s="111"/>
      <c r="LHU57" s="64"/>
      <c r="LHV57" s="111"/>
      <c r="LHW57" s="109"/>
      <c r="LHX57" s="111"/>
      <c r="LHY57" s="109"/>
      <c r="LHZ57" s="111"/>
      <c r="LIA57" s="109"/>
      <c r="LIB57" s="111"/>
      <c r="LIC57" s="109"/>
      <c r="LID57" s="111"/>
      <c r="LIE57" s="109"/>
      <c r="LIF57" s="111"/>
      <c r="LIG57" s="109"/>
      <c r="LIH57" s="111"/>
      <c r="LII57" s="109"/>
      <c r="LIJ57" s="111"/>
      <c r="LIK57" s="109"/>
      <c r="LIL57" s="111"/>
      <c r="LIM57" s="109"/>
      <c r="LIN57" s="111"/>
      <c r="LIO57" s="109"/>
      <c r="LIP57" s="111"/>
      <c r="LIQ57" s="109"/>
      <c r="LIR57" s="112"/>
      <c r="LIS57" s="109"/>
      <c r="LIT57" s="111"/>
      <c r="LIU57" s="109"/>
      <c r="LIV57" s="111"/>
      <c r="LIW57" s="109"/>
      <c r="LIX57" s="111"/>
      <c r="LIY57" s="109"/>
      <c r="LIZ57" s="111"/>
      <c r="LJA57" s="109"/>
      <c r="LJB57" s="111"/>
      <c r="LJC57" s="109"/>
      <c r="LJD57" s="111"/>
      <c r="LJE57" s="109"/>
      <c r="LJF57" s="111"/>
      <c r="LJG57" s="110"/>
      <c r="LJH57" s="111"/>
      <c r="LJI57" s="109"/>
      <c r="LJJ57" s="111"/>
      <c r="LJK57" s="109"/>
      <c r="LJL57" s="111"/>
      <c r="LJM57" s="109"/>
      <c r="LJN57" s="111"/>
      <c r="LJO57" s="109"/>
      <c r="LJP57" s="111"/>
      <c r="LJQ57" s="110"/>
      <c r="LJR57" s="111"/>
      <c r="LJS57" s="109"/>
      <c r="LJT57" s="111"/>
      <c r="LJU57" s="109"/>
      <c r="LJV57" s="111"/>
      <c r="LJW57" s="109"/>
      <c r="LJX57" s="111"/>
      <c r="LJY57" s="110"/>
      <c r="LJZ57" s="107"/>
      <c r="LKA57" s="107"/>
      <c r="LKB57" s="107"/>
      <c r="LKC57" s="108"/>
      <c r="LKD57" s="111"/>
      <c r="LKE57" s="108"/>
      <c r="LKF57" s="111"/>
      <c r="LKG57" s="64"/>
      <c r="LKH57" s="111"/>
      <c r="LKI57" s="64"/>
      <c r="LKJ57" s="111"/>
      <c r="LKK57" s="64"/>
      <c r="LKL57" s="111"/>
      <c r="LKM57" s="64"/>
      <c r="LKN57" s="111"/>
      <c r="LKO57" s="64"/>
      <c r="LKP57" s="111"/>
      <c r="LKQ57" s="64"/>
      <c r="LKR57" s="111"/>
      <c r="LKS57" s="64"/>
      <c r="LKT57" s="111"/>
      <c r="LKU57" s="109"/>
      <c r="LKV57" s="111"/>
      <c r="LKW57" s="109"/>
      <c r="LKX57" s="111"/>
      <c r="LKY57" s="109"/>
      <c r="LKZ57" s="111"/>
      <c r="LLA57" s="109"/>
      <c r="LLB57" s="111"/>
      <c r="LLC57" s="109"/>
      <c r="LLD57" s="111"/>
      <c r="LLE57" s="109"/>
      <c r="LLF57" s="111"/>
      <c r="LLG57" s="109"/>
      <c r="LLH57" s="111"/>
      <c r="LLI57" s="109"/>
      <c r="LLJ57" s="111"/>
      <c r="LLK57" s="109"/>
      <c r="LLL57" s="111"/>
      <c r="LLM57" s="109"/>
      <c r="LLN57" s="111"/>
      <c r="LLO57" s="109"/>
      <c r="LLP57" s="112"/>
      <c r="LLQ57" s="109"/>
      <c r="LLR57" s="111"/>
      <c r="LLS57" s="109"/>
      <c r="LLT57" s="111"/>
      <c r="LLU57" s="109"/>
      <c r="LLV57" s="111"/>
      <c r="LLW57" s="109"/>
      <c r="LLX57" s="111"/>
      <c r="LLY57" s="109"/>
      <c r="LLZ57" s="111"/>
      <c r="LMA57" s="109"/>
      <c r="LMB57" s="111"/>
      <c r="LMC57" s="109"/>
      <c r="LMD57" s="111"/>
      <c r="LME57" s="110"/>
      <c r="LMF57" s="111"/>
      <c r="LMG57" s="109"/>
      <c r="LMH57" s="111"/>
      <c r="LMI57" s="109"/>
      <c r="LMJ57" s="111"/>
      <c r="LMK57" s="109"/>
      <c r="LML57" s="111"/>
      <c r="LMM57" s="109"/>
      <c r="LMN57" s="111"/>
      <c r="LMO57" s="110"/>
      <c r="LMP57" s="111"/>
      <c r="LMQ57" s="109"/>
      <c r="LMR57" s="111"/>
      <c r="LMS57" s="109"/>
      <c r="LMT57" s="111"/>
      <c r="LMU57" s="109"/>
      <c r="LMV57" s="111"/>
      <c r="LMW57" s="110"/>
      <c r="LMX57" s="107"/>
      <c r="LMY57" s="107"/>
      <c r="LMZ57" s="107"/>
      <c r="LNA57" s="108"/>
      <c r="LNB57" s="111"/>
      <c r="LNC57" s="108"/>
      <c r="LND57" s="111"/>
      <c r="LNE57" s="64"/>
      <c r="LNF57" s="111"/>
      <c r="LNG57" s="64"/>
      <c r="LNH57" s="111"/>
      <c r="LNI57" s="64"/>
      <c r="LNJ57" s="111"/>
      <c r="LNK57" s="64"/>
      <c r="LNL57" s="111"/>
      <c r="LNM57" s="64"/>
      <c r="LNN57" s="111"/>
      <c r="LNO57" s="64"/>
      <c r="LNP57" s="111"/>
      <c r="LNQ57" s="64"/>
      <c r="LNR57" s="111"/>
      <c r="LNS57" s="109"/>
      <c r="LNT57" s="111"/>
      <c r="LNU57" s="109"/>
      <c r="LNV57" s="111"/>
      <c r="LNW57" s="109"/>
      <c r="LNX57" s="111"/>
      <c r="LNY57" s="109"/>
      <c r="LNZ57" s="111"/>
      <c r="LOA57" s="109"/>
      <c r="LOB57" s="111"/>
      <c r="LOC57" s="109"/>
      <c r="LOD57" s="111"/>
      <c r="LOE57" s="109"/>
      <c r="LOF57" s="111"/>
      <c r="LOG57" s="109"/>
      <c r="LOH57" s="111"/>
      <c r="LOI57" s="109"/>
      <c r="LOJ57" s="111"/>
      <c r="LOK57" s="109"/>
      <c r="LOL57" s="111"/>
      <c r="LOM57" s="109"/>
      <c r="LON57" s="112"/>
      <c r="LOO57" s="109"/>
      <c r="LOP57" s="111"/>
      <c r="LOQ57" s="109"/>
      <c r="LOR57" s="111"/>
      <c r="LOS57" s="109"/>
      <c r="LOT57" s="111"/>
      <c r="LOU57" s="109"/>
      <c r="LOV57" s="111"/>
      <c r="LOW57" s="109"/>
      <c r="LOX57" s="111"/>
      <c r="LOY57" s="109"/>
      <c r="LOZ57" s="111"/>
      <c r="LPA57" s="109"/>
      <c r="LPB57" s="111"/>
      <c r="LPC57" s="110"/>
      <c r="LPD57" s="111"/>
      <c r="LPE57" s="109"/>
      <c r="LPF57" s="111"/>
      <c r="LPG57" s="109"/>
      <c r="LPH57" s="111"/>
      <c r="LPI57" s="109"/>
      <c r="LPJ57" s="111"/>
      <c r="LPK57" s="109"/>
      <c r="LPL57" s="111"/>
      <c r="LPM57" s="110"/>
      <c r="LPN57" s="111"/>
      <c r="LPO57" s="109"/>
      <c r="LPP57" s="111"/>
      <c r="LPQ57" s="109"/>
      <c r="LPR57" s="111"/>
      <c r="LPS57" s="109"/>
      <c r="LPT57" s="111"/>
      <c r="LPU57" s="110"/>
      <c r="LPV57" s="107"/>
      <c r="LPW57" s="107"/>
      <c r="LPX57" s="107"/>
      <c r="LPY57" s="108"/>
      <c r="LPZ57" s="111"/>
      <c r="LQA57" s="108"/>
      <c r="LQB57" s="111"/>
      <c r="LQC57" s="64"/>
      <c r="LQD57" s="111"/>
      <c r="LQE57" s="64"/>
      <c r="LQF57" s="111"/>
      <c r="LQG57" s="64"/>
      <c r="LQH57" s="111"/>
      <c r="LQI57" s="64"/>
      <c r="LQJ57" s="111"/>
      <c r="LQK57" s="64"/>
      <c r="LQL57" s="111"/>
      <c r="LQM57" s="64"/>
      <c r="LQN57" s="111"/>
      <c r="LQO57" s="64"/>
      <c r="LQP57" s="111"/>
      <c r="LQQ57" s="109"/>
      <c r="LQR57" s="111"/>
      <c r="LQS57" s="109"/>
      <c r="LQT57" s="111"/>
      <c r="LQU57" s="109"/>
      <c r="LQV57" s="111"/>
      <c r="LQW57" s="109"/>
      <c r="LQX57" s="111"/>
      <c r="LQY57" s="109"/>
      <c r="LQZ57" s="111"/>
      <c r="LRA57" s="109"/>
      <c r="LRB57" s="111"/>
      <c r="LRC57" s="109"/>
      <c r="LRD57" s="111"/>
      <c r="LRE57" s="109"/>
      <c r="LRF57" s="111"/>
      <c r="LRG57" s="109"/>
      <c r="LRH57" s="111"/>
      <c r="LRI57" s="109"/>
      <c r="LRJ57" s="111"/>
      <c r="LRK57" s="109"/>
      <c r="LRL57" s="112"/>
      <c r="LRM57" s="109"/>
      <c r="LRN57" s="111"/>
      <c r="LRO57" s="109"/>
      <c r="LRP57" s="111"/>
      <c r="LRQ57" s="109"/>
      <c r="LRR57" s="111"/>
      <c r="LRS57" s="109"/>
      <c r="LRT57" s="111"/>
      <c r="LRU57" s="109"/>
      <c r="LRV57" s="111"/>
      <c r="LRW57" s="109"/>
      <c r="LRX57" s="111"/>
      <c r="LRY57" s="109"/>
      <c r="LRZ57" s="111"/>
      <c r="LSA57" s="110"/>
      <c r="LSB57" s="111"/>
      <c r="LSC57" s="109"/>
      <c r="LSD57" s="111"/>
      <c r="LSE57" s="109"/>
      <c r="LSF57" s="111"/>
      <c r="LSG57" s="109"/>
      <c r="LSH57" s="111"/>
      <c r="LSI57" s="109"/>
      <c r="LSJ57" s="111"/>
      <c r="LSK57" s="110"/>
      <c r="LSL57" s="111"/>
      <c r="LSM57" s="109"/>
      <c r="LSN57" s="111"/>
      <c r="LSO57" s="109"/>
      <c r="LSP57" s="111"/>
      <c r="LSQ57" s="109"/>
      <c r="LSR57" s="111"/>
      <c r="LSS57" s="110"/>
      <c r="LST57" s="107"/>
      <c r="LSU57" s="107"/>
      <c r="LSV57" s="107"/>
      <c r="LSW57" s="108"/>
      <c r="LSX57" s="111"/>
      <c r="LSY57" s="108"/>
      <c r="LSZ57" s="111"/>
      <c r="LTA57" s="64"/>
      <c r="LTB57" s="111"/>
      <c r="LTC57" s="64"/>
      <c r="LTD57" s="111"/>
      <c r="LTE57" s="64"/>
      <c r="LTF57" s="111"/>
      <c r="LTG57" s="64"/>
      <c r="LTH57" s="111"/>
      <c r="LTI57" s="64"/>
      <c r="LTJ57" s="111"/>
      <c r="LTK57" s="64"/>
      <c r="LTL57" s="111"/>
      <c r="LTM57" s="64"/>
      <c r="LTN57" s="111"/>
      <c r="LTO57" s="109"/>
      <c r="LTP57" s="111"/>
      <c r="LTQ57" s="109"/>
      <c r="LTR57" s="111"/>
      <c r="LTS57" s="109"/>
      <c r="LTT57" s="111"/>
      <c r="LTU57" s="109"/>
      <c r="LTV57" s="111"/>
      <c r="LTW57" s="109"/>
      <c r="LTX57" s="111"/>
      <c r="LTY57" s="109"/>
      <c r="LTZ57" s="111"/>
      <c r="LUA57" s="109"/>
      <c r="LUB57" s="111"/>
      <c r="LUC57" s="109"/>
      <c r="LUD57" s="111"/>
      <c r="LUE57" s="109"/>
      <c r="LUF57" s="111"/>
      <c r="LUG57" s="109"/>
      <c r="LUH57" s="111"/>
      <c r="LUI57" s="109"/>
      <c r="LUJ57" s="112"/>
      <c r="LUK57" s="109"/>
      <c r="LUL57" s="111"/>
      <c r="LUM57" s="109"/>
      <c r="LUN57" s="111"/>
      <c r="LUO57" s="109"/>
      <c r="LUP57" s="111"/>
      <c r="LUQ57" s="109"/>
      <c r="LUR57" s="111"/>
      <c r="LUS57" s="109"/>
      <c r="LUT57" s="111"/>
      <c r="LUU57" s="109"/>
      <c r="LUV57" s="111"/>
      <c r="LUW57" s="109"/>
      <c r="LUX57" s="111"/>
      <c r="LUY57" s="110"/>
      <c r="LUZ57" s="111"/>
      <c r="LVA57" s="109"/>
      <c r="LVB57" s="111"/>
      <c r="LVC57" s="109"/>
      <c r="LVD57" s="111"/>
      <c r="LVE57" s="109"/>
      <c r="LVF57" s="111"/>
      <c r="LVG57" s="109"/>
      <c r="LVH57" s="111"/>
      <c r="LVI57" s="110"/>
      <c r="LVJ57" s="111"/>
      <c r="LVK57" s="109"/>
      <c r="LVL57" s="111"/>
      <c r="LVM57" s="109"/>
      <c r="LVN57" s="111"/>
      <c r="LVO57" s="109"/>
      <c r="LVP57" s="111"/>
      <c r="LVQ57" s="110"/>
      <c r="LVR57" s="107"/>
      <c r="LVS57" s="107"/>
      <c r="LVT57" s="107"/>
      <c r="LVU57" s="108"/>
      <c r="LVV57" s="111"/>
      <c r="LVW57" s="108"/>
      <c r="LVX57" s="111"/>
      <c r="LVY57" s="64"/>
      <c r="LVZ57" s="111"/>
      <c r="LWA57" s="64"/>
      <c r="LWB57" s="111"/>
      <c r="LWC57" s="64"/>
      <c r="LWD57" s="111"/>
      <c r="LWE57" s="64"/>
      <c r="LWF57" s="111"/>
      <c r="LWG57" s="64"/>
      <c r="LWH57" s="111"/>
      <c r="LWI57" s="64"/>
      <c r="LWJ57" s="111"/>
      <c r="LWK57" s="64"/>
      <c r="LWL57" s="111"/>
      <c r="LWM57" s="109"/>
      <c r="LWN57" s="111"/>
      <c r="LWO57" s="109"/>
      <c r="LWP57" s="111"/>
      <c r="LWQ57" s="109"/>
      <c r="LWR57" s="111"/>
      <c r="LWS57" s="109"/>
      <c r="LWT57" s="111"/>
      <c r="LWU57" s="109"/>
      <c r="LWV57" s="111"/>
      <c r="LWW57" s="109"/>
      <c r="LWX57" s="111"/>
      <c r="LWY57" s="109"/>
      <c r="LWZ57" s="111"/>
      <c r="LXA57" s="109"/>
      <c r="LXB57" s="111"/>
      <c r="LXC57" s="109"/>
      <c r="LXD57" s="111"/>
      <c r="LXE57" s="109"/>
      <c r="LXF57" s="111"/>
      <c r="LXG57" s="109"/>
      <c r="LXH57" s="112"/>
      <c r="LXI57" s="109"/>
      <c r="LXJ57" s="111"/>
      <c r="LXK57" s="109"/>
      <c r="LXL57" s="111"/>
      <c r="LXM57" s="109"/>
      <c r="LXN57" s="111"/>
      <c r="LXO57" s="109"/>
      <c r="LXP57" s="111"/>
      <c r="LXQ57" s="109"/>
      <c r="LXR57" s="111"/>
      <c r="LXS57" s="109"/>
      <c r="LXT57" s="111"/>
      <c r="LXU57" s="109"/>
      <c r="LXV57" s="111"/>
      <c r="LXW57" s="110"/>
      <c r="LXX57" s="111"/>
      <c r="LXY57" s="109"/>
      <c r="LXZ57" s="111"/>
      <c r="LYA57" s="109"/>
      <c r="LYB57" s="111"/>
      <c r="LYC57" s="109"/>
      <c r="LYD57" s="111"/>
      <c r="LYE57" s="109"/>
      <c r="LYF57" s="111"/>
      <c r="LYG57" s="110"/>
      <c r="LYH57" s="111"/>
      <c r="LYI57" s="109"/>
      <c r="LYJ57" s="111"/>
      <c r="LYK57" s="109"/>
      <c r="LYL57" s="111"/>
      <c r="LYM57" s="109"/>
      <c r="LYN57" s="111"/>
      <c r="LYO57" s="110"/>
      <c r="LYP57" s="107"/>
      <c r="LYQ57" s="107"/>
      <c r="LYR57" s="107"/>
      <c r="LYS57" s="108"/>
      <c r="LYT57" s="111"/>
      <c r="LYU57" s="108"/>
      <c r="LYV57" s="111"/>
      <c r="LYW57" s="64"/>
      <c r="LYX57" s="111"/>
      <c r="LYY57" s="64"/>
      <c r="LYZ57" s="111"/>
      <c r="LZA57" s="64"/>
      <c r="LZB57" s="111"/>
      <c r="LZC57" s="64"/>
      <c r="LZD57" s="111"/>
      <c r="LZE57" s="64"/>
      <c r="LZF57" s="111"/>
      <c r="LZG57" s="64"/>
      <c r="LZH57" s="111"/>
      <c r="LZI57" s="64"/>
      <c r="LZJ57" s="111"/>
      <c r="LZK57" s="109"/>
      <c r="LZL57" s="111"/>
      <c r="LZM57" s="109"/>
      <c r="LZN57" s="111"/>
      <c r="LZO57" s="109"/>
      <c r="LZP57" s="111"/>
      <c r="LZQ57" s="109"/>
      <c r="LZR57" s="111"/>
      <c r="LZS57" s="109"/>
      <c r="LZT57" s="111"/>
      <c r="LZU57" s="109"/>
      <c r="LZV57" s="111"/>
      <c r="LZW57" s="109"/>
      <c r="LZX57" s="111"/>
      <c r="LZY57" s="109"/>
      <c r="LZZ57" s="111"/>
      <c r="MAA57" s="109"/>
      <c r="MAB57" s="111"/>
      <c r="MAC57" s="109"/>
      <c r="MAD57" s="111"/>
      <c r="MAE57" s="109"/>
      <c r="MAF57" s="112"/>
      <c r="MAG57" s="109"/>
      <c r="MAH57" s="111"/>
      <c r="MAI57" s="109"/>
      <c r="MAJ57" s="111"/>
      <c r="MAK57" s="109"/>
      <c r="MAL57" s="111"/>
      <c r="MAM57" s="109"/>
      <c r="MAN57" s="111"/>
      <c r="MAO57" s="109"/>
      <c r="MAP57" s="111"/>
      <c r="MAQ57" s="109"/>
      <c r="MAR57" s="111"/>
      <c r="MAS57" s="109"/>
      <c r="MAT57" s="111"/>
      <c r="MAU57" s="110"/>
      <c r="MAV57" s="111"/>
      <c r="MAW57" s="109"/>
      <c r="MAX57" s="111"/>
      <c r="MAY57" s="109"/>
      <c r="MAZ57" s="111"/>
      <c r="MBA57" s="109"/>
      <c r="MBB57" s="111"/>
      <c r="MBC57" s="109"/>
      <c r="MBD57" s="111"/>
      <c r="MBE57" s="110"/>
      <c r="MBF57" s="111"/>
      <c r="MBG57" s="109"/>
      <c r="MBH57" s="111"/>
      <c r="MBI57" s="109"/>
      <c r="MBJ57" s="111"/>
      <c r="MBK57" s="109"/>
      <c r="MBL57" s="111"/>
      <c r="MBM57" s="110"/>
      <c r="MBN57" s="107"/>
      <c r="MBO57" s="107"/>
      <c r="MBP57" s="107"/>
      <c r="MBQ57" s="108"/>
      <c r="MBR57" s="111"/>
      <c r="MBS57" s="108"/>
      <c r="MBT57" s="111"/>
      <c r="MBU57" s="64"/>
      <c r="MBV57" s="111"/>
      <c r="MBW57" s="64"/>
      <c r="MBX57" s="111"/>
      <c r="MBY57" s="64"/>
      <c r="MBZ57" s="111"/>
      <c r="MCA57" s="64"/>
      <c r="MCB57" s="111"/>
      <c r="MCC57" s="64"/>
      <c r="MCD57" s="111"/>
      <c r="MCE57" s="64"/>
      <c r="MCF57" s="111"/>
      <c r="MCG57" s="64"/>
      <c r="MCH57" s="111"/>
      <c r="MCI57" s="109"/>
      <c r="MCJ57" s="111"/>
      <c r="MCK57" s="109"/>
      <c r="MCL57" s="111"/>
      <c r="MCM57" s="109"/>
      <c r="MCN57" s="111"/>
      <c r="MCO57" s="109"/>
      <c r="MCP57" s="111"/>
      <c r="MCQ57" s="109"/>
      <c r="MCR57" s="111"/>
      <c r="MCS57" s="109"/>
      <c r="MCT57" s="111"/>
      <c r="MCU57" s="109"/>
      <c r="MCV57" s="111"/>
      <c r="MCW57" s="109"/>
      <c r="MCX57" s="111"/>
      <c r="MCY57" s="109"/>
      <c r="MCZ57" s="111"/>
      <c r="MDA57" s="109"/>
      <c r="MDB57" s="111"/>
      <c r="MDC57" s="109"/>
      <c r="MDD57" s="112"/>
      <c r="MDE57" s="109"/>
      <c r="MDF57" s="111"/>
      <c r="MDG57" s="109"/>
      <c r="MDH57" s="111"/>
      <c r="MDI57" s="109"/>
      <c r="MDJ57" s="111"/>
      <c r="MDK57" s="109"/>
      <c r="MDL57" s="111"/>
      <c r="MDM57" s="109"/>
      <c r="MDN57" s="111"/>
      <c r="MDO57" s="109"/>
      <c r="MDP57" s="111"/>
      <c r="MDQ57" s="109"/>
      <c r="MDR57" s="111"/>
      <c r="MDS57" s="110"/>
      <c r="MDT57" s="111"/>
      <c r="MDU57" s="109"/>
      <c r="MDV57" s="111"/>
      <c r="MDW57" s="109"/>
      <c r="MDX57" s="111"/>
      <c r="MDY57" s="109"/>
      <c r="MDZ57" s="111"/>
      <c r="MEA57" s="109"/>
      <c r="MEB57" s="111"/>
      <c r="MEC57" s="110"/>
      <c r="MED57" s="111"/>
      <c r="MEE57" s="109"/>
      <c r="MEF57" s="111"/>
      <c r="MEG57" s="109"/>
      <c r="MEH57" s="111"/>
      <c r="MEI57" s="109"/>
      <c r="MEJ57" s="111"/>
      <c r="MEK57" s="110"/>
      <c r="MEL57" s="107"/>
      <c r="MEM57" s="107"/>
      <c r="MEN57" s="107"/>
      <c r="MEO57" s="108"/>
      <c r="MEP57" s="111"/>
      <c r="MEQ57" s="108"/>
      <c r="MER57" s="111"/>
      <c r="MES57" s="64"/>
      <c r="MET57" s="111"/>
      <c r="MEU57" s="64"/>
      <c r="MEV57" s="111"/>
      <c r="MEW57" s="64"/>
      <c r="MEX57" s="111"/>
      <c r="MEY57" s="64"/>
      <c r="MEZ57" s="111"/>
      <c r="MFA57" s="64"/>
      <c r="MFB57" s="111"/>
      <c r="MFC57" s="64"/>
      <c r="MFD57" s="111"/>
      <c r="MFE57" s="64"/>
      <c r="MFF57" s="111"/>
      <c r="MFG57" s="109"/>
      <c r="MFH57" s="111"/>
      <c r="MFI57" s="109"/>
      <c r="MFJ57" s="111"/>
      <c r="MFK57" s="109"/>
      <c r="MFL57" s="111"/>
      <c r="MFM57" s="109"/>
      <c r="MFN57" s="111"/>
      <c r="MFO57" s="109"/>
      <c r="MFP57" s="111"/>
      <c r="MFQ57" s="109"/>
      <c r="MFR57" s="111"/>
      <c r="MFS57" s="109"/>
      <c r="MFT57" s="111"/>
      <c r="MFU57" s="109"/>
      <c r="MFV57" s="111"/>
      <c r="MFW57" s="109"/>
      <c r="MFX57" s="111"/>
      <c r="MFY57" s="109"/>
      <c r="MFZ57" s="111"/>
      <c r="MGA57" s="109"/>
      <c r="MGB57" s="112"/>
      <c r="MGC57" s="109"/>
      <c r="MGD57" s="111"/>
      <c r="MGE57" s="109"/>
      <c r="MGF57" s="111"/>
      <c r="MGG57" s="109"/>
      <c r="MGH57" s="111"/>
      <c r="MGI57" s="109"/>
      <c r="MGJ57" s="111"/>
      <c r="MGK57" s="109"/>
      <c r="MGL57" s="111"/>
      <c r="MGM57" s="109"/>
      <c r="MGN57" s="111"/>
      <c r="MGO57" s="109"/>
      <c r="MGP57" s="111"/>
      <c r="MGQ57" s="110"/>
      <c r="MGR57" s="111"/>
      <c r="MGS57" s="109"/>
      <c r="MGT57" s="111"/>
      <c r="MGU57" s="109"/>
      <c r="MGV57" s="111"/>
      <c r="MGW57" s="109"/>
      <c r="MGX57" s="111"/>
      <c r="MGY57" s="109"/>
      <c r="MGZ57" s="111"/>
      <c r="MHA57" s="110"/>
      <c r="MHB57" s="111"/>
      <c r="MHC57" s="109"/>
      <c r="MHD57" s="111"/>
      <c r="MHE57" s="109"/>
      <c r="MHF57" s="111"/>
      <c r="MHG57" s="109"/>
      <c r="MHH57" s="111"/>
      <c r="MHI57" s="110"/>
      <c r="MHJ57" s="107"/>
      <c r="MHK57" s="107"/>
      <c r="MHL57" s="107"/>
      <c r="MHM57" s="108"/>
      <c r="MHN57" s="111"/>
      <c r="MHO57" s="108"/>
      <c r="MHP57" s="111"/>
      <c r="MHQ57" s="64"/>
      <c r="MHR57" s="111"/>
      <c r="MHS57" s="64"/>
      <c r="MHT57" s="111"/>
      <c r="MHU57" s="64"/>
      <c r="MHV57" s="111"/>
      <c r="MHW57" s="64"/>
      <c r="MHX57" s="111"/>
      <c r="MHY57" s="64"/>
      <c r="MHZ57" s="111"/>
      <c r="MIA57" s="64"/>
      <c r="MIB57" s="111"/>
      <c r="MIC57" s="64"/>
      <c r="MID57" s="111"/>
      <c r="MIE57" s="109"/>
      <c r="MIF57" s="111"/>
      <c r="MIG57" s="109"/>
      <c r="MIH57" s="111"/>
      <c r="MII57" s="109"/>
      <c r="MIJ57" s="111"/>
      <c r="MIK57" s="109"/>
      <c r="MIL57" s="111"/>
      <c r="MIM57" s="109"/>
      <c r="MIN57" s="111"/>
      <c r="MIO57" s="109"/>
      <c r="MIP57" s="111"/>
      <c r="MIQ57" s="109"/>
      <c r="MIR57" s="111"/>
      <c r="MIS57" s="109"/>
      <c r="MIT57" s="111"/>
      <c r="MIU57" s="109"/>
      <c r="MIV57" s="111"/>
      <c r="MIW57" s="109"/>
      <c r="MIX57" s="111"/>
      <c r="MIY57" s="109"/>
      <c r="MIZ57" s="112"/>
      <c r="MJA57" s="109"/>
      <c r="MJB57" s="111"/>
      <c r="MJC57" s="109"/>
      <c r="MJD57" s="111"/>
      <c r="MJE57" s="109"/>
      <c r="MJF57" s="111"/>
      <c r="MJG57" s="109"/>
      <c r="MJH57" s="111"/>
      <c r="MJI57" s="109"/>
      <c r="MJJ57" s="111"/>
      <c r="MJK57" s="109"/>
      <c r="MJL57" s="111"/>
      <c r="MJM57" s="109"/>
      <c r="MJN57" s="111"/>
      <c r="MJO57" s="110"/>
      <c r="MJP57" s="111"/>
      <c r="MJQ57" s="109"/>
      <c r="MJR57" s="111"/>
      <c r="MJS57" s="109"/>
      <c r="MJT57" s="111"/>
      <c r="MJU57" s="109"/>
      <c r="MJV57" s="111"/>
      <c r="MJW57" s="109"/>
      <c r="MJX57" s="111"/>
      <c r="MJY57" s="110"/>
      <c r="MJZ57" s="111"/>
      <c r="MKA57" s="109"/>
      <c r="MKB57" s="111"/>
      <c r="MKC57" s="109"/>
      <c r="MKD57" s="111"/>
      <c r="MKE57" s="109"/>
      <c r="MKF57" s="111"/>
      <c r="MKG57" s="110"/>
      <c r="MKH57" s="107"/>
      <c r="MKI57" s="107"/>
      <c r="MKJ57" s="107"/>
      <c r="MKK57" s="108"/>
      <c r="MKL57" s="111"/>
      <c r="MKM57" s="108"/>
      <c r="MKN57" s="111"/>
      <c r="MKO57" s="64"/>
      <c r="MKP57" s="111"/>
      <c r="MKQ57" s="64"/>
      <c r="MKR57" s="111"/>
      <c r="MKS57" s="64"/>
      <c r="MKT57" s="111"/>
      <c r="MKU57" s="64"/>
      <c r="MKV57" s="111"/>
      <c r="MKW57" s="64"/>
      <c r="MKX57" s="111"/>
      <c r="MKY57" s="64"/>
      <c r="MKZ57" s="111"/>
      <c r="MLA57" s="64"/>
      <c r="MLB57" s="111"/>
      <c r="MLC57" s="109"/>
      <c r="MLD57" s="111"/>
      <c r="MLE57" s="109"/>
      <c r="MLF57" s="111"/>
      <c r="MLG57" s="109"/>
      <c r="MLH57" s="111"/>
      <c r="MLI57" s="109"/>
      <c r="MLJ57" s="111"/>
      <c r="MLK57" s="109"/>
      <c r="MLL57" s="111"/>
      <c r="MLM57" s="109"/>
      <c r="MLN57" s="111"/>
      <c r="MLO57" s="109"/>
      <c r="MLP57" s="111"/>
      <c r="MLQ57" s="109"/>
      <c r="MLR57" s="111"/>
      <c r="MLS57" s="109"/>
      <c r="MLT57" s="111"/>
      <c r="MLU57" s="109"/>
      <c r="MLV57" s="111"/>
      <c r="MLW57" s="109"/>
      <c r="MLX57" s="112"/>
      <c r="MLY57" s="109"/>
      <c r="MLZ57" s="111"/>
      <c r="MMA57" s="109"/>
      <c r="MMB57" s="111"/>
      <c r="MMC57" s="109"/>
      <c r="MMD57" s="111"/>
      <c r="MME57" s="109"/>
      <c r="MMF57" s="111"/>
      <c r="MMG57" s="109"/>
      <c r="MMH57" s="111"/>
      <c r="MMI57" s="109"/>
      <c r="MMJ57" s="111"/>
      <c r="MMK57" s="109"/>
      <c r="MML57" s="111"/>
      <c r="MMM57" s="110"/>
      <c r="MMN57" s="111"/>
      <c r="MMO57" s="109"/>
      <c r="MMP57" s="111"/>
      <c r="MMQ57" s="109"/>
      <c r="MMR57" s="111"/>
      <c r="MMS57" s="109"/>
      <c r="MMT57" s="111"/>
      <c r="MMU57" s="109"/>
      <c r="MMV57" s="111"/>
      <c r="MMW57" s="110"/>
      <c r="MMX57" s="111"/>
      <c r="MMY57" s="109"/>
      <c r="MMZ57" s="111"/>
      <c r="MNA57" s="109"/>
      <c r="MNB57" s="111"/>
      <c r="MNC57" s="109"/>
      <c r="MND57" s="111"/>
      <c r="MNE57" s="110"/>
      <c r="MNF57" s="107"/>
      <c r="MNG57" s="107"/>
      <c r="MNH57" s="107"/>
      <c r="MNI57" s="108"/>
      <c r="MNJ57" s="111"/>
      <c r="MNK57" s="108"/>
      <c r="MNL57" s="111"/>
      <c r="MNM57" s="64"/>
      <c r="MNN57" s="111"/>
      <c r="MNO57" s="64"/>
      <c r="MNP57" s="111"/>
      <c r="MNQ57" s="64"/>
      <c r="MNR57" s="111"/>
      <c r="MNS57" s="64"/>
      <c r="MNT57" s="111"/>
      <c r="MNU57" s="64"/>
      <c r="MNV57" s="111"/>
      <c r="MNW57" s="64"/>
      <c r="MNX57" s="111"/>
      <c r="MNY57" s="64"/>
      <c r="MNZ57" s="111"/>
      <c r="MOA57" s="109"/>
      <c r="MOB57" s="111"/>
      <c r="MOC57" s="109"/>
      <c r="MOD57" s="111"/>
      <c r="MOE57" s="109"/>
      <c r="MOF57" s="111"/>
      <c r="MOG57" s="109"/>
      <c r="MOH57" s="111"/>
      <c r="MOI57" s="109"/>
      <c r="MOJ57" s="111"/>
      <c r="MOK57" s="109"/>
      <c r="MOL57" s="111"/>
      <c r="MOM57" s="109"/>
      <c r="MON57" s="111"/>
      <c r="MOO57" s="109"/>
      <c r="MOP57" s="111"/>
      <c r="MOQ57" s="109"/>
      <c r="MOR57" s="111"/>
      <c r="MOS57" s="109"/>
      <c r="MOT57" s="111"/>
      <c r="MOU57" s="109"/>
      <c r="MOV57" s="112"/>
      <c r="MOW57" s="109"/>
      <c r="MOX57" s="111"/>
      <c r="MOY57" s="109"/>
      <c r="MOZ57" s="111"/>
      <c r="MPA57" s="109"/>
      <c r="MPB57" s="111"/>
      <c r="MPC57" s="109"/>
      <c r="MPD57" s="111"/>
      <c r="MPE57" s="109"/>
      <c r="MPF57" s="111"/>
      <c r="MPG57" s="109"/>
      <c r="MPH57" s="111"/>
      <c r="MPI57" s="109"/>
      <c r="MPJ57" s="111"/>
      <c r="MPK57" s="110"/>
      <c r="MPL57" s="111"/>
      <c r="MPM57" s="109"/>
      <c r="MPN57" s="111"/>
      <c r="MPO57" s="109"/>
      <c r="MPP57" s="111"/>
      <c r="MPQ57" s="109"/>
      <c r="MPR57" s="111"/>
      <c r="MPS57" s="109"/>
      <c r="MPT57" s="111"/>
      <c r="MPU57" s="110"/>
      <c r="MPV57" s="111"/>
      <c r="MPW57" s="109"/>
      <c r="MPX57" s="111"/>
      <c r="MPY57" s="109"/>
      <c r="MPZ57" s="111"/>
      <c r="MQA57" s="109"/>
      <c r="MQB57" s="111"/>
      <c r="MQC57" s="110"/>
      <c r="MQD57" s="107"/>
      <c r="MQE57" s="107"/>
      <c r="MQF57" s="107"/>
      <c r="MQG57" s="108"/>
      <c r="MQH57" s="111"/>
      <c r="MQI57" s="108"/>
      <c r="MQJ57" s="111"/>
      <c r="MQK57" s="64"/>
      <c r="MQL57" s="111"/>
      <c r="MQM57" s="64"/>
      <c r="MQN57" s="111"/>
      <c r="MQO57" s="64"/>
      <c r="MQP57" s="111"/>
      <c r="MQQ57" s="64"/>
      <c r="MQR57" s="111"/>
      <c r="MQS57" s="64"/>
      <c r="MQT57" s="111"/>
      <c r="MQU57" s="64"/>
      <c r="MQV57" s="111"/>
      <c r="MQW57" s="64"/>
      <c r="MQX57" s="111"/>
      <c r="MQY57" s="109"/>
      <c r="MQZ57" s="111"/>
      <c r="MRA57" s="109"/>
      <c r="MRB57" s="111"/>
      <c r="MRC57" s="109"/>
      <c r="MRD57" s="111"/>
      <c r="MRE57" s="109"/>
      <c r="MRF57" s="111"/>
      <c r="MRG57" s="109"/>
      <c r="MRH57" s="111"/>
      <c r="MRI57" s="109"/>
      <c r="MRJ57" s="111"/>
      <c r="MRK57" s="109"/>
      <c r="MRL57" s="111"/>
      <c r="MRM57" s="109"/>
      <c r="MRN57" s="111"/>
      <c r="MRO57" s="109"/>
      <c r="MRP57" s="111"/>
      <c r="MRQ57" s="109"/>
      <c r="MRR57" s="111"/>
      <c r="MRS57" s="109"/>
      <c r="MRT57" s="112"/>
      <c r="MRU57" s="109"/>
      <c r="MRV57" s="111"/>
      <c r="MRW57" s="109"/>
      <c r="MRX57" s="111"/>
      <c r="MRY57" s="109"/>
      <c r="MRZ57" s="111"/>
      <c r="MSA57" s="109"/>
      <c r="MSB57" s="111"/>
      <c r="MSC57" s="109"/>
      <c r="MSD57" s="111"/>
      <c r="MSE57" s="109"/>
      <c r="MSF57" s="111"/>
      <c r="MSG57" s="109"/>
      <c r="MSH57" s="111"/>
      <c r="MSI57" s="110"/>
      <c r="MSJ57" s="111"/>
      <c r="MSK57" s="109"/>
      <c r="MSL57" s="111"/>
      <c r="MSM57" s="109"/>
      <c r="MSN57" s="111"/>
      <c r="MSO57" s="109"/>
      <c r="MSP57" s="111"/>
      <c r="MSQ57" s="109"/>
      <c r="MSR57" s="111"/>
      <c r="MSS57" s="110"/>
      <c r="MST57" s="111"/>
      <c r="MSU57" s="109"/>
      <c r="MSV57" s="111"/>
      <c r="MSW57" s="109"/>
      <c r="MSX57" s="111"/>
      <c r="MSY57" s="109"/>
      <c r="MSZ57" s="111"/>
      <c r="MTA57" s="110"/>
      <c r="MTB57" s="107"/>
      <c r="MTC57" s="107"/>
      <c r="MTD57" s="107"/>
      <c r="MTE57" s="108"/>
      <c r="MTF57" s="111"/>
      <c r="MTG57" s="108"/>
      <c r="MTH57" s="111"/>
      <c r="MTI57" s="64"/>
      <c r="MTJ57" s="111"/>
      <c r="MTK57" s="64"/>
      <c r="MTL57" s="111"/>
      <c r="MTM57" s="64"/>
      <c r="MTN57" s="111"/>
      <c r="MTO57" s="64"/>
      <c r="MTP57" s="111"/>
      <c r="MTQ57" s="64"/>
      <c r="MTR57" s="111"/>
      <c r="MTS57" s="64"/>
      <c r="MTT57" s="111"/>
      <c r="MTU57" s="64"/>
      <c r="MTV57" s="111"/>
      <c r="MTW57" s="109"/>
      <c r="MTX57" s="111"/>
      <c r="MTY57" s="109"/>
      <c r="MTZ57" s="111"/>
      <c r="MUA57" s="109"/>
      <c r="MUB57" s="111"/>
      <c r="MUC57" s="109"/>
      <c r="MUD57" s="111"/>
      <c r="MUE57" s="109"/>
      <c r="MUF57" s="111"/>
      <c r="MUG57" s="109"/>
      <c r="MUH57" s="111"/>
      <c r="MUI57" s="109"/>
      <c r="MUJ57" s="111"/>
      <c r="MUK57" s="109"/>
      <c r="MUL57" s="111"/>
      <c r="MUM57" s="109"/>
      <c r="MUN57" s="111"/>
      <c r="MUO57" s="109"/>
      <c r="MUP57" s="111"/>
      <c r="MUQ57" s="109"/>
      <c r="MUR57" s="112"/>
      <c r="MUS57" s="109"/>
      <c r="MUT57" s="111"/>
      <c r="MUU57" s="109"/>
      <c r="MUV57" s="111"/>
      <c r="MUW57" s="109"/>
      <c r="MUX57" s="111"/>
      <c r="MUY57" s="109"/>
      <c r="MUZ57" s="111"/>
      <c r="MVA57" s="109"/>
      <c r="MVB57" s="111"/>
      <c r="MVC57" s="109"/>
      <c r="MVD57" s="111"/>
      <c r="MVE57" s="109"/>
      <c r="MVF57" s="111"/>
      <c r="MVG57" s="110"/>
      <c r="MVH57" s="111"/>
      <c r="MVI57" s="109"/>
      <c r="MVJ57" s="111"/>
      <c r="MVK57" s="109"/>
      <c r="MVL57" s="111"/>
      <c r="MVM57" s="109"/>
      <c r="MVN57" s="111"/>
      <c r="MVO57" s="109"/>
      <c r="MVP57" s="111"/>
      <c r="MVQ57" s="110"/>
      <c r="MVR57" s="111"/>
      <c r="MVS57" s="109"/>
      <c r="MVT57" s="111"/>
      <c r="MVU57" s="109"/>
      <c r="MVV57" s="111"/>
      <c r="MVW57" s="109"/>
      <c r="MVX57" s="111"/>
      <c r="MVY57" s="110"/>
      <c r="MVZ57" s="107"/>
      <c r="MWA57" s="107"/>
      <c r="MWB57" s="107"/>
      <c r="MWC57" s="108"/>
      <c r="MWD57" s="111"/>
      <c r="MWE57" s="108"/>
      <c r="MWF57" s="111"/>
      <c r="MWG57" s="64"/>
      <c r="MWH57" s="111"/>
      <c r="MWI57" s="64"/>
      <c r="MWJ57" s="111"/>
      <c r="MWK57" s="64"/>
      <c r="MWL57" s="111"/>
      <c r="MWM57" s="64"/>
      <c r="MWN57" s="111"/>
      <c r="MWO57" s="64"/>
      <c r="MWP57" s="111"/>
      <c r="MWQ57" s="64"/>
      <c r="MWR57" s="111"/>
      <c r="MWS57" s="64"/>
      <c r="MWT57" s="111"/>
      <c r="MWU57" s="109"/>
      <c r="MWV57" s="111"/>
      <c r="MWW57" s="109"/>
      <c r="MWX57" s="111"/>
      <c r="MWY57" s="109"/>
      <c r="MWZ57" s="111"/>
      <c r="MXA57" s="109"/>
      <c r="MXB57" s="111"/>
      <c r="MXC57" s="109"/>
      <c r="MXD57" s="111"/>
      <c r="MXE57" s="109"/>
      <c r="MXF57" s="111"/>
      <c r="MXG57" s="109"/>
      <c r="MXH57" s="111"/>
      <c r="MXI57" s="109"/>
      <c r="MXJ57" s="111"/>
      <c r="MXK57" s="109"/>
      <c r="MXL57" s="111"/>
      <c r="MXM57" s="109"/>
      <c r="MXN57" s="111"/>
      <c r="MXO57" s="109"/>
      <c r="MXP57" s="112"/>
      <c r="MXQ57" s="109"/>
      <c r="MXR57" s="111"/>
      <c r="MXS57" s="109"/>
      <c r="MXT57" s="111"/>
      <c r="MXU57" s="109"/>
      <c r="MXV57" s="111"/>
      <c r="MXW57" s="109"/>
      <c r="MXX57" s="111"/>
      <c r="MXY57" s="109"/>
      <c r="MXZ57" s="111"/>
      <c r="MYA57" s="109"/>
      <c r="MYB57" s="111"/>
      <c r="MYC57" s="109"/>
      <c r="MYD57" s="111"/>
      <c r="MYE57" s="110"/>
      <c r="MYF57" s="111"/>
      <c r="MYG57" s="109"/>
      <c r="MYH57" s="111"/>
      <c r="MYI57" s="109"/>
      <c r="MYJ57" s="111"/>
      <c r="MYK57" s="109"/>
      <c r="MYL57" s="111"/>
      <c r="MYM57" s="109"/>
      <c r="MYN57" s="111"/>
      <c r="MYO57" s="110"/>
      <c r="MYP57" s="111"/>
      <c r="MYQ57" s="109"/>
      <c r="MYR57" s="111"/>
      <c r="MYS57" s="109"/>
      <c r="MYT57" s="111"/>
      <c r="MYU57" s="109"/>
      <c r="MYV57" s="111"/>
      <c r="MYW57" s="110"/>
      <c r="MYX57" s="107"/>
      <c r="MYY57" s="107"/>
      <c r="MYZ57" s="107"/>
      <c r="MZA57" s="108"/>
      <c r="MZB57" s="111"/>
      <c r="MZC57" s="108"/>
      <c r="MZD57" s="111"/>
      <c r="MZE57" s="64"/>
      <c r="MZF57" s="111"/>
      <c r="MZG57" s="64"/>
      <c r="MZH57" s="111"/>
      <c r="MZI57" s="64"/>
      <c r="MZJ57" s="111"/>
      <c r="MZK57" s="64"/>
      <c r="MZL57" s="111"/>
      <c r="MZM57" s="64"/>
      <c r="MZN57" s="111"/>
      <c r="MZO57" s="64"/>
      <c r="MZP57" s="111"/>
      <c r="MZQ57" s="64"/>
      <c r="MZR57" s="111"/>
      <c r="MZS57" s="109"/>
      <c r="MZT57" s="111"/>
      <c r="MZU57" s="109"/>
      <c r="MZV57" s="111"/>
      <c r="MZW57" s="109"/>
      <c r="MZX57" s="111"/>
      <c r="MZY57" s="109"/>
      <c r="MZZ57" s="111"/>
      <c r="NAA57" s="109"/>
      <c r="NAB57" s="111"/>
      <c r="NAC57" s="109"/>
      <c r="NAD57" s="111"/>
      <c r="NAE57" s="109"/>
      <c r="NAF57" s="111"/>
      <c r="NAG57" s="109"/>
      <c r="NAH57" s="111"/>
      <c r="NAI57" s="109"/>
      <c r="NAJ57" s="111"/>
      <c r="NAK57" s="109"/>
      <c r="NAL57" s="111"/>
      <c r="NAM57" s="109"/>
      <c r="NAN57" s="112"/>
      <c r="NAO57" s="109"/>
      <c r="NAP57" s="111"/>
      <c r="NAQ57" s="109"/>
      <c r="NAR57" s="111"/>
      <c r="NAS57" s="109"/>
      <c r="NAT57" s="111"/>
      <c r="NAU57" s="109"/>
      <c r="NAV57" s="111"/>
      <c r="NAW57" s="109"/>
      <c r="NAX57" s="111"/>
      <c r="NAY57" s="109"/>
      <c r="NAZ57" s="111"/>
      <c r="NBA57" s="109"/>
      <c r="NBB57" s="111"/>
      <c r="NBC57" s="110"/>
      <c r="NBD57" s="111"/>
      <c r="NBE57" s="109"/>
      <c r="NBF57" s="111"/>
      <c r="NBG57" s="109"/>
      <c r="NBH57" s="111"/>
      <c r="NBI57" s="109"/>
      <c r="NBJ57" s="111"/>
      <c r="NBK57" s="109"/>
      <c r="NBL57" s="111"/>
      <c r="NBM57" s="110"/>
      <c r="NBN57" s="111"/>
      <c r="NBO57" s="109"/>
      <c r="NBP57" s="111"/>
      <c r="NBQ57" s="109"/>
      <c r="NBR57" s="111"/>
      <c r="NBS57" s="109"/>
      <c r="NBT57" s="111"/>
      <c r="NBU57" s="110"/>
      <c r="NBV57" s="107"/>
      <c r="NBW57" s="107"/>
      <c r="NBX57" s="107"/>
      <c r="NBY57" s="108"/>
      <c r="NBZ57" s="111"/>
      <c r="NCA57" s="108"/>
      <c r="NCB57" s="111"/>
      <c r="NCC57" s="64"/>
      <c r="NCD57" s="111"/>
      <c r="NCE57" s="64"/>
      <c r="NCF57" s="111"/>
      <c r="NCG57" s="64"/>
      <c r="NCH57" s="111"/>
      <c r="NCI57" s="64"/>
      <c r="NCJ57" s="111"/>
      <c r="NCK57" s="64"/>
      <c r="NCL57" s="111"/>
      <c r="NCM57" s="64"/>
      <c r="NCN57" s="111"/>
      <c r="NCO57" s="64"/>
      <c r="NCP57" s="111"/>
      <c r="NCQ57" s="109"/>
      <c r="NCR57" s="111"/>
      <c r="NCS57" s="109"/>
      <c r="NCT57" s="111"/>
      <c r="NCU57" s="109"/>
      <c r="NCV57" s="111"/>
      <c r="NCW57" s="109"/>
      <c r="NCX57" s="111"/>
      <c r="NCY57" s="109"/>
      <c r="NCZ57" s="111"/>
      <c r="NDA57" s="109"/>
      <c r="NDB57" s="111"/>
      <c r="NDC57" s="109"/>
      <c r="NDD57" s="111"/>
      <c r="NDE57" s="109"/>
      <c r="NDF57" s="111"/>
      <c r="NDG57" s="109"/>
      <c r="NDH57" s="111"/>
      <c r="NDI57" s="109"/>
      <c r="NDJ57" s="111"/>
      <c r="NDK57" s="109"/>
      <c r="NDL57" s="112"/>
      <c r="NDM57" s="109"/>
      <c r="NDN57" s="111"/>
      <c r="NDO57" s="109"/>
      <c r="NDP57" s="111"/>
      <c r="NDQ57" s="109"/>
      <c r="NDR57" s="111"/>
      <c r="NDS57" s="109"/>
      <c r="NDT57" s="111"/>
      <c r="NDU57" s="109"/>
      <c r="NDV57" s="111"/>
      <c r="NDW57" s="109"/>
      <c r="NDX57" s="111"/>
      <c r="NDY57" s="109"/>
      <c r="NDZ57" s="111"/>
      <c r="NEA57" s="110"/>
      <c r="NEB57" s="111"/>
      <c r="NEC57" s="109"/>
      <c r="NED57" s="111"/>
      <c r="NEE57" s="109"/>
      <c r="NEF57" s="111"/>
      <c r="NEG57" s="109"/>
      <c r="NEH57" s="111"/>
      <c r="NEI57" s="109"/>
      <c r="NEJ57" s="111"/>
      <c r="NEK57" s="110"/>
      <c r="NEL57" s="111"/>
      <c r="NEM57" s="109"/>
      <c r="NEN57" s="111"/>
      <c r="NEO57" s="109"/>
      <c r="NEP57" s="111"/>
      <c r="NEQ57" s="109"/>
      <c r="NER57" s="111"/>
      <c r="NES57" s="110"/>
      <c r="NET57" s="107"/>
      <c r="NEU57" s="107"/>
      <c r="NEV57" s="107"/>
      <c r="NEW57" s="108"/>
      <c r="NEX57" s="111"/>
      <c r="NEY57" s="108"/>
      <c r="NEZ57" s="111"/>
      <c r="NFA57" s="64"/>
      <c r="NFB57" s="111"/>
      <c r="NFC57" s="64"/>
      <c r="NFD57" s="111"/>
      <c r="NFE57" s="64"/>
      <c r="NFF57" s="111"/>
      <c r="NFG57" s="64"/>
      <c r="NFH57" s="111"/>
      <c r="NFI57" s="64"/>
      <c r="NFJ57" s="111"/>
      <c r="NFK57" s="64"/>
      <c r="NFL57" s="111"/>
      <c r="NFM57" s="64"/>
      <c r="NFN57" s="111"/>
      <c r="NFO57" s="109"/>
      <c r="NFP57" s="111"/>
      <c r="NFQ57" s="109"/>
      <c r="NFR57" s="111"/>
      <c r="NFS57" s="109"/>
      <c r="NFT57" s="111"/>
      <c r="NFU57" s="109"/>
      <c r="NFV57" s="111"/>
      <c r="NFW57" s="109"/>
      <c r="NFX57" s="111"/>
      <c r="NFY57" s="109"/>
      <c r="NFZ57" s="111"/>
      <c r="NGA57" s="109"/>
      <c r="NGB57" s="111"/>
      <c r="NGC57" s="109"/>
      <c r="NGD57" s="111"/>
      <c r="NGE57" s="109"/>
      <c r="NGF57" s="111"/>
      <c r="NGG57" s="109"/>
      <c r="NGH57" s="111"/>
      <c r="NGI57" s="109"/>
      <c r="NGJ57" s="112"/>
      <c r="NGK57" s="109"/>
      <c r="NGL57" s="111"/>
      <c r="NGM57" s="109"/>
      <c r="NGN57" s="111"/>
      <c r="NGO57" s="109"/>
      <c r="NGP57" s="111"/>
      <c r="NGQ57" s="109"/>
      <c r="NGR57" s="111"/>
      <c r="NGS57" s="109"/>
      <c r="NGT57" s="111"/>
      <c r="NGU57" s="109"/>
      <c r="NGV57" s="111"/>
      <c r="NGW57" s="109"/>
      <c r="NGX57" s="111"/>
      <c r="NGY57" s="110"/>
      <c r="NGZ57" s="111"/>
      <c r="NHA57" s="109"/>
      <c r="NHB57" s="111"/>
      <c r="NHC57" s="109"/>
      <c r="NHD57" s="111"/>
      <c r="NHE57" s="109"/>
      <c r="NHF57" s="111"/>
      <c r="NHG57" s="109"/>
      <c r="NHH57" s="111"/>
      <c r="NHI57" s="110"/>
      <c r="NHJ57" s="111"/>
      <c r="NHK57" s="109"/>
      <c r="NHL57" s="111"/>
      <c r="NHM57" s="109"/>
      <c r="NHN57" s="111"/>
      <c r="NHO57" s="109"/>
      <c r="NHP57" s="111"/>
      <c r="NHQ57" s="110"/>
      <c r="NHR57" s="107"/>
      <c r="NHS57" s="107"/>
      <c r="NHT57" s="107"/>
      <c r="NHU57" s="108"/>
      <c r="NHV57" s="111"/>
      <c r="NHW57" s="108"/>
      <c r="NHX57" s="111"/>
      <c r="NHY57" s="64"/>
      <c r="NHZ57" s="111"/>
      <c r="NIA57" s="64"/>
      <c r="NIB57" s="111"/>
      <c r="NIC57" s="64"/>
      <c r="NID57" s="111"/>
      <c r="NIE57" s="64"/>
      <c r="NIF57" s="111"/>
      <c r="NIG57" s="64"/>
      <c r="NIH57" s="111"/>
      <c r="NII57" s="64"/>
      <c r="NIJ57" s="111"/>
      <c r="NIK57" s="64"/>
      <c r="NIL57" s="111"/>
      <c r="NIM57" s="109"/>
      <c r="NIN57" s="111"/>
      <c r="NIO57" s="109"/>
      <c r="NIP57" s="111"/>
      <c r="NIQ57" s="109"/>
      <c r="NIR57" s="111"/>
      <c r="NIS57" s="109"/>
      <c r="NIT57" s="111"/>
      <c r="NIU57" s="109"/>
      <c r="NIV57" s="111"/>
      <c r="NIW57" s="109"/>
      <c r="NIX57" s="111"/>
      <c r="NIY57" s="109"/>
      <c r="NIZ57" s="111"/>
      <c r="NJA57" s="109"/>
      <c r="NJB57" s="111"/>
      <c r="NJC57" s="109"/>
      <c r="NJD57" s="111"/>
      <c r="NJE57" s="109"/>
      <c r="NJF57" s="111"/>
      <c r="NJG57" s="109"/>
      <c r="NJH57" s="112"/>
      <c r="NJI57" s="109"/>
      <c r="NJJ57" s="111"/>
      <c r="NJK57" s="109"/>
      <c r="NJL57" s="111"/>
      <c r="NJM57" s="109"/>
      <c r="NJN57" s="111"/>
      <c r="NJO57" s="109"/>
      <c r="NJP57" s="111"/>
      <c r="NJQ57" s="109"/>
      <c r="NJR57" s="111"/>
      <c r="NJS57" s="109"/>
      <c r="NJT57" s="111"/>
      <c r="NJU57" s="109"/>
      <c r="NJV57" s="111"/>
      <c r="NJW57" s="110"/>
      <c r="NJX57" s="111"/>
      <c r="NJY57" s="109"/>
      <c r="NJZ57" s="111"/>
      <c r="NKA57" s="109"/>
      <c r="NKB57" s="111"/>
      <c r="NKC57" s="109"/>
      <c r="NKD57" s="111"/>
      <c r="NKE57" s="109"/>
      <c r="NKF57" s="111"/>
      <c r="NKG57" s="110"/>
      <c r="NKH57" s="111"/>
      <c r="NKI57" s="109"/>
      <c r="NKJ57" s="111"/>
      <c r="NKK57" s="109"/>
      <c r="NKL57" s="111"/>
      <c r="NKM57" s="109"/>
      <c r="NKN57" s="111"/>
      <c r="NKO57" s="110"/>
      <c r="NKP57" s="107"/>
      <c r="NKQ57" s="107"/>
      <c r="NKR57" s="107"/>
      <c r="NKS57" s="108"/>
      <c r="NKT57" s="111"/>
      <c r="NKU57" s="108"/>
      <c r="NKV57" s="111"/>
      <c r="NKW57" s="64"/>
      <c r="NKX57" s="111"/>
      <c r="NKY57" s="64"/>
      <c r="NKZ57" s="111"/>
      <c r="NLA57" s="64"/>
      <c r="NLB57" s="111"/>
      <c r="NLC57" s="64"/>
      <c r="NLD57" s="111"/>
      <c r="NLE57" s="64"/>
      <c r="NLF57" s="111"/>
      <c r="NLG57" s="64"/>
      <c r="NLH57" s="111"/>
      <c r="NLI57" s="64"/>
      <c r="NLJ57" s="111"/>
      <c r="NLK57" s="109"/>
      <c r="NLL57" s="111"/>
      <c r="NLM57" s="109"/>
      <c r="NLN57" s="111"/>
      <c r="NLO57" s="109"/>
      <c r="NLP57" s="111"/>
      <c r="NLQ57" s="109"/>
      <c r="NLR57" s="111"/>
      <c r="NLS57" s="109"/>
      <c r="NLT57" s="111"/>
      <c r="NLU57" s="109"/>
      <c r="NLV57" s="111"/>
      <c r="NLW57" s="109"/>
      <c r="NLX57" s="111"/>
      <c r="NLY57" s="109"/>
      <c r="NLZ57" s="111"/>
      <c r="NMA57" s="109"/>
      <c r="NMB57" s="111"/>
      <c r="NMC57" s="109"/>
      <c r="NMD57" s="111"/>
      <c r="NME57" s="109"/>
      <c r="NMF57" s="112"/>
      <c r="NMG57" s="109"/>
      <c r="NMH57" s="111"/>
      <c r="NMI57" s="109"/>
      <c r="NMJ57" s="111"/>
      <c r="NMK57" s="109"/>
      <c r="NML57" s="111"/>
      <c r="NMM57" s="109"/>
      <c r="NMN57" s="111"/>
      <c r="NMO57" s="109"/>
      <c r="NMP57" s="111"/>
      <c r="NMQ57" s="109"/>
      <c r="NMR57" s="111"/>
      <c r="NMS57" s="109"/>
      <c r="NMT57" s="111"/>
      <c r="NMU57" s="110"/>
      <c r="NMV57" s="111"/>
      <c r="NMW57" s="109"/>
      <c r="NMX57" s="111"/>
      <c r="NMY57" s="109"/>
      <c r="NMZ57" s="111"/>
      <c r="NNA57" s="109"/>
      <c r="NNB57" s="111"/>
      <c r="NNC57" s="109"/>
      <c r="NND57" s="111"/>
      <c r="NNE57" s="110"/>
      <c r="NNF57" s="111"/>
      <c r="NNG57" s="109"/>
      <c r="NNH57" s="111"/>
      <c r="NNI57" s="109"/>
      <c r="NNJ57" s="111"/>
      <c r="NNK57" s="109"/>
      <c r="NNL57" s="111"/>
      <c r="NNM57" s="110"/>
      <c r="NNN57" s="107"/>
      <c r="NNO57" s="107"/>
      <c r="NNP57" s="107"/>
      <c r="NNQ57" s="108"/>
      <c r="NNR57" s="111"/>
      <c r="NNS57" s="108"/>
      <c r="NNT57" s="111"/>
      <c r="NNU57" s="64"/>
      <c r="NNV57" s="111"/>
      <c r="NNW57" s="64"/>
      <c r="NNX57" s="111"/>
      <c r="NNY57" s="64"/>
      <c r="NNZ57" s="111"/>
      <c r="NOA57" s="64"/>
      <c r="NOB57" s="111"/>
      <c r="NOC57" s="64"/>
      <c r="NOD57" s="111"/>
      <c r="NOE57" s="64"/>
      <c r="NOF57" s="111"/>
      <c r="NOG57" s="64"/>
      <c r="NOH57" s="111"/>
      <c r="NOI57" s="109"/>
      <c r="NOJ57" s="111"/>
      <c r="NOK57" s="109"/>
      <c r="NOL57" s="111"/>
      <c r="NOM57" s="109"/>
      <c r="NON57" s="111"/>
      <c r="NOO57" s="109"/>
      <c r="NOP57" s="111"/>
      <c r="NOQ57" s="109"/>
      <c r="NOR57" s="111"/>
      <c r="NOS57" s="109"/>
      <c r="NOT57" s="111"/>
      <c r="NOU57" s="109"/>
      <c r="NOV57" s="111"/>
      <c r="NOW57" s="109"/>
      <c r="NOX57" s="111"/>
      <c r="NOY57" s="109"/>
      <c r="NOZ57" s="111"/>
      <c r="NPA57" s="109"/>
      <c r="NPB57" s="111"/>
      <c r="NPC57" s="109"/>
      <c r="NPD57" s="112"/>
      <c r="NPE57" s="109"/>
      <c r="NPF57" s="111"/>
      <c r="NPG57" s="109"/>
      <c r="NPH57" s="111"/>
      <c r="NPI57" s="109"/>
      <c r="NPJ57" s="111"/>
      <c r="NPK57" s="109"/>
      <c r="NPL57" s="111"/>
      <c r="NPM57" s="109"/>
      <c r="NPN57" s="111"/>
      <c r="NPO57" s="109"/>
      <c r="NPP57" s="111"/>
      <c r="NPQ57" s="109"/>
      <c r="NPR57" s="111"/>
      <c r="NPS57" s="110"/>
      <c r="NPT57" s="111"/>
      <c r="NPU57" s="109"/>
      <c r="NPV57" s="111"/>
      <c r="NPW57" s="109"/>
      <c r="NPX57" s="111"/>
      <c r="NPY57" s="109"/>
      <c r="NPZ57" s="111"/>
      <c r="NQA57" s="109"/>
      <c r="NQB57" s="111"/>
      <c r="NQC57" s="110"/>
      <c r="NQD57" s="111"/>
      <c r="NQE57" s="109"/>
      <c r="NQF57" s="111"/>
      <c r="NQG57" s="109"/>
      <c r="NQH57" s="111"/>
      <c r="NQI57" s="109"/>
      <c r="NQJ57" s="111"/>
      <c r="NQK57" s="110"/>
      <c r="NQL57" s="107"/>
      <c r="NQM57" s="107"/>
      <c r="NQN57" s="107"/>
      <c r="NQO57" s="108"/>
      <c r="NQP57" s="111"/>
      <c r="NQQ57" s="108"/>
      <c r="NQR57" s="111"/>
      <c r="NQS57" s="64"/>
      <c r="NQT57" s="111"/>
      <c r="NQU57" s="64"/>
      <c r="NQV57" s="111"/>
      <c r="NQW57" s="64"/>
      <c r="NQX57" s="111"/>
      <c r="NQY57" s="64"/>
      <c r="NQZ57" s="111"/>
      <c r="NRA57" s="64"/>
      <c r="NRB57" s="111"/>
      <c r="NRC57" s="64"/>
      <c r="NRD57" s="111"/>
      <c r="NRE57" s="64"/>
      <c r="NRF57" s="111"/>
      <c r="NRG57" s="109"/>
      <c r="NRH57" s="111"/>
      <c r="NRI57" s="109"/>
      <c r="NRJ57" s="111"/>
      <c r="NRK57" s="109"/>
      <c r="NRL57" s="111"/>
      <c r="NRM57" s="109"/>
      <c r="NRN57" s="111"/>
      <c r="NRO57" s="109"/>
      <c r="NRP57" s="111"/>
      <c r="NRQ57" s="109"/>
      <c r="NRR57" s="111"/>
      <c r="NRS57" s="109"/>
      <c r="NRT57" s="111"/>
      <c r="NRU57" s="109"/>
      <c r="NRV57" s="111"/>
      <c r="NRW57" s="109"/>
      <c r="NRX57" s="111"/>
      <c r="NRY57" s="109"/>
      <c r="NRZ57" s="111"/>
      <c r="NSA57" s="109"/>
      <c r="NSB57" s="112"/>
      <c r="NSC57" s="109"/>
      <c r="NSD57" s="111"/>
      <c r="NSE57" s="109"/>
      <c r="NSF57" s="111"/>
      <c r="NSG57" s="109"/>
      <c r="NSH57" s="111"/>
      <c r="NSI57" s="109"/>
      <c r="NSJ57" s="111"/>
      <c r="NSK57" s="109"/>
      <c r="NSL57" s="111"/>
      <c r="NSM57" s="109"/>
      <c r="NSN57" s="111"/>
      <c r="NSO57" s="109"/>
      <c r="NSP57" s="111"/>
      <c r="NSQ57" s="110"/>
      <c r="NSR57" s="111"/>
      <c r="NSS57" s="109"/>
      <c r="NST57" s="111"/>
      <c r="NSU57" s="109"/>
      <c r="NSV57" s="111"/>
      <c r="NSW57" s="109"/>
      <c r="NSX57" s="111"/>
      <c r="NSY57" s="109"/>
      <c r="NSZ57" s="111"/>
      <c r="NTA57" s="110"/>
      <c r="NTB57" s="111"/>
      <c r="NTC57" s="109"/>
      <c r="NTD57" s="111"/>
      <c r="NTE57" s="109"/>
      <c r="NTF57" s="111"/>
      <c r="NTG57" s="109"/>
      <c r="NTH57" s="111"/>
      <c r="NTI57" s="110"/>
      <c r="NTJ57" s="107"/>
      <c r="NTK57" s="107"/>
      <c r="NTL57" s="107"/>
      <c r="NTM57" s="108"/>
      <c r="NTN57" s="111"/>
      <c r="NTO57" s="108"/>
      <c r="NTP57" s="111"/>
      <c r="NTQ57" s="64"/>
      <c r="NTR57" s="111"/>
      <c r="NTS57" s="64"/>
      <c r="NTT57" s="111"/>
      <c r="NTU57" s="64"/>
      <c r="NTV57" s="111"/>
      <c r="NTW57" s="64"/>
      <c r="NTX57" s="111"/>
      <c r="NTY57" s="64"/>
      <c r="NTZ57" s="111"/>
      <c r="NUA57" s="64"/>
      <c r="NUB57" s="111"/>
      <c r="NUC57" s="64"/>
      <c r="NUD57" s="111"/>
      <c r="NUE57" s="109"/>
      <c r="NUF57" s="111"/>
      <c r="NUG57" s="109"/>
      <c r="NUH57" s="111"/>
      <c r="NUI57" s="109"/>
      <c r="NUJ57" s="111"/>
      <c r="NUK57" s="109"/>
      <c r="NUL57" s="111"/>
      <c r="NUM57" s="109"/>
      <c r="NUN57" s="111"/>
      <c r="NUO57" s="109"/>
      <c r="NUP57" s="111"/>
      <c r="NUQ57" s="109"/>
      <c r="NUR57" s="111"/>
      <c r="NUS57" s="109"/>
      <c r="NUT57" s="111"/>
      <c r="NUU57" s="109"/>
      <c r="NUV57" s="111"/>
      <c r="NUW57" s="109"/>
      <c r="NUX57" s="111"/>
      <c r="NUY57" s="109"/>
      <c r="NUZ57" s="112"/>
      <c r="NVA57" s="109"/>
      <c r="NVB57" s="111"/>
      <c r="NVC57" s="109"/>
      <c r="NVD57" s="111"/>
      <c r="NVE57" s="109"/>
      <c r="NVF57" s="111"/>
      <c r="NVG57" s="109"/>
      <c r="NVH57" s="111"/>
      <c r="NVI57" s="109"/>
      <c r="NVJ57" s="111"/>
      <c r="NVK57" s="109"/>
      <c r="NVL57" s="111"/>
      <c r="NVM57" s="109"/>
      <c r="NVN57" s="111"/>
      <c r="NVO57" s="110"/>
      <c r="NVP57" s="111"/>
      <c r="NVQ57" s="109"/>
      <c r="NVR57" s="111"/>
      <c r="NVS57" s="109"/>
      <c r="NVT57" s="111"/>
      <c r="NVU57" s="109"/>
      <c r="NVV57" s="111"/>
      <c r="NVW57" s="109"/>
      <c r="NVX57" s="111"/>
      <c r="NVY57" s="110"/>
      <c r="NVZ57" s="111"/>
      <c r="NWA57" s="109"/>
      <c r="NWB57" s="111"/>
      <c r="NWC57" s="109"/>
      <c r="NWD57" s="111"/>
      <c r="NWE57" s="109"/>
      <c r="NWF57" s="111"/>
      <c r="NWG57" s="110"/>
      <c r="NWH57" s="107"/>
      <c r="NWI57" s="107"/>
      <c r="NWJ57" s="107"/>
      <c r="NWK57" s="108"/>
      <c r="NWL57" s="111"/>
      <c r="NWM57" s="108"/>
      <c r="NWN57" s="111"/>
      <c r="NWO57" s="64"/>
      <c r="NWP57" s="111"/>
      <c r="NWQ57" s="64"/>
      <c r="NWR57" s="111"/>
      <c r="NWS57" s="64"/>
      <c r="NWT57" s="111"/>
      <c r="NWU57" s="64"/>
      <c r="NWV57" s="111"/>
      <c r="NWW57" s="64"/>
      <c r="NWX57" s="111"/>
      <c r="NWY57" s="64"/>
      <c r="NWZ57" s="111"/>
      <c r="NXA57" s="64"/>
      <c r="NXB57" s="111"/>
      <c r="NXC57" s="109"/>
      <c r="NXD57" s="111"/>
      <c r="NXE57" s="109"/>
      <c r="NXF57" s="111"/>
      <c r="NXG57" s="109"/>
      <c r="NXH57" s="111"/>
      <c r="NXI57" s="109"/>
      <c r="NXJ57" s="111"/>
      <c r="NXK57" s="109"/>
      <c r="NXL57" s="111"/>
      <c r="NXM57" s="109"/>
      <c r="NXN57" s="111"/>
      <c r="NXO57" s="109"/>
      <c r="NXP57" s="111"/>
      <c r="NXQ57" s="109"/>
      <c r="NXR57" s="111"/>
      <c r="NXS57" s="109"/>
      <c r="NXT57" s="111"/>
      <c r="NXU57" s="109"/>
      <c r="NXV57" s="111"/>
      <c r="NXW57" s="109"/>
      <c r="NXX57" s="112"/>
      <c r="NXY57" s="109"/>
      <c r="NXZ57" s="111"/>
      <c r="NYA57" s="109"/>
      <c r="NYB57" s="111"/>
      <c r="NYC57" s="109"/>
      <c r="NYD57" s="111"/>
      <c r="NYE57" s="109"/>
      <c r="NYF57" s="111"/>
      <c r="NYG57" s="109"/>
      <c r="NYH57" s="111"/>
      <c r="NYI57" s="109"/>
      <c r="NYJ57" s="111"/>
      <c r="NYK57" s="109"/>
      <c r="NYL57" s="111"/>
      <c r="NYM57" s="110"/>
      <c r="NYN57" s="111"/>
      <c r="NYO57" s="109"/>
      <c r="NYP57" s="111"/>
      <c r="NYQ57" s="109"/>
      <c r="NYR57" s="111"/>
      <c r="NYS57" s="109"/>
      <c r="NYT57" s="111"/>
      <c r="NYU57" s="109"/>
      <c r="NYV57" s="111"/>
      <c r="NYW57" s="110"/>
      <c r="NYX57" s="111"/>
      <c r="NYY57" s="109"/>
      <c r="NYZ57" s="111"/>
      <c r="NZA57" s="109"/>
      <c r="NZB57" s="111"/>
      <c r="NZC57" s="109"/>
      <c r="NZD57" s="111"/>
      <c r="NZE57" s="110"/>
      <c r="NZF57" s="107"/>
      <c r="NZG57" s="107"/>
      <c r="NZH57" s="107"/>
      <c r="NZI57" s="108"/>
      <c r="NZJ57" s="111"/>
      <c r="NZK57" s="108"/>
      <c r="NZL57" s="111"/>
      <c r="NZM57" s="64"/>
      <c r="NZN57" s="111"/>
      <c r="NZO57" s="64"/>
      <c r="NZP57" s="111"/>
      <c r="NZQ57" s="64"/>
      <c r="NZR57" s="111"/>
      <c r="NZS57" s="64"/>
      <c r="NZT57" s="111"/>
      <c r="NZU57" s="64"/>
      <c r="NZV57" s="111"/>
      <c r="NZW57" s="64"/>
      <c r="NZX57" s="111"/>
      <c r="NZY57" s="64"/>
      <c r="NZZ57" s="111"/>
      <c r="OAA57" s="109"/>
      <c r="OAB57" s="111"/>
      <c r="OAC57" s="109"/>
      <c r="OAD57" s="111"/>
      <c r="OAE57" s="109"/>
      <c r="OAF57" s="111"/>
      <c r="OAG57" s="109"/>
      <c r="OAH57" s="111"/>
      <c r="OAI57" s="109"/>
      <c r="OAJ57" s="111"/>
      <c r="OAK57" s="109"/>
      <c r="OAL57" s="111"/>
      <c r="OAM57" s="109"/>
      <c r="OAN57" s="111"/>
      <c r="OAO57" s="109"/>
      <c r="OAP57" s="111"/>
      <c r="OAQ57" s="109"/>
      <c r="OAR57" s="111"/>
      <c r="OAS57" s="109"/>
      <c r="OAT57" s="111"/>
      <c r="OAU57" s="109"/>
      <c r="OAV57" s="112"/>
      <c r="OAW57" s="109"/>
      <c r="OAX57" s="111"/>
      <c r="OAY57" s="109"/>
      <c r="OAZ57" s="111"/>
      <c r="OBA57" s="109"/>
      <c r="OBB57" s="111"/>
      <c r="OBC57" s="109"/>
      <c r="OBD57" s="111"/>
      <c r="OBE57" s="109"/>
      <c r="OBF57" s="111"/>
      <c r="OBG57" s="109"/>
      <c r="OBH57" s="111"/>
      <c r="OBI57" s="109"/>
      <c r="OBJ57" s="111"/>
      <c r="OBK57" s="110"/>
      <c r="OBL57" s="111"/>
      <c r="OBM57" s="109"/>
      <c r="OBN57" s="111"/>
      <c r="OBO57" s="109"/>
      <c r="OBP57" s="111"/>
      <c r="OBQ57" s="109"/>
      <c r="OBR57" s="111"/>
      <c r="OBS57" s="109"/>
      <c r="OBT57" s="111"/>
      <c r="OBU57" s="110"/>
      <c r="OBV57" s="111"/>
      <c r="OBW57" s="109"/>
      <c r="OBX57" s="111"/>
      <c r="OBY57" s="109"/>
      <c r="OBZ57" s="111"/>
      <c r="OCA57" s="109"/>
      <c r="OCB57" s="111"/>
      <c r="OCC57" s="110"/>
      <c r="OCD57" s="107"/>
      <c r="OCE57" s="107"/>
      <c r="OCF57" s="107"/>
      <c r="OCG57" s="108"/>
      <c r="OCH57" s="111"/>
      <c r="OCI57" s="108"/>
      <c r="OCJ57" s="111"/>
      <c r="OCK57" s="64"/>
      <c r="OCL57" s="111"/>
      <c r="OCM57" s="64"/>
      <c r="OCN57" s="111"/>
      <c r="OCO57" s="64"/>
      <c r="OCP57" s="111"/>
      <c r="OCQ57" s="64"/>
      <c r="OCR57" s="111"/>
      <c r="OCS57" s="64"/>
      <c r="OCT57" s="111"/>
      <c r="OCU57" s="64"/>
      <c r="OCV57" s="111"/>
      <c r="OCW57" s="64"/>
      <c r="OCX57" s="111"/>
      <c r="OCY57" s="109"/>
      <c r="OCZ57" s="111"/>
      <c r="ODA57" s="109"/>
      <c r="ODB57" s="111"/>
      <c r="ODC57" s="109"/>
      <c r="ODD57" s="111"/>
      <c r="ODE57" s="109"/>
      <c r="ODF57" s="111"/>
      <c r="ODG57" s="109"/>
      <c r="ODH57" s="111"/>
      <c r="ODI57" s="109"/>
      <c r="ODJ57" s="111"/>
      <c r="ODK57" s="109"/>
      <c r="ODL57" s="111"/>
      <c r="ODM57" s="109"/>
      <c r="ODN57" s="111"/>
      <c r="ODO57" s="109"/>
      <c r="ODP57" s="111"/>
      <c r="ODQ57" s="109"/>
      <c r="ODR57" s="111"/>
      <c r="ODS57" s="109"/>
      <c r="ODT57" s="112"/>
      <c r="ODU57" s="109"/>
      <c r="ODV57" s="111"/>
      <c r="ODW57" s="109"/>
      <c r="ODX57" s="111"/>
      <c r="ODY57" s="109"/>
      <c r="ODZ57" s="111"/>
      <c r="OEA57" s="109"/>
      <c r="OEB57" s="111"/>
      <c r="OEC57" s="109"/>
      <c r="OED57" s="111"/>
      <c r="OEE57" s="109"/>
      <c r="OEF57" s="111"/>
      <c r="OEG57" s="109"/>
      <c r="OEH57" s="111"/>
      <c r="OEI57" s="110"/>
      <c r="OEJ57" s="111"/>
      <c r="OEK57" s="109"/>
      <c r="OEL57" s="111"/>
      <c r="OEM57" s="109"/>
      <c r="OEN57" s="111"/>
      <c r="OEO57" s="109"/>
      <c r="OEP57" s="111"/>
      <c r="OEQ57" s="109"/>
      <c r="OER57" s="111"/>
      <c r="OES57" s="110"/>
      <c r="OET57" s="111"/>
      <c r="OEU57" s="109"/>
      <c r="OEV57" s="111"/>
      <c r="OEW57" s="109"/>
      <c r="OEX57" s="111"/>
      <c r="OEY57" s="109"/>
      <c r="OEZ57" s="111"/>
      <c r="OFA57" s="110"/>
      <c r="OFB57" s="107"/>
      <c r="OFC57" s="107"/>
      <c r="OFD57" s="107"/>
      <c r="OFE57" s="108"/>
      <c r="OFF57" s="111"/>
      <c r="OFG57" s="108"/>
      <c r="OFH57" s="111"/>
      <c r="OFI57" s="64"/>
      <c r="OFJ57" s="111"/>
      <c r="OFK57" s="64"/>
      <c r="OFL57" s="111"/>
      <c r="OFM57" s="64"/>
      <c r="OFN57" s="111"/>
      <c r="OFO57" s="64"/>
      <c r="OFP57" s="111"/>
      <c r="OFQ57" s="64"/>
      <c r="OFR57" s="111"/>
      <c r="OFS57" s="64"/>
      <c r="OFT57" s="111"/>
      <c r="OFU57" s="64"/>
      <c r="OFV57" s="111"/>
      <c r="OFW57" s="109"/>
      <c r="OFX57" s="111"/>
      <c r="OFY57" s="109"/>
      <c r="OFZ57" s="111"/>
      <c r="OGA57" s="109"/>
      <c r="OGB57" s="111"/>
      <c r="OGC57" s="109"/>
      <c r="OGD57" s="111"/>
      <c r="OGE57" s="109"/>
      <c r="OGF57" s="111"/>
      <c r="OGG57" s="109"/>
      <c r="OGH57" s="111"/>
      <c r="OGI57" s="109"/>
      <c r="OGJ57" s="111"/>
      <c r="OGK57" s="109"/>
      <c r="OGL57" s="111"/>
      <c r="OGM57" s="109"/>
      <c r="OGN57" s="111"/>
      <c r="OGO57" s="109"/>
      <c r="OGP57" s="111"/>
      <c r="OGQ57" s="109"/>
      <c r="OGR57" s="112"/>
      <c r="OGS57" s="109"/>
      <c r="OGT57" s="111"/>
      <c r="OGU57" s="109"/>
      <c r="OGV57" s="111"/>
      <c r="OGW57" s="109"/>
      <c r="OGX57" s="111"/>
      <c r="OGY57" s="109"/>
      <c r="OGZ57" s="111"/>
      <c r="OHA57" s="109"/>
      <c r="OHB57" s="111"/>
      <c r="OHC57" s="109"/>
      <c r="OHD57" s="111"/>
      <c r="OHE57" s="109"/>
      <c r="OHF57" s="111"/>
      <c r="OHG57" s="110"/>
      <c r="OHH57" s="111"/>
      <c r="OHI57" s="109"/>
      <c r="OHJ57" s="111"/>
      <c r="OHK57" s="109"/>
      <c r="OHL57" s="111"/>
      <c r="OHM57" s="109"/>
      <c r="OHN57" s="111"/>
      <c r="OHO57" s="109"/>
      <c r="OHP57" s="111"/>
      <c r="OHQ57" s="110"/>
      <c r="OHR57" s="111"/>
      <c r="OHS57" s="109"/>
      <c r="OHT57" s="111"/>
      <c r="OHU57" s="109"/>
      <c r="OHV57" s="111"/>
      <c r="OHW57" s="109"/>
      <c r="OHX57" s="111"/>
      <c r="OHY57" s="110"/>
      <c r="OHZ57" s="107"/>
      <c r="OIA57" s="107"/>
      <c r="OIB57" s="107"/>
      <c r="OIC57" s="108"/>
      <c r="OID57" s="111"/>
      <c r="OIE57" s="108"/>
      <c r="OIF57" s="111"/>
      <c r="OIG57" s="64"/>
      <c r="OIH57" s="111"/>
      <c r="OII57" s="64"/>
      <c r="OIJ57" s="111"/>
      <c r="OIK57" s="64"/>
      <c r="OIL57" s="111"/>
      <c r="OIM57" s="64"/>
      <c r="OIN57" s="111"/>
      <c r="OIO57" s="64"/>
      <c r="OIP57" s="111"/>
      <c r="OIQ57" s="64"/>
      <c r="OIR57" s="111"/>
      <c r="OIS57" s="64"/>
      <c r="OIT57" s="111"/>
      <c r="OIU57" s="109"/>
      <c r="OIV57" s="111"/>
      <c r="OIW57" s="109"/>
      <c r="OIX57" s="111"/>
      <c r="OIY57" s="109"/>
      <c r="OIZ57" s="111"/>
      <c r="OJA57" s="109"/>
      <c r="OJB57" s="111"/>
      <c r="OJC57" s="109"/>
      <c r="OJD57" s="111"/>
      <c r="OJE57" s="109"/>
      <c r="OJF57" s="111"/>
      <c r="OJG57" s="109"/>
      <c r="OJH57" s="111"/>
      <c r="OJI57" s="109"/>
      <c r="OJJ57" s="111"/>
      <c r="OJK57" s="109"/>
      <c r="OJL57" s="111"/>
      <c r="OJM57" s="109"/>
      <c r="OJN57" s="111"/>
      <c r="OJO57" s="109"/>
      <c r="OJP57" s="112"/>
      <c r="OJQ57" s="109"/>
      <c r="OJR57" s="111"/>
      <c r="OJS57" s="109"/>
      <c r="OJT57" s="111"/>
      <c r="OJU57" s="109"/>
      <c r="OJV57" s="111"/>
      <c r="OJW57" s="109"/>
      <c r="OJX57" s="111"/>
      <c r="OJY57" s="109"/>
      <c r="OJZ57" s="111"/>
      <c r="OKA57" s="109"/>
      <c r="OKB57" s="111"/>
      <c r="OKC57" s="109"/>
      <c r="OKD57" s="111"/>
      <c r="OKE57" s="110"/>
      <c r="OKF57" s="111"/>
      <c r="OKG57" s="109"/>
      <c r="OKH57" s="111"/>
      <c r="OKI57" s="109"/>
      <c r="OKJ57" s="111"/>
      <c r="OKK57" s="109"/>
      <c r="OKL57" s="111"/>
      <c r="OKM57" s="109"/>
      <c r="OKN57" s="111"/>
      <c r="OKO57" s="110"/>
      <c r="OKP57" s="111"/>
      <c r="OKQ57" s="109"/>
      <c r="OKR57" s="111"/>
      <c r="OKS57" s="109"/>
      <c r="OKT57" s="111"/>
      <c r="OKU57" s="109"/>
      <c r="OKV57" s="111"/>
      <c r="OKW57" s="110"/>
      <c r="OKX57" s="107"/>
      <c r="OKY57" s="107"/>
      <c r="OKZ57" s="107"/>
      <c r="OLA57" s="108"/>
      <c r="OLB57" s="111"/>
      <c r="OLC57" s="108"/>
      <c r="OLD57" s="111"/>
      <c r="OLE57" s="64"/>
      <c r="OLF57" s="111"/>
      <c r="OLG57" s="64"/>
      <c r="OLH57" s="111"/>
      <c r="OLI57" s="64"/>
      <c r="OLJ57" s="111"/>
      <c r="OLK57" s="64"/>
      <c r="OLL57" s="111"/>
      <c r="OLM57" s="64"/>
      <c r="OLN57" s="111"/>
      <c r="OLO57" s="64"/>
      <c r="OLP57" s="111"/>
      <c r="OLQ57" s="64"/>
      <c r="OLR57" s="111"/>
      <c r="OLS57" s="109"/>
      <c r="OLT57" s="111"/>
      <c r="OLU57" s="109"/>
      <c r="OLV57" s="111"/>
      <c r="OLW57" s="109"/>
      <c r="OLX57" s="111"/>
      <c r="OLY57" s="109"/>
      <c r="OLZ57" s="111"/>
      <c r="OMA57" s="109"/>
      <c r="OMB57" s="111"/>
      <c r="OMC57" s="109"/>
      <c r="OMD57" s="111"/>
      <c r="OME57" s="109"/>
      <c r="OMF57" s="111"/>
      <c r="OMG57" s="109"/>
      <c r="OMH57" s="111"/>
      <c r="OMI57" s="109"/>
      <c r="OMJ57" s="111"/>
      <c r="OMK57" s="109"/>
      <c r="OML57" s="111"/>
      <c r="OMM57" s="109"/>
      <c r="OMN57" s="112"/>
    </row>
    <row r="58" spans="1:10492" s="110" customFormat="1" ht="4.8" customHeight="1" x14ac:dyDescent="0.2">
      <c r="A58" s="19"/>
      <c r="B58" s="19"/>
      <c r="C58" s="258"/>
      <c r="D58" s="19"/>
      <c r="E58" s="19"/>
      <c r="F58" s="257"/>
      <c r="G58" s="19"/>
      <c r="H58" s="257"/>
      <c r="I58" s="19"/>
      <c r="J58" s="19"/>
      <c r="K58" s="19"/>
      <c r="L58" s="257"/>
      <c r="M58" s="258"/>
      <c r="N58" s="257"/>
      <c r="O58" s="258"/>
      <c r="P58" s="257"/>
      <c r="Q58" s="258"/>
      <c r="R58" s="257"/>
      <c r="S58" s="257"/>
      <c r="T58" s="257"/>
      <c r="U58" s="258"/>
      <c r="V58" s="257"/>
      <c r="W58" s="259"/>
      <c r="X58" s="257"/>
      <c r="Y58" s="259"/>
      <c r="Z58" s="257"/>
      <c r="AA58" s="259"/>
      <c r="AB58" s="257"/>
      <c r="AC58" s="259"/>
      <c r="AD58" s="257"/>
      <c r="AE58" s="259"/>
      <c r="AF58" s="257"/>
      <c r="AG58" s="259"/>
      <c r="AH58" s="257"/>
      <c r="AI58" s="259"/>
      <c r="AJ58" s="257"/>
      <c r="AK58" s="258"/>
      <c r="AL58" s="257"/>
      <c r="AM58" s="258"/>
      <c r="AN58" s="257"/>
      <c r="AO58" s="258"/>
      <c r="AP58" s="257"/>
      <c r="AQ58" s="258"/>
      <c r="AR58" s="257"/>
      <c r="AS58" s="258"/>
      <c r="AT58" s="257"/>
      <c r="AU58" s="258"/>
      <c r="AV58" s="257"/>
      <c r="AW58" s="258"/>
      <c r="AX58" s="257"/>
      <c r="AY58" s="258"/>
      <c r="AZ58" s="257"/>
      <c r="BA58" s="258"/>
      <c r="BB58" s="257"/>
      <c r="BC58" s="258"/>
      <c r="BD58" s="257"/>
      <c r="BE58" s="258"/>
      <c r="BF58" s="257"/>
      <c r="BG58" s="258"/>
      <c r="BH58" s="257"/>
      <c r="BI58" s="258"/>
      <c r="BJ58" s="257"/>
      <c r="BK58" s="258"/>
      <c r="BL58" s="257"/>
      <c r="BM58" s="258"/>
      <c r="BN58" s="257"/>
      <c r="BO58" s="258"/>
      <c r="BP58" s="257"/>
      <c r="BQ58" s="258"/>
      <c r="BR58" s="257"/>
      <c r="BS58" s="258"/>
      <c r="BT58" s="257"/>
      <c r="BU58" s="258"/>
      <c r="BV58" s="257"/>
      <c r="BW58" s="258"/>
      <c r="BX58" s="257"/>
      <c r="BY58" s="258"/>
      <c r="BZ58" s="257"/>
      <c r="CA58" s="125"/>
      <c r="CB58" s="125"/>
      <c r="CC58" s="125"/>
      <c r="CD58" s="125"/>
      <c r="CE58" s="125"/>
      <c r="CF58" s="125"/>
      <c r="CG58" s="125"/>
      <c r="CH58" s="125"/>
      <c r="CI58" s="125"/>
    </row>
    <row r="59" spans="1:10492" s="19" customFormat="1" x14ac:dyDescent="0.2">
      <c r="A59" s="65" t="s">
        <v>51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6"/>
      <c r="S59" s="65"/>
      <c r="T59" s="67"/>
      <c r="U59" s="65"/>
      <c r="V59" s="67"/>
      <c r="W59" s="66"/>
      <c r="X59" s="67"/>
      <c r="Y59" s="66"/>
      <c r="Z59" s="67"/>
      <c r="AA59" s="66"/>
      <c r="AB59" s="66"/>
      <c r="AC59" s="66"/>
      <c r="AD59" s="66"/>
      <c r="AE59" s="66"/>
      <c r="AF59" s="66"/>
      <c r="AG59" s="66"/>
      <c r="AH59" s="66"/>
      <c r="AI59" s="66"/>
      <c r="AJ59" s="67"/>
      <c r="AK59" s="68"/>
      <c r="AL59" s="67"/>
      <c r="AM59" s="68"/>
      <c r="AN59" s="67"/>
      <c r="AO59" s="68"/>
      <c r="AP59" s="67"/>
      <c r="AQ59" s="68"/>
      <c r="AR59" s="67"/>
      <c r="AS59" s="68"/>
      <c r="AT59" s="69"/>
      <c r="AU59" s="68"/>
      <c r="AV59" s="67"/>
      <c r="AW59" s="68"/>
      <c r="AX59" s="67"/>
      <c r="AY59" s="68"/>
      <c r="AZ59" s="67"/>
      <c r="BA59" s="68"/>
      <c r="BB59" s="67"/>
      <c r="BC59" s="68"/>
      <c r="BD59" s="67"/>
      <c r="BE59" s="68"/>
      <c r="BF59" s="67"/>
      <c r="BG59" s="68"/>
      <c r="BH59" s="67"/>
      <c r="BI59" s="68"/>
      <c r="BJ59" s="67"/>
      <c r="BK59" s="68"/>
      <c r="BL59" s="67"/>
      <c r="BM59" s="68"/>
      <c r="BN59" s="67"/>
      <c r="BO59" s="68"/>
      <c r="BP59" s="67"/>
      <c r="BQ59" s="68"/>
      <c r="BR59" s="67"/>
      <c r="BS59" s="68"/>
      <c r="BT59" s="67"/>
      <c r="BU59" s="68"/>
      <c r="BV59" s="67"/>
      <c r="BW59" s="68"/>
      <c r="BX59" s="67"/>
      <c r="BY59" s="68"/>
      <c r="BZ59" s="67"/>
      <c r="CA59" s="68"/>
      <c r="CB59" s="67"/>
      <c r="CC59" s="68"/>
      <c r="CD59" s="67"/>
      <c r="CE59" s="68"/>
      <c r="CF59" s="67"/>
      <c r="CG59" s="68"/>
      <c r="CH59" s="67"/>
      <c r="CI59" s="26"/>
    </row>
  </sheetData>
  <mergeCells count="1">
    <mergeCell ref="C1:BM4"/>
  </mergeCells>
  <conditionalFormatting sqref="A45:A51">
    <cfRule type="expression" dxfId="184" priority="5">
      <formula>COUNTBLANK(#REF!)&gt;0</formula>
    </cfRule>
    <cfRule type="expression" dxfId="183" priority="6">
      <formula>COUNTIF(#REF!,"&lt;&gt;"&amp;0)=0</formula>
    </cfRule>
  </conditionalFormatting>
  <conditionalFormatting sqref="A27:B28 D27:D28 N27:N28 P27:P28 R27:R28 T27:T28 V27:V28 X27:X28 Z27:Z28 AB27:AB28 AD27:AD28 A55:B56 D55:D56 N55:N56 P55:P56 R55:R56 T55:T56 V55:V56 X55:X56 Z55:Z56 AB55:AB56 AD55:AD56">
    <cfRule type="expression" dxfId="182" priority="13">
      <formula>COUNTBLANK(#REF!)&gt;0</formula>
    </cfRule>
    <cfRule type="expression" dxfId="181" priority="14">
      <formula>COUNTIF(#REF!,"&lt;&gt;"&amp;0)=0</formula>
    </cfRule>
  </conditionalFormatting>
  <conditionalFormatting sqref="B19:B21 D19:D21 N19:N21 P19:P21 R19:R21 T19:T21 V19:V21 X19:X21 Z19:Z21 AB19:AB21 AD19:AD21 AP19:AP21 AX19:AX21 BF19:BF21 A19:A24 T32:T33 V32:V33 X32:X33 Z32:Z33 A32:B41 D32:D41 N32:N41 P32:P41 R32:R41 T35:T41 V35:V41 X35:X41 Z35:Z41">
    <cfRule type="expression" dxfId="180" priority="9">
      <formula>COUNTBLANK(#REF!)&gt;0</formula>
    </cfRule>
    <cfRule type="expression" dxfId="179" priority="10">
      <formula>COUNTIF(#REF!,"&lt;&gt;"&amp;0)=0</formula>
    </cfRule>
  </conditionalFormatting>
  <conditionalFormatting sqref="B47:B50 D47:D50 N47:N50 P47:P50 R47:R50 T47:T50 V47:V50 X47:X50 Z47:Z50 AB47:AB50 AD47:AD50 AP47:AP50">
    <cfRule type="expression" dxfId="178" priority="39">
      <formula>COUNTBLANK(#REF!)&gt;0</formula>
    </cfRule>
    <cfRule type="expression" dxfId="177" priority="40">
      <formula>COUNTIF(#REF!,"&lt;&gt;"&amp;0)=0</formula>
    </cfRule>
  </conditionalFormatting>
  <conditionalFormatting sqref="AB32:AB41">
    <cfRule type="expression" dxfId="176" priority="1">
      <formula>COUNTBLANK(#REF!)&gt;0</formula>
    </cfRule>
    <cfRule type="expression" dxfId="175" priority="2">
      <formula>COUNTIF(#REF!,"&lt;&gt;"&amp;0)=0</formula>
    </cfRule>
  </conditionalFormatting>
  <conditionalFormatting sqref="AD32:AD41 AP32:AP41 AX32:AX41 BF32:BF41">
    <cfRule type="expression" dxfId="174" priority="3">
      <formula>COUNTBLANK(#REF!)&gt;0</formula>
    </cfRule>
    <cfRule type="expression" dxfId="173" priority="4">
      <formula>COUNTIF(#REF!,"&lt;&gt;"&amp;0)=0</formula>
    </cfRule>
  </conditionalFormatting>
  <conditionalFormatting sqref="AP27:AP28">
    <cfRule type="expression" dxfId="172" priority="43">
      <formula>COUNTBLANK(#REF!)&gt;0</formula>
    </cfRule>
    <cfRule type="expression" dxfId="171" priority="44">
      <formula>COUNTIF(#REF!,"&lt;&gt;"&amp;0)=0</formula>
    </cfRule>
  </conditionalFormatting>
  <conditionalFormatting sqref="AP55:AP56">
    <cfRule type="expression" dxfId="170" priority="45">
      <formula>COUNTBLANK(#REF!)&gt;0</formula>
    </cfRule>
    <cfRule type="expression" dxfId="169" priority="46">
      <formula>COUNTIF(#REF!,"&lt;&gt;"&amp;0)=0</formula>
    </cfRule>
  </conditionalFormatting>
  <conditionalFormatting sqref="AX27:AX28">
    <cfRule type="expression" dxfId="168" priority="25">
      <formula>COUNTBLANK(#REF!)&gt;0</formula>
    </cfRule>
    <cfRule type="expression" dxfId="167" priority="26">
      <formula>COUNTIF(#REF!,"&lt;&gt;"&amp;0)=0</formula>
    </cfRule>
  </conditionalFormatting>
  <conditionalFormatting sqref="AX47:AX50">
    <cfRule type="expression" dxfId="166" priority="23">
      <formula>COUNTBLANK(#REF!)&gt;0</formula>
    </cfRule>
    <cfRule type="expression" dxfId="165" priority="24">
      <formula>COUNTIF(#REF!,"&lt;&gt;"&amp;0)=0</formula>
    </cfRule>
  </conditionalFormatting>
  <conditionalFormatting sqref="AX55:AX56">
    <cfRule type="expression" dxfId="164" priority="27">
      <formula>COUNTBLANK(#REF!)&gt;0</formula>
    </cfRule>
    <cfRule type="expression" dxfId="163" priority="28">
      <formula>COUNTIF(#REF!,"&lt;&gt;"&amp;0)=0</formula>
    </cfRule>
  </conditionalFormatting>
  <conditionalFormatting sqref="BF27:BF28">
    <cfRule type="expression" dxfId="162" priority="19">
      <formula>COUNTBLANK(#REF!)&gt;0</formula>
    </cfRule>
    <cfRule type="expression" dxfId="161" priority="20">
      <formula>COUNTIF(#REF!,"&lt;&gt;"&amp;0)=0</formula>
    </cfRule>
  </conditionalFormatting>
  <conditionalFormatting sqref="BF47:BF50">
    <cfRule type="expression" dxfId="160" priority="17">
      <formula>COUNTBLANK(#REF!)&gt;0</formula>
    </cfRule>
    <cfRule type="expression" dxfId="159" priority="18">
      <formula>COUNTIF(#REF!,"&lt;&gt;"&amp;0)=0</formula>
    </cfRule>
  </conditionalFormatting>
  <conditionalFormatting sqref="BF55:BF56">
    <cfRule type="expression" dxfId="158" priority="21">
      <formula>COUNTBLANK(#REF!)&gt;0</formula>
    </cfRule>
    <cfRule type="expression" dxfId="157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CG87"/>
  <sheetViews>
    <sheetView showGridLines="0" zoomScaleNormal="100" zoomScaleSheetLayoutView="100" workbookViewId="0">
      <pane xSplit="5" ySplit="5" topLeftCell="F62" activePane="bottomRight" state="frozen"/>
      <selection activeCell="K14" sqref="K14"/>
      <selection pane="topRight" activeCell="K14" sqref="K14"/>
      <selection pane="bottomLeft" activeCell="K14" sqref="K14"/>
      <selection pane="bottomRight" activeCell="F87" sqref="F87"/>
    </sheetView>
  </sheetViews>
  <sheetFormatPr defaultColWidth="9.109375" defaultRowHeight="10.199999999999999" outlineLevelCol="1" x14ac:dyDescent="0.2"/>
  <cols>
    <col min="1" max="3" width="2.6640625" style="50" customWidth="1"/>
    <col min="4" max="4" width="43.109375" style="50" customWidth="1"/>
    <col min="5" max="5" width="0.88671875" style="50" customWidth="1"/>
    <col min="6" max="6" width="12.6640625" style="50" customWidth="1"/>
    <col min="7" max="7" width="0.88671875" style="50" customWidth="1"/>
    <col min="8" max="8" width="12.6640625" style="50" customWidth="1"/>
    <col min="9" max="9" width="0.88671875" style="50" customWidth="1"/>
    <col min="10" max="10" width="12.6640625" style="50" customWidth="1"/>
    <col min="11" max="11" width="0.88671875" style="50" customWidth="1"/>
    <col min="12" max="12" width="12.6640625" style="50" customWidth="1"/>
    <col min="13" max="13" width="0.88671875" style="50" customWidth="1"/>
    <col min="14" max="14" width="12.6640625" style="50" customWidth="1"/>
    <col min="15" max="15" width="0.88671875" style="50" customWidth="1"/>
    <col min="16" max="16" width="12.88671875" style="50" customWidth="1"/>
    <col min="17" max="17" width="0.88671875" style="50" customWidth="1"/>
    <col min="18" max="18" width="12.88671875" style="50" customWidth="1"/>
    <col min="19" max="19" width="0.88671875" style="50" customWidth="1"/>
    <col min="20" max="20" width="12.88671875" style="50" customWidth="1"/>
    <col min="21" max="21" width="0.88671875" style="50" customWidth="1"/>
    <col min="22" max="22" width="12.88671875" style="50" customWidth="1"/>
    <col min="23" max="23" width="0.88671875" style="50" customWidth="1"/>
    <col min="24" max="24" width="12.88671875" style="50" customWidth="1"/>
    <col min="25" max="25" width="0.88671875" style="50" customWidth="1"/>
    <col min="26" max="26" width="12.88671875" style="50" customWidth="1"/>
    <col min="27" max="27" width="0.88671875" style="50" customWidth="1"/>
    <col min="28" max="28" width="12.88671875" style="50" customWidth="1"/>
    <col min="29" max="29" width="0.88671875" style="50" customWidth="1"/>
    <col min="30" max="30" width="12.6640625" style="50" customWidth="1"/>
    <col min="31" max="31" width="0.88671875" style="50" customWidth="1"/>
    <col min="32" max="32" width="12.6640625" style="50" customWidth="1"/>
    <col min="33" max="33" width="0.88671875" style="50" hidden="1" customWidth="1" outlineLevel="1"/>
    <col min="34" max="34" width="12.6640625" style="50" hidden="1" customWidth="1" outlineLevel="1"/>
    <col min="35" max="35" width="0.88671875" style="50" hidden="1" customWidth="1" outlineLevel="1"/>
    <col min="36" max="36" width="12.6640625" style="50" hidden="1" customWidth="1" outlineLevel="1"/>
    <col min="37" max="37" width="0.88671875" style="50" hidden="1" customWidth="1" outlineLevel="1"/>
    <col min="38" max="38" width="12.6640625" style="50" hidden="1" customWidth="1" outlineLevel="1"/>
    <col min="39" max="39" width="0.88671875" style="50" customWidth="1" collapsed="1"/>
    <col min="40" max="40" width="12.6640625" style="50" customWidth="1"/>
    <col min="41" max="41" width="0.88671875" style="50" hidden="1" customWidth="1" outlineLevel="1"/>
    <col min="42" max="42" width="12.6640625" style="50" hidden="1" customWidth="1" outlineLevel="1"/>
    <col min="43" max="43" width="0.88671875" style="50" hidden="1" customWidth="1" outlineLevel="1"/>
    <col min="44" max="44" width="12.6640625" style="50" hidden="1" customWidth="1" outlineLevel="1"/>
    <col min="45" max="45" width="0.88671875" style="50" hidden="1" customWidth="1" outlineLevel="1"/>
    <col min="46" max="46" width="12.6640625" style="50" hidden="1" customWidth="1" outlineLevel="1"/>
    <col min="47" max="47" width="0.88671875" style="50" customWidth="1" collapsed="1"/>
    <col min="48" max="48" width="12.6640625" style="50" customWidth="1"/>
    <col min="49" max="49" width="0.88671875" style="50" hidden="1" customWidth="1" outlineLevel="1"/>
    <col min="50" max="50" width="12.6640625" style="50" hidden="1" customWidth="1" outlineLevel="1"/>
    <col min="51" max="51" width="0.88671875" style="50" hidden="1" customWidth="1" outlineLevel="1"/>
    <col min="52" max="52" width="12.6640625" style="50" hidden="1" customWidth="1" outlineLevel="1"/>
    <col min="53" max="53" width="0.88671875" style="50" hidden="1" customWidth="1" outlineLevel="1"/>
    <col min="54" max="54" width="12.6640625" style="50" hidden="1" customWidth="1" outlineLevel="1"/>
    <col min="55" max="55" width="0.88671875" style="50" customWidth="1" collapsed="1"/>
    <col min="56" max="56" width="12.6640625" style="50" customWidth="1"/>
    <col min="57" max="57" width="0.88671875" style="50" hidden="1" customWidth="1" outlineLevel="1"/>
    <col min="58" max="58" width="12.6640625" style="50" hidden="1" customWidth="1" outlineLevel="1"/>
    <col min="59" max="59" width="0.88671875" style="50" hidden="1" customWidth="1" outlineLevel="1"/>
    <col min="60" max="60" width="12.6640625" style="50" hidden="1" customWidth="1" outlineLevel="1"/>
    <col min="61" max="61" width="0.88671875" style="50" hidden="1" customWidth="1" outlineLevel="1"/>
    <col min="62" max="62" width="12.6640625" style="50" hidden="1" customWidth="1" outlineLevel="1"/>
    <col min="63" max="63" width="0.88671875" style="50" customWidth="1" collapsed="1"/>
    <col min="64" max="64" width="12.6640625" style="50" customWidth="1"/>
    <col min="65" max="16384" width="9.109375" style="50"/>
  </cols>
  <sheetData>
    <row r="1" spans="1:64" s="113" customFormat="1" x14ac:dyDescent="0.2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  <c r="BE1" s="6"/>
      <c r="BF1" s="7"/>
      <c r="BG1" s="6"/>
      <c r="BH1" s="7"/>
      <c r="BI1" s="6"/>
      <c r="BJ1" s="7"/>
      <c r="BK1" s="6"/>
      <c r="BL1" s="7"/>
    </row>
    <row r="2" spans="1:64" s="113" customFormat="1" ht="14.25" customHeight="1" x14ac:dyDescent="0.2">
      <c r="A2" s="53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  <c r="BE2" s="6"/>
      <c r="BF2" s="7"/>
      <c r="BG2" s="6"/>
      <c r="BH2" s="7"/>
      <c r="BI2" s="6"/>
      <c r="BJ2" s="7"/>
      <c r="BK2" s="6"/>
      <c r="BL2" s="7"/>
    </row>
    <row r="3" spans="1:64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64" s="115" customFormat="1" ht="14.1" customHeight="1" collapsed="1" x14ac:dyDescent="0.25">
      <c r="A4" s="77" t="s">
        <v>218</v>
      </c>
      <c r="B4" s="6"/>
      <c r="C4" s="6"/>
      <c r="D4" s="6"/>
      <c r="E4" s="114"/>
      <c r="F4" s="301" t="s">
        <v>83</v>
      </c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</row>
    <row r="5" spans="1:64" s="115" customFormat="1" ht="17.25" customHeight="1" x14ac:dyDescent="0.2">
      <c r="A5" s="54" t="s">
        <v>0</v>
      </c>
      <c r="B5" s="6"/>
      <c r="C5" s="6"/>
      <c r="D5" s="6"/>
      <c r="E5" s="14"/>
      <c r="F5" s="13" t="s">
        <v>336</v>
      </c>
      <c r="G5" s="14"/>
      <c r="H5" s="13" t="s">
        <v>327</v>
      </c>
      <c r="I5" s="14"/>
      <c r="J5" s="13" t="s">
        <v>317</v>
      </c>
      <c r="K5" s="13"/>
      <c r="L5" s="13" t="s">
        <v>312</v>
      </c>
      <c r="M5" s="13"/>
      <c r="N5" s="13" t="s">
        <v>308</v>
      </c>
      <c r="O5" s="14"/>
      <c r="P5" s="13" t="s">
        <v>302</v>
      </c>
      <c r="Q5" s="14"/>
      <c r="R5" s="13" t="s">
        <v>297</v>
      </c>
      <c r="S5" s="13"/>
      <c r="T5" s="13" t="s">
        <v>290</v>
      </c>
      <c r="U5" s="13"/>
      <c r="V5" s="13" t="s">
        <v>286</v>
      </c>
      <c r="W5" s="14"/>
      <c r="X5" s="13" t="s">
        <v>281</v>
      </c>
      <c r="Y5" s="14"/>
      <c r="Z5" s="13" t="s">
        <v>274</v>
      </c>
      <c r="AA5" s="14"/>
      <c r="AB5" s="13" t="s">
        <v>221</v>
      </c>
      <c r="AC5" s="14"/>
      <c r="AD5" s="13" t="s">
        <v>131</v>
      </c>
      <c r="AE5" s="15"/>
      <c r="AF5" s="13" t="s">
        <v>132</v>
      </c>
      <c r="AG5" s="14"/>
      <c r="AH5" s="13" t="s">
        <v>133</v>
      </c>
      <c r="AI5" s="14"/>
      <c r="AJ5" s="13" t="s">
        <v>134</v>
      </c>
      <c r="AK5" s="14"/>
      <c r="AL5" s="13" t="s">
        <v>135</v>
      </c>
      <c r="AM5" s="14"/>
      <c r="AN5" s="13" t="s">
        <v>136</v>
      </c>
      <c r="AO5" s="14"/>
      <c r="AP5" s="13" t="s">
        <v>137</v>
      </c>
      <c r="AQ5" s="14"/>
      <c r="AR5" s="13" t="s">
        <v>138</v>
      </c>
      <c r="AS5" s="14"/>
      <c r="AT5" s="13" t="s">
        <v>139</v>
      </c>
      <c r="AU5" s="14"/>
      <c r="AV5" s="13" t="s">
        <v>140</v>
      </c>
      <c r="AW5" s="14"/>
      <c r="AX5" s="13" t="s">
        <v>141</v>
      </c>
      <c r="AY5" s="14"/>
      <c r="AZ5" s="13" t="s">
        <v>142</v>
      </c>
      <c r="BA5" s="14"/>
      <c r="BB5" s="13" t="s">
        <v>143</v>
      </c>
      <c r="BC5" s="14"/>
      <c r="BD5" s="13" t="s">
        <v>144</v>
      </c>
      <c r="BE5" s="14"/>
      <c r="BF5" s="13" t="s">
        <v>145</v>
      </c>
      <c r="BG5" s="14"/>
      <c r="BH5" s="13" t="s">
        <v>146</v>
      </c>
      <c r="BI5" s="14"/>
      <c r="BJ5" s="13" t="s">
        <v>147</v>
      </c>
      <c r="BK5" s="14"/>
      <c r="BL5" s="13" t="s">
        <v>148</v>
      </c>
    </row>
    <row r="6" spans="1:64" s="19" customFormat="1" ht="14.1" customHeight="1" x14ac:dyDescent="0.2">
      <c r="A6" s="16" t="s">
        <v>1</v>
      </c>
      <c r="B6" s="16"/>
      <c r="C6" s="16"/>
      <c r="D6" s="16"/>
      <c r="E6" s="17"/>
      <c r="F6" s="18"/>
      <c r="G6" s="17"/>
      <c r="H6" s="18"/>
      <c r="I6" s="17"/>
      <c r="J6" s="18"/>
      <c r="K6" s="17"/>
      <c r="L6" s="18"/>
      <c r="M6" s="17"/>
      <c r="N6" s="18"/>
      <c r="O6" s="17"/>
      <c r="P6" s="18"/>
      <c r="Q6" s="17"/>
      <c r="R6" s="18"/>
      <c r="S6" s="17"/>
      <c r="T6" s="18"/>
      <c r="U6" s="17"/>
      <c r="V6" s="18"/>
      <c r="W6" s="17"/>
      <c r="X6" s="18"/>
      <c r="Y6" s="17"/>
      <c r="Z6" s="18"/>
      <c r="AA6" s="17"/>
      <c r="AB6" s="18"/>
      <c r="AC6" s="17"/>
      <c r="AD6" s="18"/>
      <c r="AE6" s="17"/>
      <c r="AF6" s="18"/>
      <c r="AG6" s="17"/>
      <c r="AH6" s="18"/>
      <c r="AI6" s="17"/>
      <c r="AJ6" s="18"/>
      <c r="AK6" s="17"/>
      <c r="AL6" s="18"/>
      <c r="AM6" s="17"/>
      <c r="AN6" s="18"/>
      <c r="AO6" s="17"/>
      <c r="AP6" s="18"/>
      <c r="AQ6" s="17"/>
      <c r="AR6" s="18"/>
      <c r="AS6" s="17"/>
      <c r="AT6" s="18"/>
      <c r="AU6" s="17"/>
      <c r="AV6" s="18"/>
      <c r="AW6" s="17"/>
      <c r="AX6" s="18"/>
      <c r="AY6" s="17"/>
      <c r="AZ6" s="18"/>
      <c r="BA6" s="17"/>
      <c r="BB6" s="18"/>
      <c r="BC6" s="17"/>
      <c r="BD6" s="18"/>
      <c r="BE6" s="17"/>
      <c r="BF6" s="18"/>
      <c r="BG6" s="17"/>
      <c r="BH6" s="18"/>
      <c r="BI6" s="17"/>
      <c r="BJ6" s="18"/>
      <c r="BK6" s="17"/>
      <c r="BL6" s="18"/>
    </row>
    <row r="7" spans="1:64" s="19" customFormat="1" ht="6" customHeight="1" x14ac:dyDescent="0.2">
      <c r="A7" s="16"/>
      <c r="B7" s="16"/>
      <c r="C7" s="16"/>
      <c r="D7" s="16"/>
      <c r="E7" s="17"/>
      <c r="F7" s="18"/>
      <c r="G7" s="17"/>
      <c r="H7" s="18"/>
      <c r="I7" s="17"/>
      <c r="J7" s="18"/>
      <c r="K7" s="17"/>
      <c r="L7" s="18"/>
      <c r="M7" s="17"/>
      <c r="N7" s="18"/>
      <c r="O7" s="17"/>
      <c r="P7" s="18"/>
      <c r="Q7" s="17"/>
      <c r="R7" s="18"/>
      <c r="S7" s="17"/>
      <c r="T7" s="18"/>
      <c r="U7" s="17"/>
      <c r="V7" s="18"/>
      <c r="W7" s="17"/>
      <c r="X7" s="18"/>
      <c r="Y7" s="17"/>
      <c r="Z7" s="18"/>
      <c r="AA7" s="17"/>
      <c r="AB7" s="18"/>
      <c r="AC7" s="17"/>
      <c r="AD7" s="18"/>
      <c r="AE7" s="17"/>
      <c r="AF7" s="18"/>
      <c r="AG7" s="17"/>
      <c r="AH7" s="18"/>
      <c r="AI7" s="17"/>
      <c r="AJ7" s="18"/>
      <c r="AK7" s="17"/>
      <c r="AL7" s="18"/>
      <c r="AM7" s="17"/>
      <c r="AN7" s="18"/>
      <c r="AO7" s="17"/>
      <c r="AP7" s="18"/>
      <c r="AQ7" s="17"/>
      <c r="AR7" s="18"/>
      <c r="AS7" s="17"/>
      <c r="AT7" s="18"/>
      <c r="AU7" s="17"/>
      <c r="AV7" s="18"/>
      <c r="AW7" s="17"/>
      <c r="AX7" s="18"/>
      <c r="AY7" s="17"/>
      <c r="AZ7" s="18"/>
      <c r="BA7" s="17"/>
      <c r="BB7" s="18"/>
      <c r="BC7" s="17"/>
      <c r="BD7" s="18"/>
      <c r="BE7" s="17"/>
      <c r="BF7" s="18"/>
      <c r="BG7" s="17"/>
      <c r="BH7" s="18"/>
      <c r="BI7" s="17"/>
      <c r="BJ7" s="18"/>
      <c r="BK7" s="17"/>
      <c r="BL7" s="18"/>
    </row>
    <row r="8" spans="1:64" s="19" customFormat="1" ht="14.1" customHeight="1" x14ac:dyDescent="0.2">
      <c r="A8" s="20" t="s">
        <v>2</v>
      </c>
      <c r="B8" s="16"/>
      <c r="C8" s="16"/>
      <c r="D8" s="16"/>
      <c r="E8" s="17"/>
      <c r="F8" s="18"/>
      <c r="G8" s="17"/>
      <c r="H8" s="18"/>
      <c r="I8" s="17"/>
      <c r="J8" s="18"/>
      <c r="K8" s="17"/>
      <c r="L8" s="18"/>
      <c r="M8" s="17"/>
      <c r="N8" s="18"/>
      <c r="O8" s="17"/>
      <c r="P8" s="18"/>
      <c r="Q8" s="17"/>
      <c r="R8" s="18"/>
      <c r="S8" s="17"/>
      <c r="T8" s="18"/>
      <c r="U8" s="17"/>
      <c r="V8" s="18"/>
      <c r="W8" s="17"/>
      <c r="X8" s="18"/>
      <c r="Y8" s="17"/>
      <c r="Z8" s="18"/>
      <c r="AA8" s="17"/>
      <c r="AB8" s="18"/>
      <c r="AC8" s="17"/>
      <c r="AD8" s="18"/>
      <c r="AE8" s="17"/>
      <c r="AF8" s="18"/>
      <c r="AG8" s="17"/>
      <c r="AH8" s="18"/>
      <c r="AI8" s="17"/>
      <c r="AJ8" s="18"/>
      <c r="AK8" s="17"/>
      <c r="AL8" s="18"/>
      <c r="AM8" s="17"/>
      <c r="AN8" s="18"/>
      <c r="AO8" s="17"/>
      <c r="AP8" s="18"/>
      <c r="AQ8" s="17"/>
      <c r="AR8" s="18"/>
      <c r="AS8" s="17"/>
      <c r="AT8" s="18"/>
      <c r="AU8" s="17"/>
      <c r="AV8" s="18"/>
      <c r="AW8" s="17"/>
      <c r="AX8" s="18"/>
      <c r="AY8" s="17"/>
      <c r="AZ8" s="18"/>
      <c r="BA8" s="17"/>
      <c r="BB8" s="18"/>
      <c r="BC8" s="17"/>
      <c r="BD8" s="18"/>
      <c r="BE8" s="17"/>
      <c r="BF8" s="18"/>
      <c r="BG8" s="17"/>
      <c r="BH8" s="18"/>
      <c r="BI8" s="17"/>
      <c r="BJ8" s="18"/>
      <c r="BK8" s="17"/>
      <c r="BL8" s="18"/>
    </row>
    <row r="9" spans="1:64" s="19" customFormat="1" ht="14.1" customHeight="1" x14ac:dyDescent="0.2">
      <c r="A9" s="21"/>
      <c r="B9" s="21" t="s">
        <v>3</v>
      </c>
      <c r="C9" s="21"/>
      <c r="D9" s="21"/>
      <c r="E9" s="22"/>
      <c r="F9" s="25">
        <v>5031</v>
      </c>
      <c r="G9" s="22"/>
      <c r="H9" s="25">
        <v>4039</v>
      </c>
      <c r="I9" s="22"/>
      <c r="J9" s="25">
        <v>3613</v>
      </c>
      <c r="K9" s="24"/>
      <c r="L9" s="25">
        <v>5146</v>
      </c>
      <c r="M9" s="24"/>
      <c r="N9" s="25">
        <v>5536</v>
      </c>
      <c r="O9" s="22"/>
      <c r="P9" s="25">
        <v>4852</v>
      </c>
      <c r="Q9" s="22"/>
      <c r="R9" s="25">
        <v>6897</v>
      </c>
      <c r="S9" s="22"/>
      <c r="T9" s="25">
        <v>5920</v>
      </c>
      <c r="U9" s="22"/>
      <c r="V9" s="25">
        <v>6613</v>
      </c>
      <c r="W9" s="22"/>
      <c r="X9" s="25">
        <v>5977</v>
      </c>
      <c r="Y9" s="22"/>
      <c r="Z9" s="25">
        <v>4889</v>
      </c>
      <c r="AA9" s="22"/>
      <c r="AB9" s="25">
        <v>5547</v>
      </c>
      <c r="AC9" s="22"/>
      <c r="AD9" s="25">
        <v>4288</v>
      </c>
      <c r="AE9" s="26"/>
      <c r="AF9" s="25">
        <v>4472</v>
      </c>
      <c r="AG9" s="26"/>
      <c r="AH9" s="25">
        <v>4538</v>
      </c>
      <c r="AI9" s="26"/>
      <c r="AJ9" s="25">
        <v>3165</v>
      </c>
      <c r="AK9" s="26"/>
      <c r="AL9" s="25">
        <v>3451</v>
      </c>
      <c r="AM9" s="26"/>
      <c r="AN9" s="25">
        <v>3876</v>
      </c>
      <c r="AO9" s="26"/>
      <c r="AP9" s="25">
        <v>2517</v>
      </c>
      <c r="AQ9" s="26"/>
      <c r="AR9" s="25">
        <v>5067</v>
      </c>
      <c r="AS9" s="26"/>
      <c r="AT9" s="25">
        <v>2541</v>
      </c>
      <c r="AU9" s="26"/>
      <c r="AV9" s="25">
        <v>2887</v>
      </c>
      <c r="AW9" s="26"/>
      <c r="AX9" s="25">
        <v>2600</v>
      </c>
      <c r="AY9" s="26"/>
      <c r="AZ9" s="25">
        <v>2630</v>
      </c>
      <c r="BA9" s="26"/>
      <c r="BB9" s="25">
        <v>2424</v>
      </c>
      <c r="BC9" s="26"/>
      <c r="BD9" s="25">
        <v>2369</v>
      </c>
      <c r="BE9" s="26"/>
      <c r="BF9" s="25">
        <v>2031</v>
      </c>
      <c r="BG9" s="26"/>
      <c r="BH9" s="25">
        <v>2205</v>
      </c>
      <c r="BI9" s="26"/>
      <c r="BJ9" s="25">
        <v>1877</v>
      </c>
      <c r="BK9" s="26"/>
      <c r="BL9" s="25">
        <v>2421</v>
      </c>
    </row>
    <row r="10" spans="1:64" s="19" customFormat="1" ht="14.1" customHeight="1" x14ac:dyDescent="0.2">
      <c r="A10" s="21"/>
      <c r="B10" s="21" t="s">
        <v>301</v>
      </c>
      <c r="C10" s="21"/>
      <c r="D10" s="21"/>
      <c r="E10" s="22"/>
      <c r="F10" s="25">
        <v>367</v>
      </c>
      <c r="G10" s="22"/>
      <c r="H10" s="25">
        <v>351</v>
      </c>
      <c r="I10" s="22"/>
      <c r="J10" s="25">
        <v>304</v>
      </c>
      <c r="K10" s="24"/>
      <c r="L10" s="25">
        <v>600</v>
      </c>
      <c r="M10" s="24"/>
      <c r="N10" s="25">
        <v>368</v>
      </c>
      <c r="O10" s="22"/>
      <c r="P10" s="25">
        <v>523</v>
      </c>
      <c r="Q10" s="22"/>
      <c r="R10" s="25">
        <v>459</v>
      </c>
      <c r="S10" s="22"/>
      <c r="T10" s="25">
        <v>0</v>
      </c>
      <c r="U10" s="22"/>
      <c r="V10" s="25">
        <v>0</v>
      </c>
      <c r="W10" s="22"/>
      <c r="X10" s="25">
        <v>0</v>
      </c>
      <c r="Y10" s="22"/>
      <c r="Z10" s="25">
        <v>0</v>
      </c>
      <c r="AA10" s="22"/>
      <c r="AB10" s="25">
        <v>0</v>
      </c>
      <c r="AC10" s="22"/>
      <c r="AD10" s="25">
        <v>0</v>
      </c>
      <c r="AE10" s="26"/>
      <c r="AF10" s="25">
        <v>0</v>
      </c>
      <c r="AG10" s="26"/>
      <c r="AH10" s="25">
        <v>0</v>
      </c>
      <c r="AI10" s="26"/>
      <c r="AJ10" s="25">
        <v>0</v>
      </c>
      <c r="AK10" s="26"/>
      <c r="AL10" s="25">
        <v>0</v>
      </c>
      <c r="AM10" s="26"/>
      <c r="AN10" s="25">
        <v>0</v>
      </c>
      <c r="AO10" s="26"/>
      <c r="AP10" s="25">
        <v>0</v>
      </c>
      <c r="AQ10" s="26"/>
      <c r="AR10" s="25">
        <v>0</v>
      </c>
      <c r="AS10" s="26"/>
      <c r="AT10" s="25">
        <v>0</v>
      </c>
      <c r="AU10" s="26"/>
      <c r="AV10" s="25">
        <v>0</v>
      </c>
      <c r="AW10" s="26"/>
      <c r="AX10" s="25">
        <v>0</v>
      </c>
      <c r="AY10" s="26"/>
      <c r="AZ10" s="25">
        <v>0</v>
      </c>
      <c r="BA10" s="26"/>
      <c r="BB10" s="25">
        <v>0</v>
      </c>
      <c r="BC10" s="26"/>
      <c r="BD10" s="25">
        <v>0</v>
      </c>
      <c r="BE10" s="26"/>
      <c r="BF10" s="25">
        <v>0</v>
      </c>
      <c r="BG10" s="26"/>
      <c r="BH10" s="25">
        <v>0</v>
      </c>
      <c r="BI10" s="26"/>
      <c r="BJ10" s="25">
        <v>0</v>
      </c>
      <c r="BK10" s="26"/>
      <c r="BL10" s="25">
        <v>0</v>
      </c>
    </row>
    <row r="11" spans="1:64" s="19" customFormat="1" ht="14.1" customHeight="1" x14ac:dyDescent="0.2">
      <c r="A11" s="21"/>
      <c r="B11" s="21" t="s">
        <v>4</v>
      </c>
      <c r="C11" s="21"/>
      <c r="D11" s="21"/>
      <c r="E11" s="22"/>
      <c r="F11" s="25">
        <v>1573</v>
      </c>
      <c r="G11" s="22"/>
      <c r="H11" s="25">
        <v>1529</v>
      </c>
      <c r="I11" s="22"/>
      <c r="J11" s="25">
        <v>1468</v>
      </c>
      <c r="K11" s="24"/>
      <c r="L11" s="25">
        <v>1577</v>
      </c>
      <c r="M11" s="24"/>
      <c r="N11" s="25">
        <v>1532</v>
      </c>
      <c r="O11" s="22"/>
      <c r="P11" s="25">
        <v>1587</v>
      </c>
      <c r="Q11" s="22"/>
      <c r="R11" s="25">
        <v>1620</v>
      </c>
      <c r="S11" s="22"/>
      <c r="T11" s="25">
        <v>1726</v>
      </c>
      <c r="U11" s="22"/>
      <c r="V11" s="25">
        <v>1773</v>
      </c>
      <c r="W11" s="22"/>
      <c r="X11" s="25">
        <v>1716</v>
      </c>
      <c r="Y11" s="22"/>
      <c r="Z11" s="25">
        <v>3319</v>
      </c>
      <c r="AA11" s="22"/>
      <c r="AB11" s="25">
        <v>2059</v>
      </c>
      <c r="AC11" s="22"/>
      <c r="AD11" s="25">
        <v>1993</v>
      </c>
      <c r="AE11" s="26"/>
      <c r="AF11" s="25">
        <v>2005</v>
      </c>
      <c r="AG11" s="26"/>
      <c r="AH11" s="25">
        <v>2038</v>
      </c>
      <c r="AI11" s="26"/>
      <c r="AJ11" s="25">
        <v>1852</v>
      </c>
      <c r="AK11" s="26"/>
      <c r="AL11" s="25">
        <v>1539</v>
      </c>
      <c r="AM11" s="26"/>
      <c r="AN11" s="25">
        <v>1516</v>
      </c>
      <c r="AO11" s="26"/>
      <c r="AP11" s="25">
        <v>1412</v>
      </c>
      <c r="AQ11" s="26"/>
      <c r="AR11" s="25">
        <v>1440</v>
      </c>
      <c r="AS11" s="26"/>
      <c r="AT11" s="25">
        <v>1453</v>
      </c>
      <c r="AU11" s="26"/>
      <c r="AV11" s="25">
        <v>1473</v>
      </c>
      <c r="AW11" s="26"/>
      <c r="AX11" s="25">
        <v>1214</v>
      </c>
      <c r="AY11" s="26"/>
      <c r="AZ11" s="25">
        <v>1191</v>
      </c>
      <c r="BA11" s="26"/>
      <c r="BB11" s="25">
        <v>1166</v>
      </c>
      <c r="BC11" s="26"/>
      <c r="BD11" s="25">
        <v>1213</v>
      </c>
      <c r="BE11" s="26"/>
      <c r="BF11" s="25">
        <v>1091</v>
      </c>
      <c r="BG11" s="26"/>
      <c r="BH11" s="25">
        <v>1082</v>
      </c>
      <c r="BI11" s="26"/>
      <c r="BJ11" s="25">
        <v>1053</v>
      </c>
      <c r="BK11" s="26"/>
      <c r="BL11" s="25">
        <v>1030</v>
      </c>
    </row>
    <row r="12" spans="1:64" s="19" customFormat="1" ht="14.1" customHeight="1" x14ac:dyDescent="0.2">
      <c r="A12" s="21"/>
      <c r="B12" s="21" t="s">
        <v>5</v>
      </c>
      <c r="C12" s="21"/>
      <c r="D12" s="21"/>
      <c r="E12" s="22"/>
      <c r="F12" s="25">
        <v>1161</v>
      </c>
      <c r="G12" s="22"/>
      <c r="H12" s="25">
        <v>1084</v>
      </c>
      <c r="I12" s="22"/>
      <c r="J12" s="25">
        <v>1189</v>
      </c>
      <c r="K12" s="24"/>
      <c r="L12" s="25">
        <v>1197</v>
      </c>
      <c r="M12" s="24"/>
      <c r="N12" s="25">
        <v>1202</v>
      </c>
      <c r="O12" s="22"/>
      <c r="P12" s="25">
        <v>1220</v>
      </c>
      <c r="Q12" s="22"/>
      <c r="R12" s="25">
        <v>1484</v>
      </c>
      <c r="S12" s="22"/>
      <c r="T12" s="25">
        <v>1385</v>
      </c>
      <c r="U12" s="22"/>
      <c r="V12" s="25">
        <v>1282</v>
      </c>
      <c r="W12" s="22"/>
      <c r="X12" s="25">
        <v>1160</v>
      </c>
      <c r="Y12" s="22"/>
      <c r="Z12" s="25">
        <v>1200</v>
      </c>
      <c r="AA12" s="22"/>
      <c r="AB12" s="25">
        <v>1334</v>
      </c>
      <c r="AC12" s="22"/>
      <c r="AD12" s="25">
        <v>1289</v>
      </c>
      <c r="AE12" s="26"/>
      <c r="AF12" s="25">
        <v>1425</v>
      </c>
      <c r="AG12" s="26"/>
      <c r="AH12" s="25">
        <v>1518</v>
      </c>
      <c r="AI12" s="26"/>
      <c r="AJ12" s="25">
        <v>1640</v>
      </c>
      <c r="AK12" s="26"/>
      <c r="AL12" s="25">
        <v>1481</v>
      </c>
      <c r="AM12" s="26"/>
      <c r="AN12" s="25">
        <v>1430</v>
      </c>
      <c r="AO12" s="26"/>
      <c r="AP12" s="25">
        <v>1526</v>
      </c>
      <c r="AQ12" s="26"/>
      <c r="AR12" s="25">
        <v>1355</v>
      </c>
      <c r="AS12" s="26"/>
      <c r="AT12" s="25">
        <v>1246</v>
      </c>
      <c r="AU12" s="26"/>
      <c r="AV12" s="25">
        <v>1239</v>
      </c>
      <c r="AW12" s="26"/>
      <c r="AX12" s="25">
        <v>1280</v>
      </c>
      <c r="AY12" s="26"/>
      <c r="AZ12" s="25">
        <v>1093</v>
      </c>
      <c r="BA12" s="26"/>
      <c r="BB12" s="25">
        <v>1078</v>
      </c>
      <c r="BC12" s="26"/>
      <c r="BD12" s="25">
        <v>1135</v>
      </c>
      <c r="BE12" s="26"/>
      <c r="BF12" s="25">
        <v>1215</v>
      </c>
      <c r="BG12" s="26"/>
      <c r="BH12" s="25">
        <v>1159</v>
      </c>
      <c r="BI12" s="26"/>
      <c r="BJ12" s="25">
        <v>1121</v>
      </c>
      <c r="BK12" s="26"/>
      <c r="BL12" s="25">
        <v>1215</v>
      </c>
    </row>
    <row r="13" spans="1:64" s="19" customFormat="1" ht="14.1" customHeight="1" x14ac:dyDescent="0.2">
      <c r="A13" s="21"/>
      <c r="B13" s="21" t="s">
        <v>6</v>
      </c>
      <c r="C13" s="21"/>
      <c r="D13" s="21"/>
      <c r="E13" s="22"/>
      <c r="F13" s="25">
        <v>1767</v>
      </c>
      <c r="G13" s="22"/>
      <c r="H13" s="25">
        <v>1761</v>
      </c>
      <c r="I13" s="22"/>
      <c r="J13" s="25">
        <v>1921</v>
      </c>
      <c r="K13" s="24"/>
      <c r="L13" s="25">
        <v>1798</v>
      </c>
      <c r="M13" s="24"/>
      <c r="N13" s="25">
        <v>1698</v>
      </c>
      <c r="O13" s="22"/>
      <c r="P13" s="25">
        <v>1642</v>
      </c>
      <c r="Q13" s="22"/>
      <c r="R13" s="25">
        <v>1384</v>
      </c>
      <c r="S13" s="22"/>
      <c r="T13" s="25">
        <v>1484</v>
      </c>
      <c r="U13" s="22"/>
      <c r="V13" s="25">
        <v>1479</v>
      </c>
      <c r="W13" s="22"/>
      <c r="X13" s="25">
        <v>1541</v>
      </c>
      <c r="Y13" s="22"/>
      <c r="Z13" s="25">
        <v>1534</v>
      </c>
      <c r="AA13" s="22"/>
      <c r="AB13" s="25">
        <v>1617</v>
      </c>
      <c r="AC13" s="22"/>
      <c r="AD13" s="25">
        <v>1707</v>
      </c>
      <c r="AE13" s="26"/>
      <c r="AF13" s="25">
        <v>1605</v>
      </c>
      <c r="AG13" s="26"/>
      <c r="AH13" s="25">
        <v>1759</v>
      </c>
      <c r="AI13" s="26"/>
      <c r="AJ13" s="25">
        <v>1803</v>
      </c>
      <c r="AK13" s="26"/>
      <c r="AL13" s="25">
        <v>1718</v>
      </c>
      <c r="AM13" s="26"/>
      <c r="AN13" s="25">
        <v>1433</v>
      </c>
      <c r="AO13" s="26"/>
      <c r="AP13" s="25">
        <v>1251</v>
      </c>
      <c r="AQ13" s="26"/>
      <c r="AR13" s="25">
        <v>1167</v>
      </c>
      <c r="AS13" s="26"/>
      <c r="AT13" s="25">
        <v>1119</v>
      </c>
      <c r="AU13" s="26"/>
      <c r="AV13" s="25">
        <v>925</v>
      </c>
      <c r="AW13" s="26"/>
      <c r="AX13" s="25">
        <v>893</v>
      </c>
      <c r="AY13" s="26"/>
      <c r="AZ13" s="25">
        <v>963</v>
      </c>
      <c r="BA13" s="26"/>
      <c r="BB13" s="25">
        <v>984</v>
      </c>
      <c r="BC13" s="26"/>
      <c r="BD13" s="25">
        <v>853</v>
      </c>
      <c r="BE13" s="26"/>
      <c r="BF13" s="25">
        <v>970</v>
      </c>
      <c r="BG13" s="26"/>
      <c r="BH13" s="25">
        <v>951</v>
      </c>
      <c r="BI13" s="26"/>
      <c r="BJ13" s="25">
        <v>934</v>
      </c>
      <c r="BK13" s="26"/>
      <c r="BL13" s="25">
        <v>798</v>
      </c>
    </row>
    <row r="14" spans="1:64" s="19" customFormat="1" ht="14.1" customHeight="1" x14ac:dyDescent="0.2">
      <c r="A14" s="21"/>
      <c r="B14" s="21" t="s">
        <v>7</v>
      </c>
      <c r="C14" s="21"/>
      <c r="D14" s="21"/>
      <c r="E14" s="22"/>
      <c r="F14" s="25">
        <v>1408</v>
      </c>
      <c r="G14" s="22"/>
      <c r="H14" s="25">
        <v>1475</v>
      </c>
      <c r="I14" s="22"/>
      <c r="J14" s="25">
        <v>256</v>
      </c>
      <c r="K14" s="24"/>
      <c r="L14" s="25">
        <v>1754</v>
      </c>
      <c r="M14" s="24"/>
      <c r="N14" s="25">
        <v>1131</v>
      </c>
      <c r="O14" s="22"/>
      <c r="P14" s="25">
        <v>1911</v>
      </c>
      <c r="Q14" s="22"/>
      <c r="R14" s="25">
        <v>940</v>
      </c>
      <c r="S14" s="22"/>
      <c r="T14" s="25">
        <v>1570</v>
      </c>
      <c r="U14" s="22"/>
      <c r="V14" s="25">
        <v>914</v>
      </c>
      <c r="W14" s="22"/>
      <c r="X14" s="25">
        <v>1819</v>
      </c>
      <c r="Y14" s="22"/>
      <c r="Z14" s="25">
        <v>983</v>
      </c>
      <c r="AA14" s="22"/>
      <c r="AB14" s="25">
        <v>1737</v>
      </c>
      <c r="AC14" s="22"/>
      <c r="AD14" s="25">
        <v>980</v>
      </c>
      <c r="AE14" s="26"/>
      <c r="AF14" s="25">
        <v>1631</v>
      </c>
      <c r="AG14" s="26"/>
      <c r="AH14" s="25">
        <v>755</v>
      </c>
      <c r="AI14" s="26"/>
      <c r="AJ14" s="25">
        <v>1210</v>
      </c>
      <c r="AK14" s="26"/>
      <c r="AL14" s="25">
        <v>649</v>
      </c>
      <c r="AM14" s="26"/>
      <c r="AN14" s="25">
        <v>949</v>
      </c>
      <c r="AO14" s="26"/>
      <c r="AP14" s="25">
        <v>416</v>
      </c>
      <c r="AQ14" s="26"/>
      <c r="AR14" s="25">
        <v>881</v>
      </c>
      <c r="AS14" s="26"/>
      <c r="AT14" s="25">
        <v>382</v>
      </c>
      <c r="AU14" s="26"/>
      <c r="AV14" s="25">
        <v>951</v>
      </c>
      <c r="AW14" s="26"/>
      <c r="AX14" s="25">
        <v>215</v>
      </c>
      <c r="AY14" s="26"/>
      <c r="AZ14" s="25">
        <v>172</v>
      </c>
      <c r="BA14" s="26"/>
      <c r="BB14" s="25">
        <v>31</v>
      </c>
      <c r="BC14" s="26"/>
      <c r="BD14" s="25">
        <v>141</v>
      </c>
      <c r="BE14" s="26"/>
      <c r="BF14" s="25">
        <v>0</v>
      </c>
      <c r="BG14" s="26"/>
      <c r="BH14" s="25">
        <v>0</v>
      </c>
      <c r="BI14" s="26"/>
      <c r="BJ14" s="25">
        <v>0</v>
      </c>
      <c r="BK14" s="26"/>
      <c r="BL14" s="25">
        <v>85</v>
      </c>
    </row>
    <row r="15" spans="1:64" s="19" customFormat="1" ht="14.1" customHeight="1" x14ac:dyDescent="0.2">
      <c r="A15" s="21"/>
      <c r="B15" s="21" t="s">
        <v>8</v>
      </c>
      <c r="C15" s="21"/>
      <c r="D15" s="21"/>
      <c r="E15" s="22"/>
      <c r="F15" s="25">
        <v>807</v>
      </c>
      <c r="G15" s="22"/>
      <c r="H15" s="25">
        <v>470</v>
      </c>
      <c r="I15" s="22"/>
      <c r="J15" s="25">
        <v>359</v>
      </c>
      <c r="K15" s="24"/>
      <c r="L15" s="25">
        <v>597</v>
      </c>
      <c r="M15" s="24"/>
      <c r="N15" s="25">
        <v>385</v>
      </c>
      <c r="O15" s="22"/>
      <c r="P15" s="25">
        <v>403</v>
      </c>
      <c r="Q15" s="22"/>
      <c r="R15" s="25">
        <v>387</v>
      </c>
      <c r="S15" s="22"/>
      <c r="T15" s="25">
        <v>413</v>
      </c>
      <c r="U15" s="22"/>
      <c r="V15" s="25">
        <v>413</v>
      </c>
      <c r="W15" s="22"/>
      <c r="X15" s="25">
        <v>265</v>
      </c>
      <c r="Y15" s="22"/>
      <c r="Z15" s="25">
        <v>342</v>
      </c>
      <c r="AA15" s="22"/>
      <c r="AB15" s="25">
        <v>450</v>
      </c>
      <c r="AC15" s="22"/>
      <c r="AD15" s="25">
        <v>552</v>
      </c>
      <c r="AE15" s="26"/>
      <c r="AF15" s="25">
        <v>308</v>
      </c>
      <c r="AG15" s="26"/>
      <c r="AH15" s="25">
        <v>336</v>
      </c>
      <c r="AI15" s="26"/>
      <c r="AJ15" s="25">
        <v>199</v>
      </c>
      <c r="AK15" s="26"/>
      <c r="AL15" s="25">
        <v>240</v>
      </c>
      <c r="AM15" s="26"/>
      <c r="AN15" s="25">
        <v>190</v>
      </c>
      <c r="AO15" s="26"/>
      <c r="AP15" s="25">
        <v>182</v>
      </c>
      <c r="AQ15" s="26"/>
      <c r="AR15" s="25">
        <v>183</v>
      </c>
      <c r="AS15" s="26"/>
      <c r="AT15" s="25">
        <v>244</v>
      </c>
      <c r="AU15" s="26"/>
      <c r="AV15" s="25">
        <v>274</v>
      </c>
      <c r="AW15" s="26"/>
      <c r="AX15" s="25">
        <v>293</v>
      </c>
      <c r="AY15" s="26"/>
      <c r="AZ15" s="25">
        <v>515</v>
      </c>
      <c r="BA15" s="26"/>
      <c r="BB15" s="25">
        <v>490</v>
      </c>
      <c r="BC15" s="26"/>
      <c r="BD15" s="25">
        <v>434</v>
      </c>
      <c r="BE15" s="26"/>
      <c r="BF15" s="25">
        <v>502</v>
      </c>
      <c r="BG15" s="26"/>
      <c r="BH15" s="25">
        <v>499</v>
      </c>
      <c r="BI15" s="26"/>
      <c r="BJ15" s="25">
        <v>556</v>
      </c>
      <c r="BK15" s="26"/>
      <c r="BL15" s="25">
        <v>379</v>
      </c>
    </row>
    <row r="16" spans="1:64" s="19" customFormat="1" ht="14.1" customHeight="1" x14ac:dyDescent="0.2">
      <c r="A16" s="21"/>
      <c r="B16" s="21" t="s">
        <v>9</v>
      </c>
      <c r="C16" s="21"/>
      <c r="D16" s="21"/>
      <c r="E16" s="22"/>
      <c r="F16" s="118">
        <v>303</v>
      </c>
      <c r="G16" s="22"/>
      <c r="H16" s="118">
        <v>399</v>
      </c>
      <c r="I16" s="22"/>
      <c r="J16" s="118">
        <v>455</v>
      </c>
      <c r="K16" s="233"/>
      <c r="L16" s="118">
        <v>187</v>
      </c>
      <c r="M16" s="233"/>
      <c r="N16" s="118">
        <v>185</v>
      </c>
      <c r="O16" s="22"/>
      <c r="P16" s="118">
        <v>185</v>
      </c>
      <c r="Q16" s="22"/>
      <c r="R16" s="118">
        <v>149</v>
      </c>
      <c r="S16" s="22"/>
      <c r="T16" s="118">
        <v>132</v>
      </c>
      <c r="U16" s="22"/>
      <c r="V16" s="118">
        <v>154</v>
      </c>
      <c r="W16" s="22"/>
      <c r="X16" s="118">
        <v>122</v>
      </c>
      <c r="Y16" s="22"/>
      <c r="Z16" s="118">
        <v>225</v>
      </c>
      <c r="AA16" s="22"/>
      <c r="AB16" s="118">
        <v>285</v>
      </c>
      <c r="AC16" s="22"/>
      <c r="AD16" s="118">
        <v>80</v>
      </c>
      <c r="AE16" s="26"/>
      <c r="AF16" s="118">
        <v>79</v>
      </c>
      <c r="AG16" s="26"/>
      <c r="AH16" s="118">
        <v>69</v>
      </c>
      <c r="AI16" s="26"/>
      <c r="AJ16" s="118">
        <v>83</v>
      </c>
      <c r="AK16" s="26"/>
      <c r="AL16" s="118">
        <v>65</v>
      </c>
      <c r="AM16" s="26"/>
      <c r="AN16" s="25">
        <v>89</v>
      </c>
      <c r="AO16" s="26"/>
      <c r="AP16" s="118">
        <v>99</v>
      </c>
      <c r="AQ16" s="26"/>
      <c r="AR16" s="118">
        <v>82</v>
      </c>
      <c r="AS16" s="26"/>
      <c r="AT16" s="118">
        <v>77</v>
      </c>
      <c r="AU16" s="26"/>
      <c r="AV16" s="25">
        <v>78</v>
      </c>
      <c r="AW16" s="26"/>
      <c r="AX16" s="118">
        <v>70</v>
      </c>
      <c r="AY16" s="26"/>
      <c r="AZ16" s="118">
        <v>79</v>
      </c>
      <c r="BA16" s="26"/>
      <c r="BB16" s="118">
        <v>93</v>
      </c>
      <c r="BC16" s="26"/>
      <c r="BD16" s="25">
        <v>91</v>
      </c>
      <c r="BE16" s="26"/>
      <c r="BF16" s="118">
        <v>0</v>
      </c>
      <c r="BG16" s="26"/>
      <c r="BH16" s="118">
        <v>0</v>
      </c>
      <c r="BI16" s="26"/>
      <c r="BJ16" s="118">
        <v>0</v>
      </c>
      <c r="BK16" s="26"/>
      <c r="BL16" s="118">
        <v>71</v>
      </c>
    </row>
    <row r="17" spans="1:65" s="19" customFormat="1" ht="14.1" customHeight="1" x14ac:dyDescent="0.2">
      <c r="A17" s="21"/>
      <c r="B17" s="21" t="s">
        <v>305</v>
      </c>
      <c r="C17" s="21"/>
      <c r="D17" s="21"/>
      <c r="E17" s="22"/>
      <c r="F17" s="118">
        <v>0</v>
      </c>
      <c r="G17" s="22"/>
      <c r="H17" s="118">
        <v>0</v>
      </c>
      <c r="I17" s="22"/>
      <c r="J17" s="118">
        <v>3</v>
      </c>
      <c r="K17" s="233"/>
      <c r="L17" s="118">
        <v>19</v>
      </c>
      <c r="M17" s="233"/>
      <c r="N17" s="118">
        <v>13</v>
      </c>
      <c r="O17" s="22"/>
      <c r="P17" s="118">
        <v>53</v>
      </c>
      <c r="Q17" s="22"/>
      <c r="R17" s="118">
        <v>0</v>
      </c>
      <c r="S17" s="22"/>
      <c r="T17" s="118">
        <v>0</v>
      </c>
      <c r="U17" s="22"/>
      <c r="V17" s="118">
        <v>0</v>
      </c>
      <c r="W17" s="22"/>
      <c r="X17" s="118">
        <v>0</v>
      </c>
      <c r="Y17" s="22"/>
      <c r="Z17" s="118">
        <v>0</v>
      </c>
      <c r="AA17" s="22"/>
      <c r="AB17" s="118">
        <v>0</v>
      </c>
      <c r="AC17" s="22"/>
      <c r="AD17" s="118">
        <v>0</v>
      </c>
      <c r="AE17" s="26"/>
      <c r="AF17" s="118">
        <v>0</v>
      </c>
      <c r="AG17" s="26"/>
      <c r="AH17" s="118">
        <v>0</v>
      </c>
      <c r="AI17" s="26"/>
      <c r="AJ17" s="118">
        <v>0</v>
      </c>
      <c r="AK17" s="26"/>
      <c r="AL17" s="118">
        <v>0</v>
      </c>
      <c r="AM17" s="26"/>
      <c r="AN17" s="25">
        <v>0</v>
      </c>
      <c r="AO17" s="26"/>
      <c r="AP17" s="118">
        <v>0</v>
      </c>
      <c r="AQ17" s="26"/>
      <c r="AR17" s="118">
        <v>0</v>
      </c>
      <c r="AS17" s="26"/>
      <c r="AT17" s="118">
        <v>0</v>
      </c>
      <c r="AU17" s="26"/>
      <c r="AV17" s="25">
        <v>0</v>
      </c>
      <c r="AW17" s="26"/>
      <c r="AX17" s="118">
        <v>0</v>
      </c>
      <c r="AY17" s="26"/>
      <c r="AZ17" s="118">
        <v>0</v>
      </c>
      <c r="BA17" s="26"/>
      <c r="BB17" s="118">
        <v>0</v>
      </c>
      <c r="BC17" s="26"/>
      <c r="BD17" s="25">
        <v>0</v>
      </c>
      <c r="BE17" s="26"/>
      <c r="BF17" s="118">
        <v>0</v>
      </c>
      <c r="BG17" s="26"/>
      <c r="BH17" s="118">
        <v>0</v>
      </c>
      <c r="BI17" s="26"/>
      <c r="BJ17" s="118">
        <v>0</v>
      </c>
      <c r="BK17" s="26"/>
      <c r="BL17" s="118">
        <v>0</v>
      </c>
    </row>
    <row r="18" spans="1:65" s="19" customFormat="1" ht="14.1" customHeight="1" x14ac:dyDescent="0.2">
      <c r="A18" s="21"/>
      <c r="B18" s="21" t="s">
        <v>10</v>
      </c>
      <c r="C18" s="21"/>
      <c r="D18" s="21"/>
      <c r="E18" s="22"/>
      <c r="F18" s="25">
        <v>298</v>
      </c>
      <c r="G18" s="22"/>
      <c r="H18" s="25">
        <v>221</v>
      </c>
      <c r="I18" s="22"/>
      <c r="J18" s="25">
        <v>142</v>
      </c>
      <c r="K18" s="24"/>
      <c r="L18" s="25">
        <v>150</v>
      </c>
      <c r="M18" s="24"/>
      <c r="N18" s="25">
        <v>146</v>
      </c>
      <c r="O18" s="22"/>
      <c r="P18" s="25">
        <v>143</v>
      </c>
      <c r="Q18" s="22"/>
      <c r="R18" s="25">
        <v>200</v>
      </c>
      <c r="S18" s="22"/>
      <c r="T18" s="25">
        <v>178</v>
      </c>
      <c r="U18" s="22"/>
      <c r="V18" s="25">
        <v>192</v>
      </c>
      <c r="W18" s="22"/>
      <c r="X18" s="25">
        <v>191</v>
      </c>
      <c r="Y18" s="22"/>
      <c r="Z18" s="25">
        <v>183</v>
      </c>
      <c r="AA18" s="22"/>
      <c r="AB18" s="25">
        <v>181</v>
      </c>
      <c r="AC18" s="22"/>
      <c r="AD18" s="25">
        <v>295</v>
      </c>
      <c r="AE18" s="26"/>
      <c r="AF18" s="25">
        <v>167</v>
      </c>
      <c r="AG18" s="26"/>
      <c r="AH18" s="25">
        <v>174</v>
      </c>
      <c r="AI18" s="26"/>
      <c r="AJ18" s="25">
        <v>232</v>
      </c>
      <c r="AK18" s="26"/>
      <c r="AL18" s="25">
        <v>249</v>
      </c>
      <c r="AM18" s="26"/>
      <c r="AN18" s="25">
        <v>289</v>
      </c>
      <c r="AO18" s="26"/>
      <c r="AP18" s="25">
        <v>223</v>
      </c>
      <c r="AQ18" s="26"/>
      <c r="AR18" s="25">
        <v>273</v>
      </c>
      <c r="AS18" s="26"/>
      <c r="AT18" s="25">
        <v>246</v>
      </c>
      <c r="AU18" s="26"/>
      <c r="AV18" s="25">
        <v>196</v>
      </c>
      <c r="AW18" s="26"/>
      <c r="AX18" s="25">
        <v>154</v>
      </c>
      <c r="AY18" s="26"/>
      <c r="AZ18" s="25">
        <v>156</v>
      </c>
      <c r="BA18" s="26"/>
      <c r="BB18" s="25">
        <v>147</v>
      </c>
      <c r="BC18" s="26"/>
      <c r="BD18" s="25">
        <v>145</v>
      </c>
      <c r="BE18" s="26"/>
      <c r="BF18" s="25">
        <v>191</v>
      </c>
      <c r="BG18" s="26"/>
      <c r="BH18" s="25">
        <v>882</v>
      </c>
      <c r="BI18" s="26"/>
      <c r="BJ18" s="25">
        <v>625</v>
      </c>
      <c r="BK18" s="26"/>
      <c r="BL18" s="25">
        <v>348</v>
      </c>
    </row>
    <row r="19" spans="1:65" s="19" customFormat="1" ht="14.1" customHeight="1" x14ac:dyDescent="0.2">
      <c r="A19" s="27" t="s">
        <v>11</v>
      </c>
      <c r="B19" s="28"/>
      <c r="C19" s="28"/>
      <c r="D19" s="28"/>
      <c r="E19" s="29"/>
      <c r="F19" s="30">
        <f>SUBTOTAL(109,F9:F18)</f>
        <v>12715</v>
      </c>
      <c r="G19" s="29"/>
      <c r="H19" s="30">
        <f>SUBTOTAL(109,H9:H18)</f>
        <v>11329</v>
      </c>
      <c r="I19" s="29"/>
      <c r="J19" s="30">
        <f>SUBTOTAL(109,J9:J18)</f>
        <v>9710</v>
      </c>
      <c r="K19" s="111"/>
      <c r="L19" s="30">
        <f>SUBTOTAL(109,L9:L18)</f>
        <v>13025</v>
      </c>
      <c r="M19" s="111"/>
      <c r="N19" s="30">
        <f>SUBTOTAL(109,N9:N18)</f>
        <v>12196</v>
      </c>
      <c r="O19" s="29"/>
      <c r="P19" s="30">
        <f>SUBTOTAL(109,P9:P18)</f>
        <v>12519</v>
      </c>
      <c r="Q19" s="22"/>
      <c r="R19" s="30">
        <f>SUBTOTAL(109,R9:R18)</f>
        <v>13520</v>
      </c>
      <c r="S19" s="22"/>
      <c r="T19" s="30">
        <f>SUBTOTAL(109,T9:T18)</f>
        <v>12808</v>
      </c>
      <c r="U19" s="22"/>
      <c r="V19" s="30">
        <f>SUBTOTAL(109,V9:V18)</f>
        <v>12820</v>
      </c>
      <c r="W19" s="22"/>
      <c r="X19" s="30">
        <f>SUBTOTAL(109,X9:X18)</f>
        <v>12791</v>
      </c>
      <c r="Y19" s="22"/>
      <c r="Z19" s="30">
        <f>SUBTOTAL(109,Z9:Z18)</f>
        <v>12675</v>
      </c>
      <c r="AA19" s="22"/>
      <c r="AB19" s="30">
        <f>SUBTOTAL(109,AB9:AB18)</f>
        <v>13210</v>
      </c>
      <c r="AC19" s="22"/>
      <c r="AD19" s="30">
        <v>11184</v>
      </c>
      <c r="AE19" s="26"/>
      <c r="AF19" s="30">
        <v>11692</v>
      </c>
      <c r="AG19" s="26"/>
      <c r="AH19" s="30">
        <v>11187</v>
      </c>
      <c r="AI19" s="26"/>
      <c r="AJ19" s="30">
        <v>10184</v>
      </c>
      <c r="AK19" s="26"/>
      <c r="AL19" s="30">
        <v>9392</v>
      </c>
      <c r="AM19" s="26"/>
      <c r="AN19" s="30">
        <v>9772</v>
      </c>
      <c r="AO19" s="26"/>
      <c r="AP19" s="30">
        <v>7626</v>
      </c>
      <c r="AQ19" s="26"/>
      <c r="AR19" s="30">
        <v>10448</v>
      </c>
      <c r="AS19" s="26"/>
      <c r="AT19" s="30">
        <v>7308</v>
      </c>
      <c r="AU19" s="26"/>
      <c r="AV19" s="30">
        <v>8023</v>
      </c>
      <c r="AW19" s="26"/>
      <c r="AX19" s="30">
        <v>6719</v>
      </c>
      <c r="AY19" s="26"/>
      <c r="AZ19" s="30">
        <v>6799</v>
      </c>
      <c r="BA19" s="26"/>
      <c r="BB19" s="30">
        <v>6413</v>
      </c>
      <c r="BC19" s="26"/>
      <c r="BD19" s="30">
        <v>6381</v>
      </c>
      <c r="BE19" s="26"/>
      <c r="BF19" s="30">
        <f>SUBTOTAL(109,BF9:BF18)</f>
        <v>6000</v>
      </c>
      <c r="BG19" s="26"/>
      <c r="BH19" s="30">
        <f>SUBTOTAL(109,BH9:BH18)</f>
        <v>6778</v>
      </c>
      <c r="BI19" s="26"/>
      <c r="BJ19" s="30">
        <f>SUBTOTAL(109,BJ9:BJ18)</f>
        <v>6166</v>
      </c>
      <c r="BK19" s="26"/>
      <c r="BL19" s="30">
        <v>6347</v>
      </c>
      <c r="BM19" s="26"/>
    </row>
    <row r="20" spans="1:65" s="19" customFormat="1" ht="5.0999999999999996" customHeight="1" x14ac:dyDescent="0.2">
      <c r="A20" s="21"/>
      <c r="B20" s="21"/>
      <c r="C20" s="21"/>
      <c r="D20" s="21"/>
      <c r="E20" s="22"/>
      <c r="F20" s="31"/>
      <c r="G20" s="22"/>
      <c r="H20" s="31"/>
      <c r="I20" s="22"/>
      <c r="J20" s="31"/>
      <c r="K20" s="228"/>
      <c r="L20" s="31"/>
      <c r="M20" s="228"/>
      <c r="N20" s="31"/>
      <c r="O20" s="22"/>
      <c r="P20" s="31"/>
      <c r="Q20" s="22"/>
      <c r="R20" s="31"/>
      <c r="S20" s="22"/>
      <c r="T20" s="31"/>
      <c r="U20" s="22"/>
      <c r="V20" s="31"/>
      <c r="W20" s="22"/>
      <c r="X20" s="31"/>
      <c r="Y20" s="22"/>
      <c r="Z20" s="31"/>
      <c r="AA20" s="22"/>
      <c r="AB20" s="31"/>
      <c r="AC20" s="22"/>
      <c r="AD20" s="31"/>
      <c r="AE20" s="26"/>
      <c r="AF20" s="31"/>
      <c r="AG20" s="26"/>
      <c r="AH20" s="31"/>
      <c r="AI20" s="26"/>
      <c r="AJ20" s="31"/>
      <c r="AK20" s="26"/>
      <c r="AL20" s="31"/>
      <c r="AM20" s="26"/>
      <c r="AN20" s="31"/>
      <c r="AO20" s="26"/>
      <c r="AP20" s="31"/>
      <c r="AQ20" s="26"/>
      <c r="AR20" s="31"/>
      <c r="AS20" s="26"/>
      <c r="AT20" s="31"/>
      <c r="AU20" s="26"/>
      <c r="AV20" s="31"/>
      <c r="AW20" s="26"/>
      <c r="AX20" s="31"/>
      <c r="AY20" s="26"/>
      <c r="AZ20" s="31"/>
      <c r="BA20" s="26"/>
      <c r="BB20" s="31"/>
      <c r="BC20" s="26"/>
      <c r="BD20" s="31"/>
      <c r="BE20" s="26"/>
      <c r="BF20" s="31"/>
      <c r="BG20" s="26"/>
      <c r="BH20" s="31"/>
      <c r="BI20" s="26"/>
      <c r="BJ20" s="31"/>
      <c r="BK20" s="26"/>
      <c r="BL20" s="31"/>
    </row>
    <row r="21" spans="1:65" s="19" customFormat="1" ht="14.1" customHeight="1" x14ac:dyDescent="0.2">
      <c r="A21" s="20" t="s">
        <v>12</v>
      </c>
      <c r="B21" s="16"/>
      <c r="C21" s="16"/>
      <c r="D21" s="16"/>
      <c r="E21" s="33"/>
      <c r="F21" s="31"/>
      <c r="G21" s="33"/>
      <c r="H21" s="31"/>
      <c r="I21" s="33"/>
      <c r="J21" s="31"/>
      <c r="K21" s="228"/>
      <c r="L21" s="31"/>
      <c r="M21" s="228"/>
      <c r="N21" s="31"/>
      <c r="O21" s="33"/>
      <c r="P21" s="31"/>
      <c r="Q21" s="33"/>
      <c r="R21" s="31"/>
      <c r="S21" s="33"/>
      <c r="T21" s="31"/>
      <c r="U21" s="33"/>
      <c r="V21" s="31"/>
      <c r="W21" s="33"/>
      <c r="X21" s="31"/>
      <c r="Y21" s="33"/>
      <c r="Z21" s="31"/>
      <c r="AA21" s="33"/>
      <c r="AB21" s="31"/>
      <c r="AC21" s="33"/>
      <c r="AD21" s="31"/>
      <c r="AE21" s="34"/>
      <c r="AF21" s="31"/>
      <c r="AG21" s="34"/>
      <c r="AH21" s="31"/>
      <c r="AI21" s="34"/>
      <c r="AJ21" s="31"/>
      <c r="AK21" s="34"/>
      <c r="AL21" s="31"/>
      <c r="AM21" s="34"/>
      <c r="AN21" s="31"/>
      <c r="AO21" s="34"/>
      <c r="AP21" s="31"/>
      <c r="AQ21" s="34"/>
      <c r="AR21" s="31"/>
      <c r="AS21" s="34"/>
      <c r="AT21" s="31"/>
      <c r="AU21" s="34"/>
      <c r="AV21" s="31"/>
      <c r="AW21" s="34"/>
      <c r="AX21" s="31"/>
      <c r="AY21" s="34"/>
      <c r="AZ21" s="31"/>
      <c r="BA21" s="34"/>
      <c r="BB21" s="31"/>
      <c r="BC21" s="34"/>
      <c r="BD21" s="31"/>
      <c r="BE21" s="34"/>
      <c r="BF21" s="31"/>
      <c r="BG21" s="34"/>
      <c r="BH21" s="31"/>
      <c r="BI21" s="34"/>
      <c r="BJ21" s="31"/>
      <c r="BK21" s="34"/>
      <c r="BL21" s="31"/>
    </row>
    <row r="22" spans="1:65" s="19" customFormat="1" ht="14.1" customHeight="1" x14ac:dyDescent="0.2">
      <c r="A22" s="21"/>
      <c r="B22" s="21" t="s">
        <v>13</v>
      </c>
      <c r="C22" s="21"/>
      <c r="D22" s="21"/>
      <c r="E22" s="22"/>
      <c r="F22" s="25">
        <f>SUBTOTAL(109,F23:F32)</f>
        <v>6543</v>
      </c>
      <c r="G22" s="22"/>
      <c r="H22" s="25">
        <f>SUBTOTAL(109,H23:H32)</f>
        <v>6484</v>
      </c>
      <c r="I22" s="22"/>
      <c r="J22" s="25">
        <f>SUBTOTAL(109,J23:J32)</f>
        <v>6121</v>
      </c>
      <c r="K22" s="24"/>
      <c r="L22" s="25">
        <f>SUBTOTAL(109,L23:L32)</f>
        <v>6355</v>
      </c>
      <c r="M22" s="24"/>
      <c r="N22" s="25">
        <f>SUBTOTAL(109,N23:N32)</f>
        <v>6494</v>
      </c>
      <c r="O22" s="22"/>
      <c r="P22" s="25">
        <f>SUBTOTAL(109,P23:P32)</f>
        <v>6369</v>
      </c>
      <c r="Q22" s="22"/>
      <c r="R22" s="25">
        <f>SUBTOTAL(109,R23:R32)</f>
        <v>6596</v>
      </c>
      <c r="S22" s="22"/>
      <c r="T22" s="25">
        <f>SUBTOTAL(109,T23:T32)</f>
        <v>6543</v>
      </c>
      <c r="U22" s="22"/>
      <c r="V22" s="25">
        <f>SUBTOTAL(109,V23:V32)</f>
        <v>6046</v>
      </c>
      <c r="W22" s="22"/>
      <c r="X22" s="25">
        <f>SUBTOTAL(109,X23:X32)</f>
        <v>5979</v>
      </c>
      <c r="Y22" s="22"/>
      <c r="Z22" s="25">
        <f>SUBTOTAL(109,Z23:Z32)</f>
        <v>5623</v>
      </c>
      <c r="AA22" s="22"/>
      <c r="AB22" s="25">
        <f>SUBTOTAL(109,AB23:AB32)</f>
        <v>5295</v>
      </c>
      <c r="AC22" s="22"/>
      <c r="AD22" s="25">
        <v>5032</v>
      </c>
      <c r="AE22" s="26"/>
      <c r="AF22" s="25">
        <v>4644</v>
      </c>
      <c r="AG22" s="26"/>
      <c r="AH22" s="25">
        <v>4547</v>
      </c>
      <c r="AI22" s="26"/>
      <c r="AJ22" s="25">
        <v>4443</v>
      </c>
      <c r="AK22" s="26"/>
      <c r="AL22" s="25">
        <v>4253</v>
      </c>
      <c r="AM22" s="26"/>
      <c r="AN22" s="25">
        <v>4089</v>
      </c>
      <c r="AO22" s="26"/>
      <c r="AP22" s="25">
        <v>3273</v>
      </c>
      <c r="AQ22" s="26"/>
      <c r="AR22" s="25">
        <v>3189</v>
      </c>
      <c r="AS22" s="26"/>
      <c r="AT22" s="25">
        <v>2821</v>
      </c>
      <c r="AU22" s="26"/>
      <c r="AV22" s="25">
        <v>2851</v>
      </c>
      <c r="AW22" s="26"/>
      <c r="AX22" s="25">
        <v>2991</v>
      </c>
      <c r="AY22" s="26"/>
      <c r="AZ22" s="25">
        <v>3020</v>
      </c>
      <c r="BA22" s="26"/>
      <c r="BB22" s="25">
        <v>2931</v>
      </c>
      <c r="BC22" s="26"/>
      <c r="BD22" s="25">
        <v>3663</v>
      </c>
      <c r="BE22" s="26"/>
      <c r="BF22" s="25">
        <f>SUBTOTAL(109,BF23:BF32)</f>
        <v>3986</v>
      </c>
      <c r="BG22" s="26"/>
      <c r="BH22" s="25">
        <f>SUBTOTAL(109,BH23:BH32)</f>
        <v>3815</v>
      </c>
      <c r="BI22" s="26"/>
      <c r="BJ22" s="25">
        <f>SUBTOTAL(109,BJ23:BJ32)</f>
        <v>3836</v>
      </c>
      <c r="BK22" s="26"/>
      <c r="BL22" s="25">
        <v>3064</v>
      </c>
    </row>
    <row r="23" spans="1:65" s="19" customFormat="1" ht="14.1" customHeight="1" x14ac:dyDescent="0.2">
      <c r="A23" s="21"/>
      <c r="B23" s="21"/>
      <c r="C23" s="21" t="s">
        <v>4</v>
      </c>
      <c r="D23" s="35"/>
      <c r="E23" s="22"/>
      <c r="F23" s="25">
        <v>180</v>
      </c>
      <c r="G23" s="22"/>
      <c r="H23" s="25">
        <v>173</v>
      </c>
      <c r="I23" s="22"/>
      <c r="J23" s="25">
        <v>193</v>
      </c>
      <c r="K23" s="24"/>
      <c r="L23" s="25">
        <v>171</v>
      </c>
      <c r="M23" s="24"/>
      <c r="N23" s="25">
        <v>161</v>
      </c>
      <c r="O23" s="22"/>
      <c r="P23" s="25">
        <v>161</v>
      </c>
      <c r="Q23" s="22"/>
      <c r="R23" s="25">
        <v>162</v>
      </c>
      <c r="S23" s="22"/>
      <c r="T23" s="25">
        <v>145</v>
      </c>
      <c r="U23" s="22"/>
      <c r="V23" s="25">
        <v>145</v>
      </c>
      <c r="W23" s="22"/>
      <c r="X23" s="25">
        <v>138</v>
      </c>
      <c r="Y23" s="22"/>
      <c r="Z23" s="25">
        <v>137</v>
      </c>
      <c r="AA23" s="22"/>
      <c r="AB23" s="25">
        <v>136</v>
      </c>
      <c r="AC23" s="22"/>
      <c r="AD23" s="25">
        <v>121</v>
      </c>
      <c r="AE23" s="26"/>
      <c r="AF23" s="25">
        <v>50</v>
      </c>
      <c r="AG23" s="26"/>
      <c r="AH23" s="25">
        <v>49</v>
      </c>
      <c r="AI23" s="26"/>
      <c r="AJ23" s="25">
        <v>48</v>
      </c>
      <c r="AK23" s="26"/>
      <c r="AL23" s="25">
        <v>49</v>
      </c>
      <c r="AM23" s="26"/>
      <c r="AN23" s="25">
        <v>40</v>
      </c>
      <c r="AO23" s="26"/>
      <c r="AP23" s="25">
        <v>6</v>
      </c>
      <c r="AQ23" s="26"/>
      <c r="AR23" s="25">
        <v>21</v>
      </c>
      <c r="AS23" s="26"/>
      <c r="AT23" s="25">
        <v>20</v>
      </c>
      <c r="AU23" s="26"/>
      <c r="AV23" s="25">
        <v>20</v>
      </c>
      <c r="AW23" s="26"/>
      <c r="AX23" s="25">
        <v>0</v>
      </c>
      <c r="AY23" s="26"/>
      <c r="AZ23" s="25">
        <v>0</v>
      </c>
      <c r="BA23" s="26"/>
      <c r="BB23" s="25">
        <v>0</v>
      </c>
      <c r="BC23" s="26"/>
      <c r="BD23" s="25">
        <v>0</v>
      </c>
      <c r="BE23" s="26"/>
      <c r="BF23" s="25">
        <v>0</v>
      </c>
      <c r="BG23" s="26"/>
      <c r="BH23" s="25">
        <v>0</v>
      </c>
      <c r="BI23" s="26"/>
      <c r="BJ23" s="25">
        <v>0</v>
      </c>
      <c r="BK23" s="26"/>
      <c r="BL23" s="25">
        <v>0</v>
      </c>
    </row>
    <row r="24" spans="1:65" s="19" customFormat="1" ht="14.1" customHeight="1" x14ac:dyDescent="0.2">
      <c r="A24" s="21"/>
      <c r="B24" s="21"/>
      <c r="C24" s="21" t="s">
        <v>14</v>
      </c>
      <c r="D24" s="35"/>
      <c r="E24" s="22"/>
      <c r="F24" s="25">
        <v>3076</v>
      </c>
      <c r="G24" s="22"/>
      <c r="H24" s="25">
        <v>3044</v>
      </c>
      <c r="I24" s="22"/>
      <c r="J24" s="25">
        <v>2722</v>
      </c>
      <c r="K24" s="24"/>
      <c r="L24" s="25">
        <v>2770</v>
      </c>
      <c r="M24" s="24"/>
      <c r="N24" s="25">
        <v>2857</v>
      </c>
      <c r="O24" s="22"/>
      <c r="P24" s="25">
        <v>2790</v>
      </c>
      <c r="Q24" s="22"/>
      <c r="R24" s="25">
        <v>2971</v>
      </c>
      <c r="S24" s="22"/>
      <c r="T24" s="25">
        <v>2851</v>
      </c>
      <c r="U24" s="22"/>
      <c r="V24" s="25">
        <v>2508</v>
      </c>
      <c r="W24" s="22"/>
      <c r="X24" s="25">
        <v>2365</v>
      </c>
      <c r="Y24" s="22"/>
      <c r="Z24" s="25">
        <v>2514</v>
      </c>
      <c r="AA24" s="22"/>
      <c r="AB24" s="25">
        <v>2315</v>
      </c>
      <c r="AC24" s="22"/>
      <c r="AD24" s="25">
        <v>2127</v>
      </c>
      <c r="AE24" s="26"/>
      <c r="AF24" s="25">
        <v>1917</v>
      </c>
      <c r="AG24" s="26"/>
      <c r="AH24" s="25">
        <v>1732</v>
      </c>
      <c r="AI24" s="26"/>
      <c r="AJ24" s="25">
        <v>1536</v>
      </c>
      <c r="AK24" s="26"/>
      <c r="AL24" s="25">
        <v>1387</v>
      </c>
      <c r="AM24" s="26"/>
      <c r="AN24" s="25">
        <v>1269</v>
      </c>
      <c r="AO24" s="26"/>
      <c r="AP24" s="25">
        <v>1177</v>
      </c>
      <c r="AQ24" s="26"/>
      <c r="AR24" s="25">
        <v>1167</v>
      </c>
      <c r="AS24" s="26"/>
      <c r="AT24" s="25">
        <v>1129</v>
      </c>
      <c r="AU24" s="26"/>
      <c r="AV24" s="25">
        <v>1143</v>
      </c>
      <c r="AW24" s="26"/>
      <c r="AX24" s="25">
        <v>1186</v>
      </c>
      <c r="AY24" s="26"/>
      <c r="AZ24" s="25">
        <v>1184</v>
      </c>
      <c r="BA24" s="26"/>
      <c r="BB24" s="25">
        <v>1111</v>
      </c>
      <c r="BC24" s="26"/>
      <c r="BD24" s="25">
        <v>1544</v>
      </c>
      <c r="BE24" s="26"/>
      <c r="BF24" s="25">
        <v>1629</v>
      </c>
      <c r="BG24" s="26"/>
      <c r="BH24" s="25">
        <v>1626</v>
      </c>
      <c r="BI24" s="26"/>
      <c r="BJ24" s="25">
        <v>1563</v>
      </c>
      <c r="BK24" s="26"/>
      <c r="BL24" s="25">
        <v>1595</v>
      </c>
    </row>
    <row r="25" spans="1:65" s="19" customFormat="1" ht="14.1" customHeight="1" x14ac:dyDescent="0.2">
      <c r="A25" s="21"/>
      <c r="B25" s="21"/>
      <c r="C25" s="21" t="s">
        <v>15</v>
      </c>
      <c r="D25" s="21"/>
      <c r="E25" s="22"/>
      <c r="F25" s="25">
        <v>158</v>
      </c>
      <c r="G25" s="22"/>
      <c r="H25" s="25">
        <v>159</v>
      </c>
      <c r="I25" s="22"/>
      <c r="J25" s="25">
        <v>146</v>
      </c>
      <c r="K25" s="24"/>
      <c r="L25" s="25">
        <v>147</v>
      </c>
      <c r="M25" s="24"/>
      <c r="N25" s="25">
        <v>150</v>
      </c>
      <c r="O25" s="22"/>
      <c r="P25" s="25">
        <v>171</v>
      </c>
      <c r="Q25" s="22"/>
      <c r="R25" s="25">
        <v>170</v>
      </c>
      <c r="S25" s="22"/>
      <c r="T25" s="25">
        <v>151</v>
      </c>
      <c r="U25" s="22"/>
      <c r="V25" s="25">
        <v>153</v>
      </c>
      <c r="W25" s="22"/>
      <c r="X25" s="25">
        <v>153</v>
      </c>
      <c r="Y25" s="22"/>
      <c r="Z25" s="25">
        <v>142</v>
      </c>
      <c r="AA25" s="22"/>
      <c r="AB25" s="25">
        <v>144</v>
      </c>
      <c r="AC25" s="22"/>
      <c r="AD25" s="25">
        <v>140</v>
      </c>
      <c r="AE25" s="26"/>
      <c r="AF25" s="25">
        <v>148</v>
      </c>
      <c r="AG25" s="26"/>
      <c r="AH25" s="25">
        <v>147</v>
      </c>
      <c r="AI25" s="26"/>
      <c r="AJ25" s="25">
        <v>141</v>
      </c>
      <c r="AK25" s="26"/>
      <c r="AL25" s="25">
        <v>129</v>
      </c>
      <c r="AM25" s="26"/>
      <c r="AN25" s="25">
        <v>120</v>
      </c>
      <c r="AO25" s="26"/>
      <c r="AP25" s="25">
        <v>115</v>
      </c>
      <c r="AQ25" s="26"/>
      <c r="AR25" s="25">
        <v>113</v>
      </c>
      <c r="AS25" s="26"/>
      <c r="AT25" s="25">
        <v>101</v>
      </c>
      <c r="AU25" s="26"/>
      <c r="AV25" s="25">
        <v>100</v>
      </c>
      <c r="AW25" s="26"/>
      <c r="AX25" s="25">
        <v>99</v>
      </c>
      <c r="AY25" s="26"/>
      <c r="AZ25" s="25">
        <v>98</v>
      </c>
      <c r="BA25" s="26"/>
      <c r="BB25" s="25">
        <v>104</v>
      </c>
      <c r="BC25" s="26"/>
      <c r="BD25" s="25">
        <v>104</v>
      </c>
      <c r="BE25" s="26"/>
      <c r="BF25" s="25">
        <v>0</v>
      </c>
      <c r="BG25" s="26"/>
      <c r="BH25" s="25">
        <v>0</v>
      </c>
      <c r="BI25" s="26"/>
      <c r="BJ25" s="25">
        <v>0</v>
      </c>
      <c r="BK25" s="26"/>
      <c r="BL25" s="25">
        <v>96</v>
      </c>
    </row>
    <row r="26" spans="1:65" s="19" customFormat="1" ht="14.1" customHeight="1" x14ac:dyDescent="0.2">
      <c r="A26" s="21"/>
      <c r="B26" s="21"/>
      <c r="C26" s="21" t="s">
        <v>16</v>
      </c>
      <c r="D26" s="21"/>
      <c r="E26" s="22"/>
      <c r="F26" s="25">
        <v>105</v>
      </c>
      <c r="G26" s="22"/>
      <c r="H26" s="25">
        <v>103</v>
      </c>
      <c r="I26" s="22"/>
      <c r="J26" s="25">
        <v>105</v>
      </c>
      <c r="K26" s="24"/>
      <c r="L26" s="25">
        <v>104</v>
      </c>
      <c r="M26" s="24"/>
      <c r="N26" s="25">
        <v>106</v>
      </c>
      <c r="O26" s="22"/>
      <c r="P26" s="25">
        <v>106</v>
      </c>
      <c r="Q26" s="22"/>
      <c r="R26" s="25">
        <v>126</v>
      </c>
      <c r="S26" s="22"/>
      <c r="T26" s="25">
        <v>127</v>
      </c>
      <c r="U26" s="22"/>
      <c r="V26" s="25">
        <v>125</v>
      </c>
      <c r="W26" s="22"/>
      <c r="X26" s="25">
        <v>128</v>
      </c>
      <c r="Y26" s="22"/>
      <c r="Z26" s="25">
        <v>124</v>
      </c>
      <c r="AA26" s="22"/>
      <c r="AB26" s="25">
        <v>125</v>
      </c>
      <c r="AC26" s="22"/>
      <c r="AD26" s="25">
        <v>122</v>
      </c>
      <c r="AE26" s="26"/>
      <c r="AF26" s="25">
        <v>123</v>
      </c>
      <c r="AG26" s="26"/>
      <c r="AH26" s="25">
        <v>111</v>
      </c>
      <c r="AI26" s="26"/>
      <c r="AJ26" s="25">
        <v>110</v>
      </c>
      <c r="AK26" s="26"/>
      <c r="AL26" s="25">
        <v>108</v>
      </c>
      <c r="AM26" s="26"/>
      <c r="AN26" s="25">
        <v>109</v>
      </c>
      <c r="AO26" s="26"/>
      <c r="AP26" s="25">
        <v>119</v>
      </c>
      <c r="AQ26" s="26"/>
      <c r="AR26" s="25">
        <v>117</v>
      </c>
      <c r="AS26" s="26"/>
      <c r="AT26" s="25">
        <v>117</v>
      </c>
      <c r="AU26" s="26"/>
      <c r="AV26" s="25">
        <v>106</v>
      </c>
      <c r="AW26" s="26"/>
      <c r="AX26" s="25">
        <v>117</v>
      </c>
      <c r="AY26" s="26"/>
      <c r="AZ26" s="25">
        <v>117</v>
      </c>
      <c r="BA26" s="26"/>
      <c r="BB26" s="25">
        <v>118</v>
      </c>
      <c r="BC26" s="26"/>
      <c r="BD26" s="25">
        <v>121</v>
      </c>
      <c r="BE26" s="26"/>
      <c r="BF26" s="25">
        <v>0</v>
      </c>
      <c r="BG26" s="26"/>
      <c r="BH26" s="25">
        <v>0</v>
      </c>
      <c r="BI26" s="26"/>
      <c r="BJ26" s="25">
        <v>0</v>
      </c>
      <c r="BK26" s="26"/>
      <c r="BL26" s="25">
        <v>111</v>
      </c>
    </row>
    <row r="27" spans="1:65" s="19" customFormat="1" ht="14.1" customHeight="1" x14ac:dyDescent="0.2">
      <c r="A27" s="21"/>
      <c r="B27" s="21"/>
      <c r="C27" s="21" t="s">
        <v>17</v>
      </c>
      <c r="D27" s="21"/>
      <c r="E27" s="22"/>
      <c r="F27" s="25">
        <v>1583</v>
      </c>
      <c r="G27" s="22"/>
      <c r="H27" s="25">
        <v>1594</v>
      </c>
      <c r="I27" s="22"/>
      <c r="J27" s="25">
        <v>1553</v>
      </c>
      <c r="K27" s="24"/>
      <c r="L27" s="25">
        <v>1499</v>
      </c>
      <c r="M27" s="24"/>
      <c r="N27" s="25">
        <v>1472</v>
      </c>
      <c r="O27" s="22"/>
      <c r="P27" s="25">
        <v>1342</v>
      </c>
      <c r="Q27" s="22"/>
      <c r="R27" s="25">
        <v>1597</v>
      </c>
      <c r="S27" s="22"/>
      <c r="T27" s="25">
        <v>1598</v>
      </c>
      <c r="U27" s="22"/>
      <c r="V27" s="25">
        <v>1511</v>
      </c>
      <c r="W27" s="22"/>
      <c r="X27" s="25">
        <v>1396</v>
      </c>
      <c r="Y27" s="22"/>
      <c r="Z27" s="25">
        <v>1143</v>
      </c>
      <c r="AA27" s="22"/>
      <c r="AB27" s="25">
        <v>1150</v>
      </c>
      <c r="AC27" s="22"/>
      <c r="AD27" s="25">
        <v>1140</v>
      </c>
      <c r="AE27" s="26"/>
      <c r="AF27" s="25">
        <v>1089</v>
      </c>
      <c r="AG27" s="26"/>
      <c r="AH27" s="25">
        <v>1241</v>
      </c>
      <c r="AI27" s="26"/>
      <c r="AJ27" s="25">
        <v>1265</v>
      </c>
      <c r="AK27" s="26"/>
      <c r="AL27" s="25">
        <v>1278</v>
      </c>
      <c r="AM27" s="26"/>
      <c r="AN27" s="25">
        <v>1252</v>
      </c>
      <c r="AO27" s="26"/>
      <c r="AP27" s="25">
        <v>726</v>
      </c>
      <c r="AQ27" s="26"/>
      <c r="AR27" s="25">
        <v>725</v>
      </c>
      <c r="AS27" s="26"/>
      <c r="AT27" s="25">
        <v>935</v>
      </c>
      <c r="AU27" s="26"/>
      <c r="AV27" s="25">
        <v>958</v>
      </c>
      <c r="AW27" s="26"/>
      <c r="AX27" s="25">
        <v>1056</v>
      </c>
      <c r="AY27" s="26"/>
      <c r="AZ27" s="25">
        <v>1072</v>
      </c>
      <c r="BA27" s="26"/>
      <c r="BB27" s="25">
        <v>1059</v>
      </c>
      <c r="BC27" s="26"/>
      <c r="BD27" s="25">
        <v>1108</v>
      </c>
      <c r="BE27" s="26"/>
      <c r="BF27" s="25">
        <v>1370</v>
      </c>
      <c r="BG27" s="26"/>
      <c r="BH27" s="25">
        <v>1295</v>
      </c>
      <c r="BI27" s="26"/>
      <c r="BJ27" s="25">
        <v>1389</v>
      </c>
      <c r="BK27" s="26"/>
      <c r="BL27" s="25">
        <v>1091</v>
      </c>
    </row>
    <row r="28" spans="1:65" s="19" customFormat="1" ht="14.1" customHeight="1" x14ac:dyDescent="0.2">
      <c r="A28" s="21"/>
      <c r="B28" s="21"/>
      <c r="C28" s="21" t="s">
        <v>8</v>
      </c>
      <c r="D28" s="21"/>
      <c r="E28" s="22"/>
      <c r="F28" s="25">
        <v>149</v>
      </c>
      <c r="G28" s="22"/>
      <c r="H28" s="25">
        <v>149</v>
      </c>
      <c r="I28" s="22"/>
      <c r="J28" s="25">
        <v>149</v>
      </c>
      <c r="K28" s="24"/>
      <c r="L28" s="25">
        <v>149</v>
      </c>
      <c r="M28" s="24"/>
      <c r="N28" s="25">
        <v>149</v>
      </c>
      <c r="O28" s="22"/>
      <c r="P28" s="25">
        <v>149</v>
      </c>
      <c r="Q28" s="22"/>
      <c r="R28" s="25">
        <v>9</v>
      </c>
      <c r="S28" s="22"/>
      <c r="T28" s="25">
        <v>9</v>
      </c>
      <c r="U28" s="22"/>
      <c r="V28" s="25">
        <v>9</v>
      </c>
      <c r="W28" s="22"/>
      <c r="X28" s="25">
        <v>103</v>
      </c>
      <c r="Y28" s="22"/>
      <c r="Z28" s="25">
        <v>9</v>
      </c>
      <c r="AA28" s="22"/>
      <c r="AB28" s="25">
        <v>9</v>
      </c>
      <c r="AC28" s="22"/>
      <c r="AD28" s="25">
        <v>9</v>
      </c>
      <c r="AE28" s="26"/>
      <c r="AF28" s="25">
        <v>9</v>
      </c>
      <c r="AG28" s="26"/>
      <c r="AH28" s="25">
        <v>9</v>
      </c>
      <c r="AI28" s="26"/>
      <c r="AJ28" s="25">
        <v>9</v>
      </c>
      <c r="AK28" s="26"/>
      <c r="AL28" s="25">
        <v>8</v>
      </c>
      <c r="AM28" s="26"/>
      <c r="AN28" s="25">
        <v>8</v>
      </c>
      <c r="AO28" s="26"/>
      <c r="AP28" s="25">
        <v>8</v>
      </c>
      <c r="AQ28" s="26"/>
      <c r="AR28" s="25">
        <v>8</v>
      </c>
      <c r="AS28" s="26"/>
      <c r="AT28" s="25">
        <v>8</v>
      </c>
      <c r="AU28" s="26"/>
      <c r="AV28" s="25">
        <v>8</v>
      </c>
      <c r="AW28" s="26"/>
      <c r="AX28" s="25">
        <v>0</v>
      </c>
      <c r="AY28" s="26"/>
      <c r="AZ28" s="25">
        <v>0</v>
      </c>
      <c r="BA28" s="26"/>
      <c r="BB28" s="25">
        <v>0</v>
      </c>
      <c r="BC28" s="26"/>
      <c r="BD28" s="25">
        <v>0</v>
      </c>
      <c r="BE28" s="26"/>
      <c r="BF28" s="25">
        <v>0</v>
      </c>
      <c r="BG28" s="26"/>
      <c r="BH28" s="25">
        <v>0</v>
      </c>
      <c r="BI28" s="26"/>
      <c r="BJ28" s="25">
        <v>0</v>
      </c>
      <c r="BK28" s="26"/>
      <c r="BL28" s="25">
        <v>0</v>
      </c>
    </row>
    <row r="29" spans="1:65" s="19" customFormat="1" ht="14.1" customHeight="1" x14ac:dyDescent="0.2">
      <c r="A29" s="21"/>
      <c r="B29" s="21"/>
      <c r="C29" s="21" t="s">
        <v>9</v>
      </c>
      <c r="D29" s="21"/>
      <c r="E29" s="22"/>
      <c r="F29" s="25">
        <v>56</v>
      </c>
      <c r="G29" s="22"/>
      <c r="H29" s="25">
        <v>56</v>
      </c>
      <c r="I29" s="22"/>
      <c r="J29" s="25">
        <v>70</v>
      </c>
      <c r="K29" s="24"/>
      <c r="L29" s="25">
        <v>333</v>
      </c>
      <c r="M29" s="24"/>
      <c r="N29" s="25">
        <v>356</v>
      </c>
      <c r="O29" s="22"/>
      <c r="P29" s="25">
        <v>416</v>
      </c>
      <c r="Q29" s="22"/>
      <c r="R29" s="25">
        <v>483</v>
      </c>
      <c r="S29" s="22"/>
      <c r="T29" s="25">
        <v>552</v>
      </c>
      <c r="U29" s="22"/>
      <c r="V29" s="25">
        <v>603</v>
      </c>
      <c r="W29" s="22"/>
      <c r="X29" s="25">
        <v>645</v>
      </c>
      <c r="Y29" s="22"/>
      <c r="Z29" s="25">
        <v>745</v>
      </c>
      <c r="AA29" s="22"/>
      <c r="AB29" s="25">
        <v>502</v>
      </c>
      <c r="AC29" s="22"/>
      <c r="AD29" s="25">
        <v>546</v>
      </c>
      <c r="AE29" s="26"/>
      <c r="AF29" s="25">
        <v>596</v>
      </c>
      <c r="AG29" s="26"/>
      <c r="AH29" s="25">
        <v>645</v>
      </c>
      <c r="AI29" s="26"/>
      <c r="AJ29" s="25">
        <v>710</v>
      </c>
      <c r="AK29" s="26"/>
      <c r="AL29" s="25">
        <v>768</v>
      </c>
      <c r="AM29" s="26"/>
      <c r="AN29" s="25">
        <v>801</v>
      </c>
      <c r="AO29" s="26"/>
      <c r="AP29" s="25">
        <v>628</v>
      </c>
      <c r="AQ29" s="26"/>
      <c r="AR29" s="25">
        <v>544</v>
      </c>
      <c r="AS29" s="26"/>
      <c r="AT29" s="25">
        <v>17</v>
      </c>
      <c r="AU29" s="26"/>
      <c r="AV29" s="25">
        <v>18</v>
      </c>
      <c r="AW29" s="26"/>
      <c r="AX29" s="25">
        <v>14</v>
      </c>
      <c r="AY29" s="26"/>
      <c r="AZ29" s="25">
        <v>15</v>
      </c>
      <c r="BA29" s="26"/>
      <c r="BB29" s="25">
        <v>15</v>
      </c>
      <c r="BC29" s="26"/>
      <c r="BD29" s="25">
        <v>17</v>
      </c>
      <c r="BE29" s="26"/>
      <c r="BF29" s="25">
        <v>0</v>
      </c>
      <c r="BG29" s="26"/>
      <c r="BH29" s="25">
        <v>0</v>
      </c>
      <c r="BI29" s="26"/>
      <c r="BJ29" s="25">
        <v>0</v>
      </c>
      <c r="BK29" s="26"/>
      <c r="BL29" s="25">
        <v>14</v>
      </c>
    </row>
    <row r="30" spans="1:65" s="19" customFormat="1" ht="14.1" customHeight="1" x14ac:dyDescent="0.2">
      <c r="A30" s="21"/>
      <c r="B30" s="21"/>
      <c r="C30" s="21" t="s">
        <v>18</v>
      </c>
      <c r="D30" s="21"/>
      <c r="E30" s="22"/>
      <c r="F30" s="25">
        <v>832</v>
      </c>
      <c r="G30" s="22"/>
      <c r="H30" s="25">
        <v>799</v>
      </c>
      <c r="I30" s="22"/>
      <c r="J30" s="25">
        <v>759</v>
      </c>
      <c r="K30" s="24"/>
      <c r="L30" s="25">
        <v>762</v>
      </c>
      <c r="M30" s="24"/>
      <c r="N30" s="25">
        <v>737</v>
      </c>
      <c r="O30" s="22"/>
      <c r="P30" s="25">
        <v>694</v>
      </c>
      <c r="Q30" s="22"/>
      <c r="R30" s="25">
        <v>707</v>
      </c>
      <c r="S30" s="22"/>
      <c r="T30" s="25">
        <v>719</v>
      </c>
      <c r="U30" s="22"/>
      <c r="V30" s="25">
        <v>693</v>
      </c>
      <c r="W30" s="22"/>
      <c r="X30" s="25">
        <v>690</v>
      </c>
      <c r="Y30" s="22"/>
      <c r="Z30" s="25">
        <v>525</v>
      </c>
      <c r="AA30" s="22"/>
      <c r="AB30" s="25">
        <v>580</v>
      </c>
      <c r="AC30" s="22"/>
      <c r="AD30" s="25">
        <v>590</v>
      </c>
      <c r="AE30" s="26"/>
      <c r="AF30" s="25">
        <v>565</v>
      </c>
      <c r="AG30" s="26"/>
      <c r="AH30" s="25">
        <v>483</v>
      </c>
      <c r="AI30" s="26"/>
      <c r="AJ30" s="25">
        <v>487</v>
      </c>
      <c r="AK30" s="26"/>
      <c r="AL30" s="25">
        <v>420</v>
      </c>
      <c r="AM30" s="26"/>
      <c r="AN30" s="25">
        <v>374</v>
      </c>
      <c r="AO30" s="26"/>
      <c r="AP30" s="25">
        <v>361</v>
      </c>
      <c r="AQ30" s="26"/>
      <c r="AR30" s="25">
        <v>352</v>
      </c>
      <c r="AS30" s="26"/>
      <c r="AT30" s="25">
        <v>349</v>
      </c>
      <c r="AU30" s="26"/>
      <c r="AV30" s="25">
        <v>348</v>
      </c>
      <c r="AW30" s="26"/>
      <c r="AX30" s="25">
        <v>333</v>
      </c>
      <c r="AY30" s="26"/>
      <c r="AZ30" s="25">
        <v>333</v>
      </c>
      <c r="BA30" s="26"/>
      <c r="BB30" s="25">
        <v>321</v>
      </c>
      <c r="BC30" s="26"/>
      <c r="BD30" s="25">
        <v>567</v>
      </c>
      <c r="BE30" s="26"/>
      <c r="BF30" s="25">
        <v>536</v>
      </c>
      <c r="BG30" s="26"/>
      <c r="BH30" s="25">
        <v>518</v>
      </c>
      <c r="BI30" s="26"/>
      <c r="BJ30" s="25">
        <v>0</v>
      </c>
      <c r="BK30" s="26"/>
      <c r="BL30" s="25">
        <v>0</v>
      </c>
    </row>
    <row r="31" spans="1:65" s="19" customFormat="1" ht="14.1" customHeight="1" x14ac:dyDescent="0.2">
      <c r="A31" s="21"/>
      <c r="B31" s="21"/>
      <c r="C31" s="21" t="s">
        <v>305</v>
      </c>
      <c r="D31" s="21"/>
      <c r="E31" s="22"/>
      <c r="F31" s="118">
        <v>0</v>
      </c>
      <c r="G31" s="22"/>
      <c r="H31" s="118">
        <v>0</v>
      </c>
      <c r="I31" s="22"/>
      <c r="J31" s="118">
        <v>18</v>
      </c>
      <c r="K31" s="233"/>
      <c r="L31" s="118">
        <v>22</v>
      </c>
      <c r="M31" s="233"/>
      <c r="N31" s="118">
        <v>109</v>
      </c>
      <c r="O31" s="22"/>
      <c r="P31" s="118">
        <v>153</v>
      </c>
      <c r="Q31" s="22"/>
      <c r="R31" s="118">
        <v>0</v>
      </c>
      <c r="S31" s="22"/>
      <c r="T31" s="118">
        <v>0</v>
      </c>
      <c r="U31" s="22"/>
      <c r="V31" s="118">
        <v>0</v>
      </c>
      <c r="W31" s="22"/>
      <c r="X31" s="118">
        <v>106</v>
      </c>
      <c r="Y31" s="22"/>
      <c r="Z31" s="118">
        <v>0</v>
      </c>
      <c r="AA31" s="22"/>
      <c r="AB31" s="118">
        <v>0</v>
      </c>
      <c r="AC31" s="22"/>
      <c r="AD31" s="118">
        <v>0</v>
      </c>
      <c r="AE31" s="26"/>
      <c r="AF31" s="118">
        <v>0</v>
      </c>
      <c r="AG31" s="26"/>
      <c r="AH31" s="118">
        <v>0</v>
      </c>
      <c r="AI31" s="26"/>
      <c r="AJ31" s="118">
        <v>0</v>
      </c>
      <c r="AK31" s="26"/>
      <c r="AL31" s="118">
        <v>0</v>
      </c>
      <c r="AM31" s="26"/>
      <c r="AN31" s="25">
        <v>0</v>
      </c>
      <c r="AO31" s="26"/>
      <c r="AP31" s="118">
        <v>0</v>
      </c>
      <c r="AQ31" s="26"/>
      <c r="AR31" s="118">
        <v>0</v>
      </c>
      <c r="AS31" s="26"/>
      <c r="AT31" s="118">
        <v>0</v>
      </c>
      <c r="AU31" s="26"/>
      <c r="AV31" s="25">
        <v>0</v>
      </c>
      <c r="AW31" s="26"/>
      <c r="AX31" s="118">
        <v>0</v>
      </c>
      <c r="AY31" s="26"/>
      <c r="AZ31" s="118">
        <v>0</v>
      </c>
      <c r="BA31" s="26"/>
      <c r="BB31" s="118">
        <v>0</v>
      </c>
      <c r="BC31" s="26"/>
      <c r="BD31" s="25">
        <v>0</v>
      </c>
      <c r="BE31" s="26"/>
      <c r="BF31" s="118">
        <v>0</v>
      </c>
      <c r="BG31" s="26"/>
      <c r="BH31" s="118">
        <v>0</v>
      </c>
      <c r="BI31" s="26"/>
      <c r="BJ31" s="118">
        <v>0</v>
      </c>
      <c r="BK31" s="26"/>
      <c r="BL31" s="118">
        <v>0</v>
      </c>
    </row>
    <row r="32" spans="1:65" s="19" customFormat="1" ht="14.1" customHeight="1" x14ac:dyDescent="0.2">
      <c r="A32" s="21"/>
      <c r="B32" s="21"/>
      <c r="C32" s="21" t="s">
        <v>10</v>
      </c>
      <c r="D32" s="21"/>
      <c r="E32" s="22"/>
      <c r="F32" s="25">
        <v>404</v>
      </c>
      <c r="G32" s="22"/>
      <c r="H32" s="25">
        <v>407</v>
      </c>
      <c r="I32" s="22"/>
      <c r="J32" s="25">
        <v>406</v>
      </c>
      <c r="K32" s="24"/>
      <c r="L32" s="25">
        <v>398</v>
      </c>
      <c r="M32" s="24"/>
      <c r="N32" s="25">
        <v>397</v>
      </c>
      <c r="O32" s="22"/>
      <c r="P32" s="25">
        <v>387</v>
      </c>
      <c r="Q32" s="22"/>
      <c r="R32" s="25">
        <v>371</v>
      </c>
      <c r="S32" s="22"/>
      <c r="T32" s="25">
        <v>391</v>
      </c>
      <c r="U32" s="22"/>
      <c r="V32" s="25">
        <v>299</v>
      </c>
      <c r="W32" s="22"/>
      <c r="X32" s="25">
        <v>255</v>
      </c>
      <c r="Y32" s="22"/>
      <c r="Z32" s="25">
        <v>284</v>
      </c>
      <c r="AA32" s="22"/>
      <c r="AB32" s="25">
        <v>334</v>
      </c>
      <c r="AC32" s="22"/>
      <c r="AD32" s="25">
        <v>237</v>
      </c>
      <c r="AE32" s="26"/>
      <c r="AF32" s="25">
        <v>147</v>
      </c>
      <c r="AG32" s="26"/>
      <c r="AH32" s="25">
        <v>130</v>
      </c>
      <c r="AI32" s="26"/>
      <c r="AJ32" s="25">
        <v>137</v>
      </c>
      <c r="AK32" s="26"/>
      <c r="AL32" s="25">
        <v>106</v>
      </c>
      <c r="AM32" s="26"/>
      <c r="AN32" s="25">
        <v>116</v>
      </c>
      <c r="AO32" s="26"/>
      <c r="AP32" s="25">
        <v>133</v>
      </c>
      <c r="AQ32" s="26"/>
      <c r="AR32" s="25">
        <v>142</v>
      </c>
      <c r="AS32" s="26"/>
      <c r="AT32" s="25">
        <v>145</v>
      </c>
      <c r="AU32" s="26"/>
      <c r="AV32" s="25">
        <v>150</v>
      </c>
      <c r="AW32" s="26"/>
      <c r="AX32" s="25">
        <v>186</v>
      </c>
      <c r="AY32" s="26"/>
      <c r="AZ32" s="25">
        <v>201</v>
      </c>
      <c r="BA32" s="26"/>
      <c r="BB32" s="25">
        <v>203</v>
      </c>
      <c r="BC32" s="26"/>
      <c r="BD32" s="25">
        <v>202</v>
      </c>
      <c r="BE32" s="26"/>
      <c r="BF32" s="25">
        <f>397+54</f>
        <v>451</v>
      </c>
      <c r="BG32" s="26"/>
      <c r="BH32" s="25">
        <v>376</v>
      </c>
      <c r="BI32" s="26"/>
      <c r="BJ32" s="25">
        <v>884</v>
      </c>
      <c r="BK32" s="26"/>
      <c r="BL32" s="25">
        <v>187</v>
      </c>
    </row>
    <row r="33" spans="1:65" s="19" customFormat="1" ht="14.1" customHeight="1" x14ac:dyDescent="0.2">
      <c r="A33" s="21"/>
      <c r="B33" s="21" t="s">
        <v>19</v>
      </c>
      <c r="C33" s="21"/>
      <c r="D33" s="21"/>
      <c r="E33" s="22"/>
      <c r="F33" s="25">
        <v>90032</v>
      </c>
      <c r="G33" s="22"/>
      <c r="H33" s="25">
        <v>88073</v>
      </c>
      <c r="I33" s="22"/>
      <c r="J33" s="25">
        <v>92061</v>
      </c>
      <c r="K33" s="24"/>
      <c r="L33" s="25">
        <v>89190</v>
      </c>
      <c r="M33" s="24"/>
      <c r="N33" s="25">
        <v>86388</v>
      </c>
      <c r="O33" s="22"/>
      <c r="P33" s="25">
        <v>90171</v>
      </c>
      <c r="Q33" s="22"/>
      <c r="R33" s="25">
        <v>86363</v>
      </c>
      <c r="S33" s="22"/>
      <c r="T33" s="25">
        <v>83407</v>
      </c>
      <c r="U33" s="22"/>
      <c r="V33" s="25">
        <v>79769</v>
      </c>
      <c r="W33" s="22"/>
      <c r="X33" s="25">
        <v>81297</v>
      </c>
      <c r="Y33" s="22"/>
      <c r="Z33" s="25">
        <v>79368</v>
      </c>
      <c r="AA33" s="22"/>
      <c r="AB33" s="25">
        <v>78767</v>
      </c>
      <c r="AC33" s="22"/>
      <c r="AD33" s="25">
        <v>76725</v>
      </c>
      <c r="AE33" s="26"/>
      <c r="AF33" s="25">
        <v>75364</v>
      </c>
      <c r="AG33" s="26"/>
      <c r="AH33" s="25">
        <v>75373</v>
      </c>
      <c r="AI33" s="26"/>
      <c r="AJ33" s="25">
        <v>69715</v>
      </c>
      <c r="AK33" s="26"/>
      <c r="AL33" s="25">
        <v>67696</v>
      </c>
      <c r="AM33" s="26"/>
      <c r="AN33" s="25">
        <v>67628</v>
      </c>
      <c r="AO33" s="26"/>
      <c r="AP33" s="25">
        <v>65722</v>
      </c>
      <c r="AQ33" s="26"/>
      <c r="AR33" s="25">
        <v>61331</v>
      </c>
      <c r="AS33" s="26"/>
      <c r="AT33" s="25">
        <v>58873</v>
      </c>
      <c r="AU33" s="26"/>
      <c r="AV33" s="25">
        <v>57371</v>
      </c>
      <c r="AW33" s="26"/>
      <c r="AX33" s="25">
        <v>53453</v>
      </c>
      <c r="AY33" s="26"/>
      <c r="AZ33" s="25">
        <v>51582</v>
      </c>
      <c r="BA33" s="26"/>
      <c r="BB33" s="25">
        <v>50635</v>
      </c>
      <c r="BC33" s="26"/>
      <c r="BD33" s="25">
        <v>53040</v>
      </c>
      <c r="BE33" s="26"/>
      <c r="BF33" s="25">
        <v>50147</v>
      </c>
      <c r="BG33" s="26"/>
      <c r="BH33" s="25">
        <v>50668</v>
      </c>
      <c r="BI33" s="26"/>
      <c r="BJ33" s="25">
        <v>48418</v>
      </c>
      <c r="BK33" s="26"/>
      <c r="BL33" s="25">
        <v>52831</v>
      </c>
    </row>
    <row r="34" spans="1:65" s="19" customFormat="1" ht="14.1" customHeight="1" x14ac:dyDescent="0.2">
      <c r="A34" s="21"/>
      <c r="B34" s="21" t="s">
        <v>20</v>
      </c>
      <c r="C34" s="21"/>
      <c r="D34" s="21"/>
      <c r="E34" s="22"/>
      <c r="F34" s="25">
        <v>4387</v>
      </c>
      <c r="G34" s="22"/>
      <c r="H34" s="25">
        <v>4467</v>
      </c>
      <c r="I34" s="22"/>
      <c r="J34" s="25">
        <v>4691</v>
      </c>
      <c r="K34" s="24"/>
      <c r="L34" s="25">
        <v>4709</v>
      </c>
      <c r="M34" s="24"/>
      <c r="N34" s="25">
        <v>4709</v>
      </c>
      <c r="O34" s="22"/>
      <c r="P34" s="25">
        <v>4731</v>
      </c>
      <c r="Q34" s="22"/>
      <c r="R34" s="25">
        <v>4585</v>
      </c>
      <c r="S34" s="22"/>
      <c r="T34" s="25">
        <v>4566</v>
      </c>
      <c r="U34" s="22"/>
      <c r="V34" s="25">
        <v>4473</v>
      </c>
      <c r="W34" s="22"/>
      <c r="X34" s="25">
        <v>4415</v>
      </c>
      <c r="Y34" s="22"/>
      <c r="Z34" s="25">
        <v>4265</v>
      </c>
      <c r="AA34" s="22"/>
      <c r="AB34" s="25">
        <v>4173</v>
      </c>
      <c r="AC34" s="22"/>
      <c r="AD34" s="25">
        <v>4067</v>
      </c>
      <c r="AE34" s="26"/>
      <c r="AF34" s="25">
        <v>4055</v>
      </c>
      <c r="AG34" s="26"/>
      <c r="AH34" s="25">
        <v>3975</v>
      </c>
      <c r="AI34" s="26"/>
      <c r="AJ34" s="25">
        <v>3876</v>
      </c>
      <c r="AK34" s="26"/>
      <c r="AL34" s="25">
        <v>3745</v>
      </c>
      <c r="AM34" s="26"/>
      <c r="AN34" s="25">
        <v>3736</v>
      </c>
      <c r="AO34" s="26"/>
      <c r="AP34" s="25">
        <v>3642</v>
      </c>
      <c r="AQ34" s="26"/>
      <c r="AR34" s="25">
        <v>3570</v>
      </c>
      <c r="AS34" s="26"/>
      <c r="AT34" s="25">
        <v>3561</v>
      </c>
      <c r="AU34" s="26"/>
      <c r="AV34" s="25">
        <v>3616</v>
      </c>
      <c r="AW34" s="26"/>
      <c r="AX34" s="25">
        <v>3644</v>
      </c>
      <c r="AY34" s="26"/>
      <c r="AZ34" s="25">
        <v>3684</v>
      </c>
      <c r="BA34" s="26"/>
      <c r="BB34" s="25">
        <v>3646</v>
      </c>
      <c r="BC34" s="26"/>
      <c r="BD34" s="25">
        <v>3669</v>
      </c>
      <c r="BE34" s="26"/>
      <c r="BF34" s="25">
        <v>3632</v>
      </c>
      <c r="BG34" s="26"/>
      <c r="BH34" s="25">
        <v>3327</v>
      </c>
      <c r="BI34" s="26"/>
      <c r="BJ34" s="25">
        <v>3300</v>
      </c>
      <c r="BK34" s="26"/>
      <c r="BL34" s="25">
        <v>3338</v>
      </c>
    </row>
    <row r="35" spans="1:65" s="19" customFormat="1" ht="14.1" customHeight="1" x14ac:dyDescent="0.2">
      <c r="A35" s="21"/>
      <c r="B35" s="21" t="s">
        <v>21</v>
      </c>
      <c r="C35" s="21"/>
      <c r="D35" s="21"/>
      <c r="E35" s="22"/>
      <c r="F35" s="25">
        <v>826</v>
      </c>
      <c r="G35" s="22"/>
      <c r="H35" s="25">
        <v>834</v>
      </c>
      <c r="I35" s="22"/>
      <c r="J35" s="25">
        <v>838</v>
      </c>
      <c r="K35" s="24"/>
      <c r="L35" s="25">
        <v>845</v>
      </c>
      <c r="M35" s="24"/>
      <c r="N35" s="25">
        <v>852</v>
      </c>
      <c r="O35" s="22"/>
      <c r="P35" s="25">
        <v>835</v>
      </c>
      <c r="Q35" s="22"/>
      <c r="R35" s="25">
        <v>834</v>
      </c>
      <c r="S35" s="22"/>
      <c r="T35" s="25">
        <v>848</v>
      </c>
      <c r="U35" s="22"/>
      <c r="V35" s="25">
        <v>858</v>
      </c>
      <c r="W35" s="22"/>
      <c r="X35" s="25">
        <v>866</v>
      </c>
      <c r="Y35" s="22"/>
      <c r="Z35" s="25">
        <v>884</v>
      </c>
      <c r="AA35" s="22"/>
      <c r="AB35" s="25">
        <v>882</v>
      </c>
      <c r="AC35" s="22"/>
      <c r="AD35" s="25">
        <v>867</v>
      </c>
      <c r="AE35" s="26"/>
      <c r="AF35" s="25">
        <v>882</v>
      </c>
      <c r="AG35" s="26"/>
      <c r="AH35" s="25">
        <v>861</v>
      </c>
      <c r="AI35" s="26"/>
      <c r="AJ35" s="25">
        <v>848</v>
      </c>
      <c r="AK35" s="26"/>
      <c r="AL35" s="25">
        <v>843</v>
      </c>
      <c r="AM35" s="26"/>
      <c r="AN35" s="25">
        <v>756</v>
      </c>
      <c r="AO35" s="26"/>
      <c r="AP35" s="25">
        <v>744</v>
      </c>
      <c r="AQ35" s="26"/>
      <c r="AR35" s="25">
        <v>738</v>
      </c>
      <c r="AS35" s="26"/>
      <c r="AT35" s="25">
        <v>739</v>
      </c>
      <c r="AU35" s="26"/>
      <c r="AV35" s="25">
        <v>739</v>
      </c>
      <c r="AW35" s="26"/>
      <c r="AX35" s="25">
        <v>746</v>
      </c>
      <c r="AY35" s="26"/>
      <c r="AZ35" s="25">
        <v>729</v>
      </c>
      <c r="BA35" s="26"/>
      <c r="BB35" s="25">
        <v>718</v>
      </c>
      <c r="BC35" s="26"/>
      <c r="BD35" s="25">
        <v>723</v>
      </c>
      <c r="BE35" s="26"/>
      <c r="BF35" s="25">
        <v>796</v>
      </c>
      <c r="BG35" s="26"/>
      <c r="BH35" s="25">
        <v>414</v>
      </c>
      <c r="BI35" s="26"/>
      <c r="BJ35" s="25">
        <v>419</v>
      </c>
      <c r="BK35" s="26"/>
      <c r="BL35" s="25">
        <v>423</v>
      </c>
    </row>
    <row r="36" spans="1:65" s="19" customFormat="1" ht="14.1" customHeight="1" x14ac:dyDescent="0.2">
      <c r="A36" s="27" t="s">
        <v>22</v>
      </c>
      <c r="B36" s="28"/>
      <c r="C36" s="28"/>
      <c r="D36" s="28"/>
      <c r="E36" s="29"/>
      <c r="F36" s="30">
        <f>SUBTOTAL(109,F22:F35)</f>
        <v>101788</v>
      </c>
      <c r="G36" s="29"/>
      <c r="H36" s="30">
        <f>SUBTOTAL(109,H22:H35)</f>
        <v>99858</v>
      </c>
      <c r="I36" s="29"/>
      <c r="J36" s="30">
        <f>SUBTOTAL(109,J22:J35)</f>
        <v>103711</v>
      </c>
      <c r="K36" s="111"/>
      <c r="L36" s="30">
        <f>SUBTOTAL(109,L22:L35)</f>
        <v>101099</v>
      </c>
      <c r="M36" s="111"/>
      <c r="N36" s="30">
        <f>SUBTOTAL(109,N22:N35)</f>
        <v>98443</v>
      </c>
      <c r="O36" s="29"/>
      <c r="P36" s="30">
        <f>SUBTOTAL(109,P22:P35)</f>
        <v>102106</v>
      </c>
      <c r="Q36" s="22"/>
      <c r="R36" s="30">
        <f>SUBTOTAL(109,R22:R35)</f>
        <v>98378</v>
      </c>
      <c r="S36" s="22"/>
      <c r="T36" s="30">
        <f>SUBTOTAL(109,T22:T35)</f>
        <v>95364</v>
      </c>
      <c r="U36" s="22"/>
      <c r="V36" s="30">
        <f>SUBTOTAL(109,V22:V35)</f>
        <v>91146</v>
      </c>
      <c r="W36" s="22"/>
      <c r="X36" s="30">
        <f>SUBTOTAL(109,X22:X35)</f>
        <v>92557</v>
      </c>
      <c r="Y36" s="22"/>
      <c r="Z36" s="30">
        <f>SUBTOTAL(109,Z22:Z35)</f>
        <v>90140</v>
      </c>
      <c r="AA36" s="22"/>
      <c r="AB36" s="30">
        <f>SUBTOTAL(109,AB22:AB35)</f>
        <v>89117</v>
      </c>
      <c r="AC36" s="22"/>
      <c r="AD36" s="30">
        <v>86691</v>
      </c>
      <c r="AE36" s="26"/>
      <c r="AF36" s="30">
        <v>84945</v>
      </c>
      <c r="AG36" s="26"/>
      <c r="AH36" s="30">
        <v>84756</v>
      </c>
      <c r="AI36" s="26"/>
      <c r="AJ36" s="30">
        <v>78882</v>
      </c>
      <c r="AK36" s="26"/>
      <c r="AL36" s="30">
        <v>76537</v>
      </c>
      <c r="AM36" s="26"/>
      <c r="AN36" s="30">
        <v>76209</v>
      </c>
      <c r="AO36" s="26"/>
      <c r="AP36" s="30">
        <v>73381</v>
      </c>
      <c r="AQ36" s="26"/>
      <c r="AR36" s="30">
        <v>68828</v>
      </c>
      <c r="AS36" s="26"/>
      <c r="AT36" s="30">
        <v>65994</v>
      </c>
      <c r="AU36" s="26"/>
      <c r="AV36" s="30">
        <v>64577</v>
      </c>
      <c r="AW36" s="26"/>
      <c r="AX36" s="30">
        <v>60834</v>
      </c>
      <c r="AY36" s="26"/>
      <c r="AZ36" s="30">
        <v>59015</v>
      </c>
      <c r="BA36" s="26"/>
      <c r="BB36" s="30">
        <v>57930</v>
      </c>
      <c r="BC36" s="26"/>
      <c r="BD36" s="30">
        <v>61095</v>
      </c>
      <c r="BE36" s="26"/>
      <c r="BF36" s="30">
        <f>SUBTOTAL(109,BF22:BF35)</f>
        <v>58561</v>
      </c>
      <c r="BG36" s="26"/>
      <c r="BH36" s="30">
        <f>SUBTOTAL(109,BH22:BH35)</f>
        <v>58224</v>
      </c>
      <c r="BI36" s="26"/>
      <c r="BJ36" s="30">
        <f>SUBTOTAL(109,BJ22:BJ35)</f>
        <v>55973</v>
      </c>
      <c r="BK36" s="26"/>
      <c r="BL36" s="30">
        <v>59656</v>
      </c>
      <c r="BM36" s="26"/>
    </row>
    <row r="37" spans="1:65" s="19" customFormat="1" ht="6" customHeight="1" x14ac:dyDescent="0.2">
      <c r="A37" s="117"/>
      <c r="B37" s="119"/>
      <c r="E37" s="37"/>
      <c r="F37" s="31"/>
      <c r="G37" s="37"/>
      <c r="H37" s="31"/>
      <c r="I37" s="37"/>
      <c r="J37" s="31"/>
      <c r="K37" s="228"/>
      <c r="L37" s="31"/>
      <c r="M37" s="228"/>
      <c r="N37" s="31"/>
      <c r="O37" s="37"/>
      <c r="P37" s="31"/>
      <c r="Q37" s="37"/>
      <c r="R37" s="31"/>
      <c r="S37" s="37"/>
      <c r="T37" s="31"/>
      <c r="U37" s="37"/>
      <c r="V37" s="31"/>
      <c r="W37" s="37"/>
      <c r="X37" s="31"/>
      <c r="Y37" s="37"/>
      <c r="Z37" s="31"/>
      <c r="AA37" s="37"/>
      <c r="AB37" s="31"/>
      <c r="AC37" s="37"/>
      <c r="AD37" s="31"/>
      <c r="AE37" s="38"/>
      <c r="AF37" s="31"/>
      <c r="AG37" s="38"/>
      <c r="AH37" s="31"/>
      <c r="AI37" s="38"/>
      <c r="AJ37" s="31"/>
      <c r="AK37" s="38"/>
      <c r="AL37" s="31"/>
      <c r="AM37" s="38"/>
      <c r="AN37" s="31"/>
      <c r="AO37" s="38"/>
      <c r="AP37" s="31"/>
      <c r="AQ37" s="38"/>
      <c r="AR37" s="31"/>
      <c r="AS37" s="38"/>
      <c r="AT37" s="31"/>
      <c r="AU37" s="38"/>
      <c r="AV37" s="31"/>
      <c r="AW37" s="38"/>
      <c r="AX37" s="31"/>
      <c r="AY37" s="38"/>
      <c r="AZ37" s="31"/>
      <c r="BA37" s="38"/>
      <c r="BB37" s="31"/>
      <c r="BC37" s="38"/>
      <c r="BD37" s="31"/>
      <c r="BE37" s="38"/>
      <c r="BF37" s="31"/>
      <c r="BG37" s="38"/>
      <c r="BH37" s="31"/>
      <c r="BI37" s="38"/>
      <c r="BJ37" s="31"/>
      <c r="BK37" s="38"/>
      <c r="BL37" s="31"/>
    </row>
    <row r="38" spans="1:65" s="19" customFormat="1" ht="14.1" customHeight="1" x14ac:dyDescent="0.2">
      <c r="A38" s="27" t="s">
        <v>23</v>
      </c>
      <c r="B38" s="28"/>
      <c r="C38" s="28"/>
      <c r="D38" s="28"/>
      <c r="E38" s="29"/>
      <c r="F38" s="30">
        <f>SUBTOTAL(109,F6:F37)</f>
        <v>114503</v>
      </c>
      <c r="G38" s="29"/>
      <c r="H38" s="30">
        <f>SUBTOTAL(109,H6:H37)</f>
        <v>111187</v>
      </c>
      <c r="I38" s="29"/>
      <c r="J38" s="30">
        <f>SUBTOTAL(109,J6:J37)</f>
        <v>113421</v>
      </c>
      <c r="K38" s="111"/>
      <c r="L38" s="30">
        <f>SUBTOTAL(109,L6:L37)</f>
        <v>114124</v>
      </c>
      <c r="M38" s="111"/>
      <c r="N38" s="30">
        <f>SUBTOTAL(109,N6:N37)</f>
        <v>110639</v>
      </c>
      <c r="O38" s="29"/>
      <c r="P38" s="30">
        <f>SUBTOTAL(109,P6:P37)</f>
        <v>114625</v>
      </c>
      <c r="Q38" s="22"/>
      <c r="R38" s="30">
        <f>SUBTOTAL(109,R6:R37)</f>
        <v>111898</v>
      </c>
      <c r="S38" s="22"/>
      <c r="T38" s="30">
        <f>SUBTOTAL(109,T6:T37)</f>
        <v>108172</v>
      </c>
      <c r="U38" s="22"/>
      <c r="V38" s="30">
        <f>SUBTOTAL(109,V6:V37)</f>
        <v>103966</v>
      </c>
      <c r="W38" s="22"/>
      <c r="X38" s="30">
        <f>SUBTOTAL(109,X6:X37)</f>
        <v>105348</v>
      </c>
      <c r="Y38" s="22"/>
      <c r="Z38" s="30">
        <f>SUBTOTAL(109,Z6:Z37)</f>
        <v>102815</v>
      </c>
      <c r="AA38" s="22"/>
      <c r="AB38" s="30">
        <f>SUBTOTAL(109,AB6:AB37)</f>
        <v>102327</v>
      </c>
      <c r="AC38" s="22"/>
      <c r="AD38" s="30">
        <v>97875</v>
      </c>
      <c r="AE38" s="26"/>
      <c r="AF38" s="30">
        <v>96637</v>
      </c>
      <c r="AG38" s="26"/>
      <c r="AH38" s="30">
        <v>95943</v>
      </c>
      <c r="AI38" s="26"/>
      <c r="AJ38" s="30">
        <v>89066</v>
      </c>
      <c r="AK38" s="26"/>
      <c r="AL38" s="30">
        <v>85929</v>
      </c>
      <c r="AM38" s="26"/>
      <c r="AN38" s="30">
        <v>85981</v>
      </c>
      <c r="AO38" s="26"/>
      <c r="AP38" s="30">
        <v>81007</v>
      </c>
      <c r="AQ38" s="26"/>
      <c r="AR38" s="30">
        <v>79276</v>
      </c>
      <c r="AS38" s="26"/>
      <c r="AT38" s="30">
        <v>73302</v>
      </c>
      <c r="AU38" s="26"/>
      <c r="AV38" s="30">
        <v>72600</v>
      </c>
      <c r="AW38" s="26"/>
      <c r="AX38" s="30">
        <v>67553</v>
      </c>
      <c r="AY38" s="26"/>
      <c r="AZ38" s="30">
        <v>65814</v>
      </c>
      <c r="BA38" s="26"/>
      <c r="BB38" s="30">
        <v>64343</v>
      </c>
      <c r="BC38" s="26"/>
      <c r="BD38" s="30">
        <v>67476</v>
      </c>
      <c r="BE38" s="26"/>
      <c r="BF38" s="30">
        <f>SUBTOTAL(109,BF6:BF37)</f>
        <v>64561</v>
      </c>
      <c r="BG38" s="26"/>
      <c r="BH38" s="30">
        <f>SUBTOTAL(109,BH6:BH37)</f>
        <v>65002</v>
      </c>
      <c r="BI38" s="26"/>
      <c r="BJ38" s="30">
        <f>SUBTOTAL(109,BJ6:BJ37)</f>
        <v>62139</v>
      </c>
      <c r="BK38" s="26"/>
      <c r="BL38" s="30">
        <v>66003</v>
      </c>
      <c r="BM38" s="26"/>
    </row>
    <row r="39" spans="1:65" s="19" customFormat="1" x14ac:dyDescent="0.2">
      <c r="A39" s="16"/>
      <c r="B39" s="21"/>
      <c r="C39" s="21"/>
      <c r="D39" s="21"/>
      <c r="E39" s="22"/>
      <c r="F39" s="39"/>
      <c r="G39" s="22"/>
      <c r="H39" s="39"/>
      <c r="I39" s="22"/>
      <c r="J39" s="39"/>
      <c r="K39" s="229"/>
      <c r="L39" s="39"/>
      <c r="M39" s="229"/>
      <c r="N39" s="39"/>
      <c r="O39" s="22"/>
      <c r="P39" s="39"/>
      <c r="Q39" s="22"/>
      <c r="R39" s="39"/>
      <c r="S39" s="22"/>
      <c r="T39" s="39"/>
      <c r="U39" s="22"/>
      <c r="V39" s="39"/>
      <c r="W39" s="22"/>
      <c r="X39" s="39"/>
      <c r="Y39" s="22"/>
      <c r="Z39" s="39"/>
      <c r="AA39" s="22"/>
      <c r="AB39" s="39"/>
      <c r="AC39" s="22"/>
      <c r="AD39" s="39"/>
      <c r="AE39" s="26"/>
      <c r="AF39" s="39"/>
      <c r="AG39" s="26"/>
      <c r="AH39" s="39"/>
      <c r="AI39" s="26"/>
      <c r="AJ39" s="39"/>
      <c r="AK39" s="26"/>
      <c r="AL39" s="39"/>
      <c r="AM39" s="26"/>
      <c r="AN39" s="39"/>
      <c r="AO39" s="26"/>
      <c r="AP39" s="39"/>
      <c r="AQ39" s="26"/>
      <c r="AR39" s="39"/>
      <c r="AS39" s="26"/>
      <c r="AT39" s="39"/>
      <c r="AU39" s="26"/>
      <c r="AV39" s="39"/>
      <c r="AW39" s="26"/>
      <c r="AX39" s="39"/>
      <c r="AY39" s="26"/>
      <c r="AZ39" s="39"/>
      <c r="BA39" s="26"/>
      <c r="BB39" s="39"/>
      <c r="BC39" s="26"/>
      <c r="BD39" s="39"/>
      <c r="BE39" s="26"/>
      <c r="BF39" s="39"/>
      <c r="BG39" s="26"/>
      <c r="BH39" s="39"/>
      <c r="BI39" s="26"/>
      <c r="BJ39" s="39"/>
      <c r="BK39" s="26"/>
      <c r="BL39" s="39"/>
    </row>
    <row r="40" spans="1:65" s="19" customFormat="1" ht="14.1" customHeight="1" x14ac:dyDescent="0.2">
      <c r="A40" s="16" t="s">
        <v>24</v>
      </c>
      <c r="B40" s="16"/>
      <c r="C40" s="16"/>
      <c r="D40" s="16"/>
      <c r="E40" s="22"/>
      <c r="F40" s="41"/>
      <c r="G40" s="22"/>
      <c r="H40" s="41"/>
      <c r="I40" s="22"/>
      <c r="J40" s="41"/>
      <c r="K40" s="26"/>
      <c r="L40" s="41"/>
      <c r="M40" s="26"/>
      <c r="N40" s="41"/>
      <c r="O40" s="22"/>
      <c r="P40" s="41"/>
      <c r="Q40" s="22"/>
      <c r="R40" s="41"/>
      <c r="S40" s="22"/>
      <c r="T40" s="41"/>
      <c r="U40" s="22"/>
      <c r="V40" s="41"/>
      <c r="W40" s="22"/>
      <c r="X40" s="41"/>
      <c r="Y40" s="22"/>
      <c r="Z40" s="41"/>
      <c r="AA40" s="22"/>
      <c r="AB40" s="41"/>
      <c r="AC40" s="22"/>
      <c r="AD40" s="41"/>
      <c r="AE40" s="26"/>
      <c r="AF40" s="41"/>
      <c r="AG40" s="26"/>
      <c r="AH40" s="41"/>
      <c r="AI40" s="26"/>
      <c r="AJ40" s="41"/>
      <c r="AK40" s="26"/>
      <c r="AL40" s="41"/>
      <c r="AM40" s="26"/>
      <c r="AN40" s="41"/>
      <c r="AO40" s="26"/>
      <c r="AP40" s="41"/>
      <c r="AQ40" s="26"/>
      <c r="AR40" s="41"/>
      <c r="AS40" s="26"/>
      <c r="AT40" s="41"/>
      <c r="AU40" s="26"/>
      <c r="AV40" s="41"/>
      <c r="AW40" s="26"/>
      <c r="AX40" s="41"/>
      <c r="AY40" s="26"/>
      <c r="AZ40" s="41"/>
      <c r="BA40" s="26"/>
      <c r="BB40" s="41"/>
      <c r="BC40" s="26"/>
      <c r="BD40" s="41"/>
      <c r="BE40" s="26"/>
      <c r="BF40" s="41"/>
      <c r="BG40" s="26"/>
      <c r="BH40" s="41"/>
      <c r="BI40" s="26"/>
      <c r="BJ40" s="41"/>
      <c r="BK40" s="26"/>
      <c r="BL40" s="41"/>
    </row>
    <row r="41" spans="1:65" s="19" customFormat="1" ht="6" customHeight="1" x14ac:dyDescent="0.2">
      <c r="A41" s="16"/>
      <c r="B41" s="16"/>
      <c r="C41" s="16"/>
      <c r="D41" s="16"/>
      <c r="E41" s="33"/>
      <c r="F41" s="43"/>
      <c r="G41" s="33"/>
      <c r="H41" s="43"/>
      <c r="I41" s="33"/>
      <c r="J41" s="43"/>
      <c r="K41" s="230"/>
      <c r="L41" s="43"/>
      <c r="M41" s="230"/>
      <c r="N41" s="43"/>
      <c r="O41" s="33"/>
      <c r="P41" s="43"/>
      <c r="Q41" s="33"/>
      <c r="R41" s="43"/>
      <c r="S41" s="33"/>
      <c r="T41" s="43"/>
      <c r="U41" s="33"/>
      <c r="V41" s="43"/>
      <c r="W41" s="33"/>
      <c r="X41" s="43"/>
      <c r="Y41" s="33"/>
      <c r="Z41" s="43"/>
      <c r="AA41" s="33"/>
      <c r="AB41" s="43"/>
      <c r="AC41" s="33"/>
      <c r="AD41" s="43"/>
      <c r="AE41" s="34"/>
      <c r="AF41" s="43"/>
      <c r="AG41" s="34"/>
      <c r="AH41" s="43"/>
      <c r="AI41" s="34"/>
      <c r="AJ41" s="43"/>
      <c r="AK41" s="34"/>
      <c r="AL41" s="43"/>
      <c r="AM41" s="34"/>
      <c r="AN41" s="43"/>
      <c r="AO41" s="34"/>
      <c r="AP41" s="43"/>
      <c r="AQ41" s="34"/>
      <c r="AR41" s="43"/>
      <c r="AS41" s="34"/>
      <c r="AT41" s="43"/>
      <c r="AU41" s="34"/>
      <c r="AV41" s="43"/>
      <c r="AW41" s="34"/>
      <c r="AX41" s="43"/>
      <c r="AY41" s="34"/>
      <c r="AZ41" s="43"/>
      <c r="BA41" s="34"/>
      <c r="BB41" s="43"/>
      <c r="BC41" s="34"/>
      <c r="BD41" s="43"/>
      <c r="BE41" s="34"/>
      <c r="BF41" s="43"/>
      <c r="BG41" s="34"/>
      <c r="BH41" s="43"/>
      <c r="BI41" s="34"/>
      <c r="BJ41" s="43"/>
      <c r="BK41" s="34"/>
      <c r="BL41" s="43"/>
    </row>
    <row r="42" spans="1:65" s="19" customFormat="1" ht="14.1" customHeight="1" x14ac:dyDescent="0.2">
      <c r="A42" s="20" t="s">
        <v>25</v>
      </c>
      <c r="B42" s="16"/>
      <c r="C42" s="16"/>
      <c r="D42" s="16"/>
      <c r="E42" s="33"/>
      <c r="F42" s="45"/>
      <c r="G42" s="33"/>
      <c r="H42" s="45"/>
      <c r="I42" s="33"/>
      <c r="J42" s="45"/>
      <c r="K42" s="34"/>
      <c r="L42" s="45"/>
      <c r="M42" s="34"/>
      <c r="N42" s="45"/>
      <c r="O42" s="33"/>
      <c r="P42" s="45"/>
      <c r="Q42" s="33"/>
      <c r="R42" s="45"/>
      <c r="S42" s="33"/>
      <c r="T42" s="45"/>
      <c r="U42" s="33"/>
      <c r="V42" s="45"/>
      <c r="W42" s="33"/>
      <c r="X42" s="45"/>
      <c r="Y42" s="33"/>
      <c r="Z42" s="45"/>
      <c r="AA42" s="33"/>
      <c r="AB42" s="45"/>
      <c r="AC42" s="33"/>
      <c r="AD42" s="45"/>
      <c r="AE42" s="34"/>
      <c r="AF42" s="45"/>
      <c r="AG42" s="34"/>
      <c r="AH42" s="45"/>
      <c r="AI42" s="34"/>
      <c r="AJ42" s="45"/>
      <c r="AK42" s="34"/>
      <c r="AL42" s="45"/>
      <c r="AM42" s="34"/>
      <c r="AN42" s="45"/>
      <c r="AO42" s="34"/>
      <c r="AP42" s="45"/>
      <c r="AQ42" s="34"/>
      <c r="AR42" s="45"/>
      <c r="AS42" s="34"/>
      <c r="AT42" s="45"/>
      <c r="AU42" s="34"/>
      <c r="AV42" s="45"/>
      <c r="AW42" s="34"/>
      <c r="AX42" s="45"/>
      <c r="AY42" s="34"/>
      <c r="AZ42" s="45"/>
      <c r="BA42" s="34"/>
      <c r="BB42" s="45"/>
      <c r="BC42" s="34"/>
      <c r="BD42" s="45"/>
      <c r="BE42" s="34"/>
      <c r="BF42" s="45"/>
      <c r="BG42" s="34"/>
      <c r="BH42" s="45"/>
      <c r="BI42" s="34"/>
      <c r="BJ42" s="45"/>
      <c r="BK42" s="34"/>
      <c r="BL42" s="45"/>
    </row>
    <row r="43" spans="1:65" s="19" customFormat="1" ht="14.1" customHeight="1" x14ac:dyDescent="0.2">
      <c r="A43" s="21"/>
      <c r="B43" s="21" t="s">
        <v>26</v>
      </c>
      <c r="C43" s="21"/>
      <c r="D43" s="21"/>
      <c r="E43" s="22"/>
      <c r="F43" s="25">
        <v>1115</v>
      </c>
      <c r="G43" s="22"/>
      <c r="H43" s="25">
        <v>1160</v>
      </c>
      <c r="I43" s="22"/>
      <c r="J43" s="25">
        <v>1119</v>
      </c>
      <c r="K43" s="24"/>
      <c r="L43" s="25">
        <v>1253</v>
      </c>
      <c r="M43" s="24"/>
      <c r="N43" s="25">
        <v>1193</v>
      </c>
      <c r="O43" s="22"/>
      <c r="P43" s="25">
        <v>1306</v>
      </c>
      <c r="Q43" s="22"/>
      <c r="R43" s="25">
        <v>1284</v>
      </c>
      <c r="S43" s="22"/>
      <c r="T43" s="25">
        <v>1184</v>
      </c>
      <c r="U43" s="22"/>
      <c r="V43" s="25">
        <v>1088</v>
      </c>
      <c r="W43" s="22"/>
      <c r="X43" s="25">
        <v>1187</v>
      </c>
      <c r="Y43" s="22"/>
      <c r="Z43" s="25">
        <v>990</v>
      </c>
      <c r="AA43" s="22"/>
      <c r="AB43" s="25">
        <v>1109</v>
      </c>
      <c r="AC43" s="22"/>
      <c r="AD43" s="25">
        <v>1133</v>
      </c>
      <c r="AE43" s="26"/>
      <c r="AF43" s="25">
        <v>1243</v>
      </c>
      <c r="AG43" s="26"/>
      <c r="AH43" s="25">
        <v>1342</v>
      </c>
      <c r="AI43" s="26"/>
      <c r="AJ43" s="25">
        <v>1533</v>
      </c>
      <c r="AK43" s="26"/>
      <c r="AL43" s="25">
        <v>1554</v>
      </c>
      <c r="AM43" s="26"/>
      <c r="AN43" s="25">
        <v>1674</v>
      </c>
      <c r="AO43" s="26"/>
      <c r="AP43" s="25">
        <v>1267</v>
      </c>
      <c r="AQ43" s="26"/>
      <c r="AR43" s="25">
        <v>1241</v>
      </c>
      <c r="AS43" s="26"/>
      <c r="AT43" s="25">
        <v>1169</v>
      </c>
      <c r="AU43" s="26"/>
      <c r="AV43" s="25">
        <v>1119</v>
      </c>
      <c r="AW43" s="26"/>
      <c r="AX43" s="25">
        <v>870</v>
      </c>
      <c r="AY43" s="26"/>
      <c r="AZ43" s="25">
        <v>628</v>
      </c>
      <c r="BA43" s="26"/>
      <c r="BB43" s="25">
        <v>636</v>
      </c>
      <c r="BC43" s="26"/>
      <c r="BD43" s="25">
        <v>631</v>
      </c>
      <c r="BE43" s="26"/>
      <c r="BF43" s="25">
        <v>516</v>
      </c>
      <c r="BG43" s="26"/>
      <c r="BH43" s="25">
        <v>31</v>
      </c>
      <c r="BI43" s="26"/>
      <c r="BJ43" s="25">
        <v>117</v>
      </c>
      <c r="BK43" s="26"/>
      <c r="BL43" s="25">
        <v>444</v>
      </c>
    </row>
    <row r="44" spans="1:65" s="19" customFormat="1" ht="14.1" customHeight="1" x14ac:dyDescent="0.2">
      <c r="A44" s="21"/>
      <c r="B44" s="21" t="s">
        <v>27</v>
      </c>
      <c r="C44" s="21"/>
      <c r="D44" s="21"/>
      <c r="E44" s="22"/>
      <c r="F44" s="25">
        <v>210</v>
      </c>
      <c r="G44" s="22"/>
      <c r="H44" s="25">
        <v>267</v>
      </c>
      <c r="I44" s="22"/>
      <c r="J44" s="25">
        <v>300</v>
      </c>
      <c r="K44" s="24"/>
      <c r="L44" s="25">
        <v>257</v>
      </c>
      <c r="M44" s="24"/>
      <c r="N44" s="25">
        <v>216</v>
      </c>
      <c r="O44" s="22"/>
      <c r="P44" s="25">
        <v>273</v>
      </c>
      <c r="Q44" s="22"/>
      <c r="R44" s="25">
        <v>296</v>
      </c>
      <c r="S44" s="22"/>
      <c r="T44" s="25">
        <v>241</v>
      </c>
      <c r="U44" s="22"/>
      <c r="V44" s="25">
        <v>209</v>
      </c>
      <c r="W44" s="22"/>
      <c r="X44" s="25">
        <v>276</v>
      </c>
      <c r="Y44" s="22"/>
      <c r="Z44" s="25">
        <v>294</v>
      </c>
      <c r="AA44" s="22"/>
      <c r="AB44" s="25">
        <v>244</v>
      </c>
      <c r="AC44" s="22"/>
      <c r="AD44" s="25">
        <v>208</v>
      </c>
      <c r="AE44" s="26"/>
      <c r="AF44" s="25">
        <v>259</v>
      </c>
      <c r="AG44" s="26"/>
      <c r="AH44" s="25">
        <v>309</v>
      </c>
      <c r="AI44" s="26"/>
      <c r="AJ44" s="25">
        <v>261</v>
      </c>
      <c r="AK44" s="26"/>
      <c r="AL44" s="25">
        <v>232</v>
      </c>
      <c r="AM44" s="26"/>
      <c r="AN44" s="25">
        <v>269</v>
      </c>
      <c r="AO44" s="26"/>
      <c r="AP44" s="25">
        <v>277</v>
      </c>
      <c r="AQ44" s="26"/>
      <c r="AR44" s="25">
        <v>237</v>
      </c>
      <c r="AS44" s="26"/>
      <c r="AT44" s="25">
        <v>194</v>
      </c>
      <c r="AU44" s="26"/>
      <c r="AV44" s="25">
        <v>254</v>
      </c>
      <c r="AW44" s="26"/>
      <c r="AX44" s="25">
        <v>240</v>
      </c>
      <c r="AY44" s="26"/>
      <c r="AZ44" s="25">
        <v>200</v>
      </c>
      <c r="BA44" s="26"/>
      <c r="BB44" s="25">
        <v>164</v>
      </c>
      <c r="BC44" s="26"/>
      <c r="BD44" s="25">
        <v>174</v>
      </c>
      <c r="BE44" s="26"/>
      <c r="BF44" s="25">
        <v>199</v>
      </c>
      <c r="BG44" s="26"/>
      <c r="BH44" s="25">
        <v>0</v>
      </c>
      <c r="BI44" s="26"/>
      <c r="BJ44" s="25">
        <v>0</v>
      </c>
      <c r="BK44" s="26"/>
      <c r="BL44" s="25">
        <v>140</v>
      </c>
    </row>
    <row r="45" spans="1:65" s="19" customFormat="1" ht="14.1" customHeight="1" x14ac:dyDescent="0.2">
      <c r="A45" s="21"/>
      <c r="B45" s="21" t="s">
        <v>28</v>
      </c>
      <c r="C45" s="21"/>
      <c r="D45" s="21"/>
      <c r="E45" s="22"/>
      <c r="F45" s="23">
        <v>888</v>
      </c>
      <c r="G45" s="22"/>
      <c r="H45" s="23">
        <v>524</v>
      </c>
      <c r="I45" s="22"/>
      <c r="J45" s="23">
        <v>1171</v>
      </c>
      <c r="K45" s="24"/>
      <c r="L45" s="23">
        <v>1222</v>
      </c>
      <c r="M45" s="24"/>
      <c r="N45" s="23">
        <v>1289</v>
      </c>
      <c r="O45" s="22"/>
      <c r="P45" s="23">
        <v>1293</v>
      </c>
      <c r="Q45" s="22"/>
      <c r="R45" s="23">
        <v>1040</v>
      </c>
      <c r="S45" s="22"/>
      <c r="T45" s="23">
        <v>1005</v>
      </c>
      <c r="U45" s="22"/>
      <c r="V45" s="23">
        <v>560</v>
      </c>
      <c r="W45" s="22"/>
      <c r="X45" s="23">
        <v>475</v>
      </c>
      <c r="Y45" s="22"/>
      <c r="Z45" s="23">
        <v>682</v>
      </c>
      <c r="AA45" s="22"/>
      <c r="AB45" s="23">
        <v>658</v>
      </c>
      <c r="AC45" s="22"/>
      <c r="AD45" s="23">
        <v>650</v>
      </c>
      <c r="AE45" s="26"/>
      <c r="AF45" s="23">
        <v>742</v>
      </c>
      <c r="AG45" s="26"/>
      <c r="AH45" s="23">
        <v>1506</v>
      </c>
      <c r="AI45" s="26"/>
      <c r="AJ45" s="23">
        <v>1487</v>
      </c>
      <c r="AK45" s="26"/>
      <c r="AL45" s="23">
        <v>1443</v>
      </c>
      <c r="AM45" s="26"/>
      <c r="AN45" s="25">
        <v>836</v>
      </c>
      <c r="AO45" s="26"/>
      <c r="AP45" s="23">
        <v>516</v>
      </c>
      <c r="AQ45" s="26"/>
      <c r="AR45" s="23">
        <v>500</v>
      </c>
      <c r="AS45" s="26"/>
      <c r="AT45" s="23">
        <v>511</v>
      </c>
      <c r="AU45" s="26"/>
      <c r="AV45" s="25">
        <v>571</v>
      </c>
      <c r="AW45" s="26"/>
      <c r="AX45" s="23">
        <v>777</v>
      </c>
      <c r="AY45" s="26"/>
      <c r="AZ45" s="23">
        <v>1079</v>
      </c>
      <c r="BA45" s="26"/>
      <c r="BB45" s="23">
        <v>857</v>
      </c>
      <c r="BC45" s="26"/>
      <c r="BD45" s="25">
        <v>806</v>
      </c>
      <c r="BE45" s="26"/>
      <c r="BF45" s="23">
        <v>1003</v>
      </c>
      <c r="BG45" s="26"/>
      <c r="BH45" s="23">
        <v>1174</v>
      </c>
      <c r="BI45" s="26"/>
      <c r="BJ45" s="23">
        <v>628</v>
      </c>
      <c r="BK45" s="26"/>
      <c r="BL45" s="23">
        <v>705</v>
      </c>
    </row>
    <row r="46" spans="1:65" s="19" customFormat="1" ht="14.1" customHeight="1" x14ac:dyDescent="0.2">
      <c r="A46" s="21"/>
      <c r="B46" s="21" t="s">
        <v>29</v>
      </c>
      <c r="C46" s="21"/>
      <c r="D46" s="21"/>
      <c r="E46" s="22"/>
      <c r="F46" s="23">
        <v>313</v>
      </c>
      <c r="G46" s="22"/>
      <c r="H46" s="23">
        <v>170</v>
      </c>
      <c r="I46" s="22"/>
      <c r="J46" s="23">
        <v>676</v>
      </c>
      <c r="K46" s="24"/>
      <c r="L46" s="23">
        <v>865</v>
      </c>
      <c r="M46" s="24"/>
      <c r="N46" s="23">
        <v>229</v>
      </c>
      <c r="O46" s="22"/>
      <c r="P46" s="23">
        <v>80</v>
      </c>
      <c r="Q46" s="22"/>
      <c r="R46" s="23">
        <v>258</v>
      </c>
      <c r="S46" s="22"/>
      <c r="T46" s="23">
        <v>97</v>
      </c>
      <c r="U46" s="22"/>
      <c r="V46" s="23">
        <v>786</v>
      </c>
      <c r="W46" s="22"/>
      <c r="X46" s="23">
        <v>634</v>
      </c>
      <c r="Y46" s="22"/>
      <c r="Z46" s="23">
        <v>827</v>
      </c>
      <c r="AA46" s="22"/>
      <c r="AB46" s="23">
        <v>967</v>
      </c>
      <c r="AC46" s="22"/>
      <c r="AD46" s="23">
        <v>460</v>
      </c>
      <c r="AE46" s="26"/>
      <c r="AF46" s="23">
        <v>180</v>
      </c>
      <c r="AG46" s="26"/>
      <c r="AH46" s="23">
        <v>735</v>
      </c>
      <c r="AI46" s="26"/>
      <c r="AJ46" s="23">
        <v>449</v>
      </c>
      <c r="AK46" s="26"/>
      <c r="AL46" s="23">
        <v>616</v>
      </c>
      <c r="AM46" s="26"/>
      <c r="AN46" s="25">
        <v>441</v>
      </c>
      <c r="AO46" s="26"/>
      <c r="AP46" s="23">
        <v>509</v>
      </c>
      <c r="AQ46" s="26"/>
      <c r="AR46" s="23">
        <v>411</v>
      </c>
      <c r="AS46" s="26"/>
      <c r="AT46" s="23">
        <v>31</v>
      </c>
      <c r="AU46" s="26"/>
      <c r="AV46" s="25">
        <v>5</v>
      </c>
      <c r="AW46" s="26"/>
      <c r="AX46" s="23">
        <v>20</v>
      </c>
      <c r="AY46" s="26"/>
      <c r="AZ46" s="23">
        <v>7</v>
      </c>
      <c r="BA46" s="26"/>
      <c r="BB46" s="23">
        <v>39</v>
      </c>
      <c r="BC46" s="26"/>
      <c r="BD46" s="25">
        <v>72</v>
      </c>
      <c r="BE46" s="26"/>
      <c r="BF46" s="23">
        <v>84</v>
      </c>
      <c r="BG46" s="26"/>
      <c r="BH46" s="23">
        <v>17</v>
      </c>
      <c r="BI46" s="26"/>
      <c r="BJ46" s="23">
        <v>27</v>
      </c>
      <c r="BK46" s="26"/>
      <c r="BL46" s="23">
        <v>8</v>
      </c>
    </row>
    <row r="47" spans="1:65" s="19" customFormat="1" ht="14.1" customHeight="1" x14ac:dyDescent="0.2">
      <c r="A47" s="21"/>
      <c r="B47" s="21" t="s">
        <v>30</v>
      </c>
      <c r="C47" s="21"/>
      <c r="D47" s="21"/>
      <c r="E47" s="22"/>
      <c r="F47" s="25">
        <v>33</v>
      </c>
      <c r="G47" s="22"/>
      <c r="H47" s="25">
        <v>7</v>
      </c>
      <c r="I47" s="22"/>
      <c r="J47" s="25">
        <v>46</v>
      </c>
      <c r="K47" s="24"/>
      <c r="L47" s="25">
        <v>32</v>
      </c>
      <c r="M47" s="24"/>
      <c r="N47" s="25">
        <v>31</v>
      </c>
      <c r="O47" s="22"/>
      <c r="P47" s="25">
        <v>35</v>
      </c>
      <c r="Q47" s="22"/>
      <c r="R47" s="25">
        <v>62</v>
      </c>
      <c r="S47" s="22"/>
      <c r="T47" s="25">
        <v>48</v>
      </c>
      <c r="U47" s="22"/>
      <c r="V47" s="25">
        <v>34</v>
      </c>
      <c r="W47" s="22"/>
      <c r="X47" s="25">
        <v>16</v>
      </c>
      <c r="Y47" s="22"/>
      <c r="Z47" s="25">
        <v>50</v>
      </c>
      <c r="AA47" s="22"/>
      <c r="AB47" s="25">
        <v>43</v>
      </c>
      <c r="AC47" s="22"/>
      <c r="AD47" s="25">
        <v>32</v>
      </c>
      <c r="AE47" s="26"/>
      <c r="AF47" s="25">
        <v>21</v>
      </c>
      <c r="AG47" s="26"/>
      <c r="AH47" s="25">
        <v>64</v>
      </c>
      <c r="AI47" s="26"/>
      <c r="AJ47" s="25">
        <v>62</v>
      </c>
      <c r="AK47" s="26"/>
      <c r="AL47" s="25">
        <v>56</v>
      </c>
      <c r="AM47" s="26"/>
      <c r="AN47" s="25">
        <v>18</v>
      </c>
      <c r="AO47" s="26"/>
      <c r="AP47" s="25">
        <v>70</v>
      </c>
      <c r="AQ47" s="26"/>
      <c r="AR47" s="25">
        <v>43</v>
      </c>
      <c r="AS47" s="26"/>
      <c r="AT47" s="25">
        <v>41</v>
      </c>
      <c r="AU47" s="26"/>
      <c r="AV47" s="25">
        <v>19</v>
      </c>
      <c r="AW47" s="26"/>
      <c r="AX47" s="25">
        <v>49</v>
      </c>
      <c r="AY47" s="26"/>
      <c r="AZ47" s="25">
        <v>14</v>
      </c>
      <c r="BA47" s="26"/>
      <c r="BB47" s="25">
        <v>16</v>
      </c>
      <c r="BC47" s="26"/>
      <c r="BD47" s="25">
        <v>58</v>
      </c>
      <c r="BE47" s="26"/>
      <c r="BF47" s="25">
        <v>75</v>
      </c>
      <c r="BG47" s="26"/>
      <c r="BH47" s="25">
        <v>36</v>
      </c>
      <c r="BI47" s="26"/>
      <c r="BJ47" s="25">
        <v>42</v>
      </c>
      <c r="BK47" s="26"/>
      <c r="BL47" s="25">
        <v>18</v>
      </c>
    </row>
    <row r="48" spans="1:65" s="19" customFormat="1" ht="14.1" customHeight="1" x14ac:dyDescent="0.2">
      <c r="A48" s="21"/>
      <c r="B48" s="21" t="s">
        <v>31</v>
      </c>
      <c r="C48" s="21"/>
      <c r="D48" s="21"/>
      <c r="E48" s="22"/>
      <c r="F48" s="25">
        <v>486</v>
      </c>
      <c r="G48" s="22"/>
      <c r="H48" s="25">
        <v>277</v>
      </c>
      <c r="I48" s="22"/>
      <c r="J48" s="25">
        <v>218</v>
      </c>
      <c r="K48" s="24"/>
      <c r="L48" s="25">
        <v>370</v>
      </c>
      <c r="M48" s="24"/>
      <c r="N48" s="25">
        <v>213</v>
      </c>
      <c r="O48" s="22"/>
      <c r="P48" s="25">
        <v>290</v>
      </c>
      <c r="Q48" s="22"/>
      <c r="R48" s="25">
        <v>301</v>
      </c>
      <c r="S48" s="22"/>
      <c r="T48" s="25">
        <v>330</v>
      </c>
      <c r="U48" s="22"/>
      <c r="V48" s="25">
        <v>337</v>
      </c>
      <c r="W48" s="22"/>
      <c r="X48" s="25">
        <v>248</v>
      </c>
      <c r="Y48" s="22"/>
      <c r="Z48" s="25">
        <v>333</v>
      </c>
      <c r="AA48" s="22"/>
      <c r="AB48" s="25">
        <v>373</v>
      </c>
      <c r="AC48" s="22"/>
      <c r="AD48" s="25">
        <v>362</v>
      </c>
      <c r="AE48" s="26"/>
      <c r="AF48" s="25">
        <v>346</v>
      </c>
      <c r="AG48" s="26"/>
      <c r="AH48" s="25">
        <v>129</v>
      </c>
      <c r="AI48" s="26"/>
      <c r="AJ48" s="25">
        <v>130</v>
      </c>
      <c r="AK48" s="26"/>
      <c r="AL48" s="25">
        <v>261</v>
      </c>
      <c r="AM48" s="26"/>
      <c r="AN48" s="25">
        <v>154</v>
      </c>
      <c r="AO48" s="26"/>
      <c r="AP48" s="25">
        <v>91</v>
      </c>
      <c r="AQ48" s="26"/>
      <c r="AR48" s="25">
        <v>84</v>
      </c>
      <c r="AS48" s="26"/>
      <c r="AT48" s="25">
        <v>129</v>
      </c>
      <c r="AU48" s="26"/>
      <c r="AV48" s="25">
        <v>108</v>
      </c>
      <c r="AW48" s="26"/>
      <c r="AX48" s="25">
        <v>100</v>
      </c>
      <c r="AY48" s="26"/>
      <c r="AZ48" s="25">
        <v>259</v>
      </c>
      <c r="BA48" s="26"/>
      <c r="BB48" s="25">
        <v>117</v>
      </c>
      <c r="BC48" s="26"/>
      <c r="BD48" s="25">
        <v>89</v>
      </c>
      <c r="BE48" s="26"/>
      <c r="BF48" s="25">
        <v>2</v>
      </c>
      <c r="BG48" s="26"/>
      <c r="BH48" s="25">
        <v>0</v>
      </c>
      <c r="BI48" s="26"/>
      <c r="BJ48" s="25">
        <v>0</v>
      </c>
      <c r="BK48" s="26"/>
      <c r="BL48" s="25">
        <v>41</v>
      </c>
    </row>
    <row r="49" spans="1:65" s="19" customFormat="1" ht="14.1" customHeight="1" x14ac:dyDescent="0.2">
      <c r="A49" s="21"/>
      <c r="B49" s="21" t="s">
        <v>32</v>
      </c>
      <c r="C49" s="21"/>
      <c r="D49" s="21"/>
      <c r="E49" s="22"/>
      <c r="F49" s="25">
        <v>1445</v>
      </c>
      <c r="G49" s="22"/>
      <c r="H49" s="25">
        <v>494</v>
      </c>
      <c r="I49" s="22"/>
      <c r="J49" s="25">
        <v>282</v>
      </c>
      <c r="K49" s="24"/>
      <c r="L49" s="25">
        <v>1922</v>
      </c>
      <c r="M49" s="24"/>
      <c r="N49" s="25">
        <v>2340</v>
      </c>
      <c r="O49" s="22"/>
      <c r="P49" s="25">
        <v>1828</v>
      </c>
      <c r="Q49" s="22"/>
      <c r="R49" s="25">
        <v>1237</v>
      </c>
      <c r="S49" s="22"/>
      <c r="T49" s="25">
        <v>1966</v>
      </c>
      <c r="U49" s="22"/>
      <c r="V49" s="25">
        <v>1017</v>
      </c>
      <c r="W49" s="22"/>
      <c r="X49" s="25">
        <v>1218</v>
      </c>
      <c r="Y49" s="22"/>
      <c r="Z49" s="25">
        <v>1832</v>
      </c>
      <c r="AA49" s="22"/>
      <c r="AB49" s="25">
        <v>2747</v>
      </c>
      <c r="AC49" s="22"/>
      <c r="AD49" s="25">
        <v>2244</v>
      </c>
      <c r="AE49" s="26"/>
      <c r="AF49" s="25">
        <v>2111</v>
      </c>
      <c r="AG49" s="26"/>
      <c r="AH49" s="25">
        <v>1527</v>
      </c>
      <c r="AI49" s="26"/>
      <c r="AJ49" s="25">
        <v>1766</v>
      </c>
      <c r="AK49" s="26"/>
      <c r="AL49" s="25">
        <v>1106</v>
      </c>
      <c r="AM49" s="26"/>
      <c r="AN49" s="25">
        <v>1885</v>
      </c>
      <c r="AO49" s="26"/>
      <c r="AP49" s="25">
        <v>1106</v>
      </c>
      <c r="AQ49" s="26"/>
      <c r="AR49" s="25">
        <v>1438</v>
      </c>
      <c r="AS49" s="26"/>
      <c r="AT49" s="25">
        <v>717</v>
      </c>
      <c r="AU49" s="26"/>
      <c r="AV49" s="25">
        <v>1325</v>
      </c>
      <c r="AW49" s="26"/>
      <c r="AX49" s="25">
        <v>488</v>
      </c>
      <c r="AY49" s="26"/>
      <c r="AZ49" s="25">
        <v>401</v>
      </c>
      <c r="BA49" s="26"/>
      <c r="BB49" s="25">
        <v>428</v>
      </c>
      <c r="BC49" s="26"/>
      <c r="BD49" s="25">
        <v>485</v>
      </c>
      <c r="BE49" s="26"/>
      <c r="BF49" s="25">
        <v>519</v>
      </c>
      <c r="BG49" s="26"/>
      <c r="BH49" s="25">
        <v>1348</v>
      </c>
      <c r="BI49" s="26"/>
      <c r="BJ49" s="25">
        <v>940</v>
      </c>
      <c r="BK49" s="26"/>
      <c r="BL49" s="25">
        <v>770</v>
      </c>
    </row>
    <row r="50" spans="1:65" s="19" customFormat="1" ht="14.1" customHeight="1" x14ac:dyDescent="0.2">
      <c r="A50" s="21"/>
      <c r="B50" s="21" t="s">
        <v>33</v>
      </c>
      <c r="C50" s="21"/>
      <c r="D50" s="21"/>
      <c r="E50" s="22"/>
      <c r="F50" s="25">
        <v>62</v>
      </c>
      <c r="G50" s="22"/>
      <c r="H50" s="25">
        <v>58</v>
      </c>
      <c r="I50" s="22"/>
      <c r="J50" s="25">
        <v>56</v>
      </c>
      <c r="K50" s="24"/>
      <c r="L50" s="25">
        <v>58</v>
      </c>
      <c r="M50" s="24"/>
      <c r="N50" s="25">
        <v>54</v>
      </c>
      <c r="O50" s="22"/>
      <c r="P50" s="25">
        <v>54</v>
      </c>
      <c r="Q50" s="22"/>
      <c r="R50" s="25">
        <v>52</v>
      </c>
      <c r="S50" s="22"/>
      <c r="T50" s="25">
        <v>73</v>
      </c>
      <c r="U50" s="22"/>
      <c r="V50" s="25">
        <v>52</v>
      </c>
      <c r="W50" s="22"/>
      <c r="X50" s="25">
        <v>53</v>
      </c>
      <c r="Y50" s="22"/>
      <c r="Z50" s="25">
        <v>51</v>
      </c>
      <c r="AA50" s="22"/>
      <c r="AB50" s="25">
        <v>52</v>
      </c>
      <c r="AC50" s="22"/>
      <c r="AD50" s="25">
        <v>48</v>
      </c>
      <c r="AE50" s="26"/>
      <c r="AF50" s="25">
        <v>40</v>
      </c>
      <c r="AG50" s="26"/>
      <c r="AH50" s="25">
        <v>30</v>
      </c>
      <c r="AI50" s="26"/>
      <c r="AJ50" s="25">
        <v>32</v>
      </c>
      <c r="AK50" s="26"/>
      <c r="AL50" s="25">
        <v>31</v>
      </c>
      <c r="AM50" s="26"/>
      <c r="AN50" s="25">
        <v>28</v>
      </c>
      <c r="AO50" s="26"/>
      <c r="AP50" s="25">
        <v>27</v>
      </c>
      <c r="AQ50" s="26"/>
      <c r="AR50" s="25">
        <v>25</v>
      </c>
      <c r="AS50" s="26"/>
      <c r="AT50" s="25">
        <v>26</v>
      </c>
      <c r="AU50" s="26"/>
      <c r="AV50" s="25">
        <v>25</v>
      </c>
      <c r="AW50" s="26"/>
      <c r="AX50" s="25">
        <v>19</v>
      </c>
      <c r="AY50" s="26"/>
      <c r="AZ50" s="25">
        <v>19</v>
      </c>
      <c r="BA50" s="26"/>
      <c r="BB50" s="25">
        <v>20</v>
      </c>
      <c r="BC50" s="26"/>
      <c r="BD50" s="25">
        <v>23</v>
      </c>
      <c r="BE50" s="26"/>
      <c r="BF50" s="25">
        <v>548</v>
      </c>
      <c r="BG50" s="26"/>
      <c r="BH50" s="25">
        <v>17</v>
      </c>
      <c r="BI50" s="26"/>
      <c r="BJ50" s="25">
        <v>17</v>
      </c>
      <c r="BK50" s="26"/>
      <c r="BL50" s="25">
        <v>0</v>
      </c>
    </row>
    <row r="51" spans="1:65" s="19" customFormat="1" ht="14.1" customHeight="1" x14ac:dyDescent="0.2">
      <c r="A51" s="21"/>
      <c r="B51" s="21" t="s">
        <v>34</v>
      </c>
      <c r="C51" s="21"/>
      <c r="D51" s="21"/>
      <c r="E51" s="22"/>
      <c r="F51" s="25">
        <v>0</v>
      </c>
      <c r="G51" s="22"/>
      <c r="H51" s="25">
        <v>0</v>
      </c>
      <c r="I51" s="22"/>
      <c r="J51" s="25">
        <v>0</v>
      </c>
      <c r="K51" s="24"/>
      <c r="L51" s="25">
        <v>0</v>
      </c>
      <c r="M51" s="24"/>
      <c r="N51" s="25">
        <v>0</v>
      </c>
      <c r="O51" s="22"/>
      <c r="P51" s="25">
        <v>0</v>
      </c>
      <c r="Q51" s="22"/>
      <c r="R51" s="25">
        <v>0</v>
      </c>
      <c r="S51" s="22"/>
      <c r="T51" s="25">
        <v>0</v>
      </c>
      <c r="U51" s="22"/>
      <c r="V51" s="25">
        <v>0</v>
      </c>
      <c r="W51" s="22"/>
      <c r="X51" s="25">
        <v>0</v>
      </c>
      <c r="Y51" s="22"/>
      <c r="Z51" s="25">
        <v>1857</v>
      </c>
      <c r="AA51" s="22"/>
      <c r="AB51" s="25">
        <v>1823</v>
      </c>
      <c r="AC51" s="22"/>
      <c r="AD51" s="25">
        <v>1794</v>
      </c>
      <c r="AE51" s="26"/>
      <c r="AF51" s="25">
        <v>1763</v>
      </c>
      <c r="AG51" s="26"/>
      <c r="AH51" s="25">
        <v>1733</v>
      </c>
      <c r="AI51" s="26"/>
      <c r="AJ51" s="25">
        <v>0</v>
      </c>
      <c r="AK51" s="26"/>
      <c r="AL51" s="25">
        <v>0</v>
      </c>
      <c r="AM51" s="26"/>
      <c r="AN51" s="25">
        <v>0</v>
      </c>
      <c r="AO51" s="26"/>
      <c r="AP51" s="25">
        <v>0</v>
      </c>
      <c r="AQ51" s="26"/>
      <c r="AR51" s="25">
        <v>0</v>
      </c>
      <c r="AS51" s="26"/>
      <c r="AT51" s="25">
        <v>0</v>
      </c>
      <c r="AU51" s="26"/>
      <c r="AV51" s="25">
        <v>0</v>
      </c>
      <c r="AW51" s="26"/>
      <c r="AX51" s="25">
        <v>0</v>
      </c>
      <c r="AY51" s="26"/>
      <c r="AZ51" s="25">
        <v>0</v>
      </c>
      <c r="BA51" s="26"/>
      <c r="BB51" s="25">
        <v>0</v>
      </c>
      <c r="BC51" s="26"/>
      <c r="BD51" s="25">
        <v>0</v>
      </c>
      <c r="BE51" s="26"/>
      <c r="BF51" s="25">
        <v>0</v>
      </c>
      <c r="BG51" s="26"/>
      <c r="BH51" s="25">
        <v>0</v>
      </c>
      <c r="BI51" s="26"/>
      <c r="BJ51" s="25">
        <v>0</v>
      </c>
      <c r="BK51" s="26"/>
      <c r="BL51" s="25">
        <v>0</v>
      </c>
    </row>
    <row r="52" spans="1:65" s="19" customFormat="1" ht="14.1" customHeight="1" x14ac:dyDescent="0.2">
      <c r="A52" s="21"/>
      <c r="B52" s="21" t="s">
        <v>305</v>
      </c>
      <c r="C52" s="21"/>
      <c r="D52" s="21"/>
      <c r="E52" s="22"/>
      <c r="F52" s="118">
        <v>113</v>
      </c>
      <c r="G52" s="22"/>
      <c r="H52" s="118">
        <v>106</v>
      </c>
      <c r="I52" s="22"/>
      <c r="J52" s="118">
        <v>135</v>
      </c>
      <c r="K52" s="233"/>
      <c r="L52" s="118">
        <v>113</v>
      </c>
      <c r="M52" s="233"/>
      <c r="N52" s="118">
        <v>131</v>
      </c>
      <c r="O52" s="22"/>
      <c r="P52" s="118">
        <v>121</v>
      </c>
      <c r="Q52" s="22"/>
      <c r="R52" s="118">
        <v>0</v>
      </c>
      <c r="S52" s="22"/>
      <c r="T52" s="118">
        <v>0</v>
      </c>
      <c r="U52" s="22"/>
      <c r="V52" s="118">
        <v>0</v>
      </c>
      <c r="W52" s="22"/>
      <c r="X52" s="118">
        <v>136</v>
      </c>
      <c r="Y52" s="22"/>
      <c r="Z52" s="118">
        <v>0</v>
      </c>
      <c r="AA52" s="22"/>
      <c r="AB52" s="118">
        <v>0</v>
      </c>
      <c r="AC52" s="22"/>
      <c r="AD52" s="118">
        <v>0</v>
      </c>
      <c r="AE52" s="26"/>
      <c r="AF52" s="118">
        <v>0</v>
      </c>
      <c r="AG52" s="26"/>
      <c r="AH52" s="118">
        <v>0</v>
      </c>
      <c r="AI52" s="26"/>
      <c r="AJ52" s="118">
        <v>0</v>
      </c>
      <c r="AK52" s="26"/>
      <c r="AL52" s="118">
        <v>0</v>
      </c>
      <c r="AM52" s="26"/>
      <c r="AN52" s="25">
        <v>0</v>
      </c>
      <c r="AO52" s="26"/>
      <c r="AP52" s="118">
        <v>0</v>
      </c>
      <c r="AQ52" s="26"/>
      <c r="AR52" s="118">
        <v>0</v>
      </c>
      <c r="AS52" s="26"/>
      <c r="AT52" s="118">
        <v>0</v>
      </c>
      <c r="AU52" s="26"/>
      <c r="AV52" s="25">
        <v>0</v>
      </c>
      <c r="AW52" s="26"/>
      <c r="AX52" s="118">
        <v>0</v>
      </c>
      <c r="AY52" s="26"/>
      <c r="AZ52" s="118">
        <v>0</v>
      </c>
      <c r="BA52" s="26"/>
      <c r="BB52" s="118">
        <v>0</v>
      </c>
      <c r="BC52" s="26"/>
      <c r="BD52" s="25">
        <v>0</v>
      </c>
      <c r="BE52" s="26"/>
      <c r="BF52" s="118">
        <v>0</v>
      </c>
      <c r="BG52" s="26"/>
      <c r="BH52" s="118">
        <v>0</v>
      </c>
      <c r="BI52" s="26"/>
      <c r="BJ52" s="118">
        <v>0</v>
      </c>
      <c r="BK52" s="26"/>
      <c r="BL52" s="118">
        <v>0</v>
      </c>
    </row>
    <row r="53" spans="1:65" s="19" customFormat="1" ht="14.1" customHeight="1" x14ac:dyDescent="0.2">
      <c r="A53" s="21"/>
      <c r="B53" s="21" t="s">
        <v>35</v>
      </c>
      <c r="C53" s="21"/>
      <c r="D53" s="21"/>
      <c r="E53" s="22"/>
      <c r="F53" s="25">
        <v>674</v>
      </c>
      <c r="G53" s="22"/>
      <c r="H53" s="25">
        <v>501</v>
      </c>
      <c r="I53" s="22"/>
      <c r="J53" s="25">
        <v>441</v>
      </c>
      <c r="K53" s="24"/>
      <c r="L53" s="25">
        <v>420</v>
      </c>
      <c r="M53" s="24"/>
      <c r="N53" s="25">
        <v>486</v>
      </c>
      <c r="O53" s="22"/>
      <c r="P53" s="25">
        <v>496</v>
      </c>
      <c r="Q53" s="22"/>
      <c r="R53" s="25">
        <v>643</v>
      </c>
      <c r="S53" s="22"/>
      <c r="T53" s="25">
        <v>754</v>
      </c>
      <c r="U53" s="22"/>
      <c r="V53" s="25">
        <v>654</v>
      </c>
      <c r="W53" s="22"/>
      <c r="X53" s="25">
        <v>555</v>
      </c>
      <c r="Y53" s="22"/>
      <c r="Z53" s="25">
        <v>778</v>
      </c>
      <c r="AA53" s="22"/>
      <c r="AB53" s="25">
        <v>823</v>
      </c>
      <c r="AC53" s="22"/>
      <c r="AD53" s="25">
        <v>726</v>
      </c>
      <c r="AE53" s="26"/>
      <c r="AF53" s="25">
        <v>654</v>
      </c>
      <c r="AG53" s="26"/>
      <c r="AH53" s="25">
        <v>630</v>
      </c>
      <c r="AI53" s="26"/>
      <c r="AJ53" s="25">
        <v>616</v>
      </c>
      <c r="AK53" s="26"/>
      <c r="AL53" s="25">
        <v>580</v>
      </c>
      <c r="AM53" s="26"/>
      <c r="AN53" s="25">
        <v>522</v>
      </c>
      <c r="AO53" s="26"/>
      <c r="AP53" s="25">
        <v>927</v>
      </c>
      <c r="AQ53" s="26"/>
      <c r="AR53" s="25">
        <v>859</v>
      </c>
      <c r="AS53" s="26"/>
      <c r="AT53" s="25">
        <v>384</v>
      </c>
      <c r="AU53" s="26"/>
      <c r="AV53" s="25">
        <v>302</v>
      </c>
      <c r="AW53" s="26"/>
      <c r="AX53" s="25">
        <v>335</v>
      </c>
      <c r="AY53" s="26"/>
      <c r="AZ53" s="25">
        <v>268</v>
      </c>
      <c r="BA53" s="26"/>
      <c r="BB53" s="25">
        <v>208</v>
      </c>
      <c r="BC53" s="26"/>
      <c r="BD53" s="25">
        <v>238</v>
      </c>
      <c r="BE53" s="26"/>
      <c r="BF53" s="25">
        <v>354</v>
      </c>
      <c r="BG53" s="26"/>
      <c r="BH53" s="25">
        <v>741</v>
      </c>
      <c r="BI53" s="26"/>
      <c r="BJ53" s="25">
        <v>700</v>
      </c>
      <c r="BK53" s="26"/>
      <c r="BL53" s="25">
        <v>216</v>
      </c>
    </row>
    <row r="54" spans="1:65" s="19" customFormat="1" ht="14.1" customHeight="1" x14ac:dyDescent="0.2">
      <c r="A54" s="27" t="s">
        <v>36</v>
      </c>
      <c r="B54" s="28"/>
      <c r="C54" s="28"/>
      <c r="D54" s="28"/>
      <c r="E54" s="29"/>
      <c r="F54" s="30">
        <f>SUBTOTAL(109,F43:F53)</f>
        <v>5339</v>
      </c>
      <c r="G54" s="29"/>
      <c r="H54" s="30">
        <f>SUBTOTAL(109,H43:H53)</f>
        <v>3564</v>
      </c>
      <c r="I54" s="29"/>
      <c r="J54" s="30">
        <f>SUBTOTAL(109,J43:J53)</f>
        <v>4444</v>
      </c>
      <c r="K54" s="111"/>
      <c r="L54" s="30">
        <f>SUBTOTAL(109,L43:L53)</f>
        <v>6512</v>
      </c>
      <c r="M54" s="111"/>
      <c r="N54" s="30">
        <f>SUBTOTAL(109,N43:N53)</f>
        <v>6182</v>
      </c>
      <c r="O54" s="29"/>
      <c r="P54" s="30">
        <f>SUBTOTAL(109,P43:P53)</f>
        <v>5776</v>
      </c>
      <c r="Q54" s="22"/>
      <c r="R54" s="30">
        <f>SUBTOTAL(109,R43:R53)</f>
        <v>5173</v>
      </c>
      <c r="S54" s="22"/>
      <c r="T54" s="30">
        <f>SUBTOTAL(109,T43:T53)</f>
        <v>5698</v>
      </c>
      <c r="U54" s="22"/>
      <c r="V54" s="30">
        <f>SUBTOTAL(109,V43:V53)</f>
        <v>4737</v>
      </c>
      <c r="W54" s="22"/>
      <c r="X54" s="30">
        <f>SUBTOTAL(109,X43:X53)</f>
        <v>4798</v>
      </c>
      <c r="Y54" s="22"/>
      <c r="Z54" s="30">
        <f>SUBTOTAL(109,Z43:Z53)</f>
        <v>7694</v>
      </c>
      <c r="AA54" s="22"/>
      <c r="AB54" s="30">
        <f>SUBTOTAL(109,AB43:AB53)</f>
        <v>8839</v>
      </c>
      <c r="AC54" s="22"/>
      <c r="AD54" s="30">
        <v>7657</v>
      </c>
      <c r="AE54" s="26"/>
      <c r="AF54" s="30">
        <v>7359</v>
      </c>
      <c r="AG54" s="26"/>
      <c r="AH54" s="30">
        <v>8005</v>
      </c>
      <c r="AI54" s="26"/>
      <c r="AJ54" s="30">
        <v>6336</v>
      </c>
      <c r="AK54" s="26"/>
      <c r="AL54" s="30">
        <v>5879</v>
      </c>
      <c r="AM54" s="26"/>
      <c r="AN54" s="30">
        <v>5827</v>
      </c>
      <c r="AO54" s="26"/>
      <c r="AP54" s="30">
        <v>4790</v>
      </c>
      <c r="AQ54" s="26"/>
      <c r="AR54" s="30">
        <v>4838</v>
      </c>
      <c r="AS54" s="26"/>
      <c r="AT54" s="30">
        <v>3202</v>
      </c>
      <c r="AU54" s="26"/>
      <c r="AV54" s="30">
        <v>3728</v>
      </c>
      <c r="AW54" s="26"/>
      <c r="AX54" s="30">
        <v>2898</v>
      </c>
      <c r="AY54" s="26"/>
      <c r="AZ54" s="30">
        <v>2875</v>
      </c>
      <c r="BA54" s="26"/>
      <c r="BB54" s="30">
        <v>2485</v>
      </c>
      <c r="BC54" s="26"/>
      <c r="BD54" s="30">
        <v>2576</v>
      </c>
      <c r="BE54" s="26"/>
      <c r="BF54" s="30">
        <f>SUBTOTAL(109,BF43:BF53)</f>
        <v>3300</v>
      </c>
      <c r="BG54" s="26"/>
      <c r="BH54" s="30">
        <f>SUBTOTAL(109,BH43:BH53)</f>
        <v>3364</v>
      </c>
      <c r="BI54" s="26"/>
      <c r="BJ54" s="30">
        <f>SUBTOTAL(109,BJ43:BJ53)</f>
        <v>2471</v>
      </c>
      <c r="BK54" s="26"/>
      <c r="BL54" s="30">
        <v>2342</v>
      </c>
      <c r="BM54" s="26"/>
    </row>
    <row r="55" spans="1:65" s="19" customFormat="1" ht="5.0999999999999996" customHeight="1" x14ac:dyDescent="0.2">
      <c r="A55" s="21"/>
      <c r="B55" s="21"/>
      <c r="C55" s="21"/>
      <c r="D55" s="21"/>
      <c r="E55" s="22"/>
      <c r="F55" s="41"/>
      <c r="G55" s="22"/>
      <c r="H55" s="41"/>
      <c r="I55" s="22"/>
      <c r="J55" s="41"/>
      <c r="K55" s="26"/>
      <c r="L55" s="41"/>
      <c r="M55" s="26"/>
      <c r="N55" s="41"/>
      <c r="O55" s="22"/>
      <c r="P55" s="41"/>
      <c r="Q55" s="22"/>
      <c r="R55" s="41"/>
      <c r="S55" s="22"/>
      <c r="T55" s="41"/>
      <c r="U55" s="22"/>
      <c r="V55" s="41"/>
      <c r="W55" s="22"/>
      <c r="X55" s="41"/>
      <c r="Y55" s="22"/>
      <c r="Z55" s="41"/>
      <c r="AA55" s="22"/>
      <c r="AB55" s="41"/>
      <c r="AC55" s="22"/>
      <c r="AD55" s="41"/>
      <c r="AE55" s="26"/>
      <c r="AF55" s="41"/>
      <c r="AG55" s="26"/>
      <c r="AH55" s="41"/>
      <c r="AI55" s="26"/>
      <c r="AJ55" s="41"/>
      <c r="AK55" s="26"/>
      <c r="AL55" s="41"/>
      <c r="AM55" s="26"/>
      <c r="AN55" s="41"/>
      <c r="AO55" s="26"/>
      <c r="AP55" s="41"/>
      <c r="AQ55" s="26"/>
      <c r="AR55" s="41"/>
      <c r="AS55" s="26"/>
      <c r="AT55" s="41"/>
      <c r="AU55" s="26"/>
      <c r="AV55" s="41"/>
      <c r="AW55" s="26"/>
      <c r="AX55" s="41"/>
      <c r="AY55" s="26"/>
      <c r="AZ55" s="41"/>
      <c r="BA55" s="26"/>
      <c r="BB55" s="41"/>
      <c r="BC55" s="26"/>
      <c r="BD55" s="41"/>
      <c r="BE55" s="26"/>
      <c r="BF55" s="41"/>
      <c r="BG55" s="26"/>
      <c r="BH55" s="41"/>
      <c r="BI55" s="26"/>
      <c r="BJ55" s="41"/>
      <c r="BK55" s="26"/>
      <c r="BL55" s="41"/>
    </row>
    <row r="56" spans="1:65" s="19" customFormat="1" ht="14.1" customHeight="1" x14ac:dyDescent="0.2">
      <c r="A56" s="20" t="s">
        <v>37</v>
      </c>
      <c r="B56" s="16"/>
      <c r="C56" s="16"/>
      <c r="D56" s="16"/>
      <c r="E56" s="33"/>
      <c r="F56" s="45"/>
      <c r="G56" s="33"/>
      <c r="H56" s="45"/>
      <c r="I56" s="33"/>
      <c r="J56" s="45"/>
      <c r="K56" s="34"/>
      <c r="L56" s="45"/>
      <c r="M56" s="34"/>
      <c r="N56" s="45"/>
      <c r="O56" s="33"/>
      <c r="P56" s="45"/>
      <c r="Q56" s="33"/>
      <c r="R56" s="45"/>
      <c r="S56" s="33"/>
      <c r="T56" s="45"/>
      <c r="U56" s="33"/>
      <c r="V56" s="45"/>
      <c r="W56" s="33"/>
      <c r="X56" s="45"/>
      <c r="Y56" s="33"/>
      <c r="Z56" s="45"/>
      <c r="AA56" s="33"/>
      <c r="AB56" s="45"/>
      <c r="AC56" s="33"/>
      <c r="AD56" s="45"/>
      <c r="AE56" s="34"/>
      <c r="AF56" s="45"/>
      <c r="AG56" s="34"/>
      <c r="AH56" s="45"/>
      <c r="AI56" s="34"/>
      <c r="AJ56" s="45"/>
      <c r="AK56" s="34"/>
      <c r="AL56" s="45"/>
      <c r="AM56" s="34"/>
      <c r="AN56" s="45"/>
      <c r="AO56" s="34"/>
      <c r="AP56" s="45"/>
      <c r="AQ56" s="34"/>
      <c r="AR56" s="45"/>
      <c r="AS56" s="34"/>
      <c r="AT56" s="45"/>
      <c r="AU56" s="34"/>
      <c r="AV56" s="45"/>
      <c r="AW56" s="34"/>
      <c r="AX56" s="45"/>
      <c r="AY56" s="34"/>
      <c r="AZ56" s="45"/>
      <c r="BA56" s="34"/>
      <c r="BB56" s="45"/>
      <c r="BC56" s="34"/>
      <c r="BD56" s="45"/>
      <c r="BE56" s="34"/>
      <c r="BF56" s="45"/>
      <c r="BG56" s="34"/>
      <c r="BH56" s="45"/>
      <c r="BI56" s="34"/>
      <c r="BJ56" s="45"/>
      <c r="BK56" s="34"/>
      <c r="BL56" s="45"/>
    </row>
    <row r="57" spans="1:65" s="19" customFormat="1" ht="14.1" customHeight="1" x14ac:dyDescent="0.2">
      <c r="A57" s="20"/>
      <c r="B57" s="21" t="s">
        <v>26</v>
      </c>
      <c r="C57" s="16"/>
      <c r="D57" s="16"/>
      <c r="E57" s="33"/>
      <c r="F57" s="25">
        <v>17</v>
      </c>
      <c r="G57" s="33"/>
      <c r="H57" s="25">
        <v>17</v>
      </c>
      <c r="I57" s="33"/>
      <c r="J57" s="25">
        <v>17</v>
      </c>
      <c r="K57" s="24"/>
      <c r="L57" s="25">
        <v>25</v>
      </c>
      <c r="M57" s="24"/>
      <c r="N57" s="25">
        <v>25</v>
      </c>
      <c r="O57" s="33"/>
      <c r="P57" s="25">
        <v>25</v>
      </c>
      <c r="Q57" s="33"/>
      <c r="R57" s="25">
        <v>25</v>
      </c>
      <c r="S57" s="33"/>
      <c r="T57" s="25">
        <v>33</v>
      </c>
      <c r="U57" s="33"/>
      <c r="V57" s="25">
        <v>0</v>
      </c>
      <c r="W57" s="33"/>
      <c r="X57" s="25">
        <v>0</v>
      </c>
      <c r="Y57" s="33"/>
      <c r="Z57" s="25">
        <v>0</v>
      </c>
      <c r="AA57" s="33"/>
      <c r="AB57" s="25">
        <v>0</v>
      </c>
      <c r="AC57" s="33"/>
      <c r="AD57" s="25">
        <v>0</v>
      </c>
      <c r="AE57" s="34"/>
      <c r="AF57" s="25">
        <v>0</v>
      </c>
      <c r="AG57" s="34"/>
      <c r="AH57" s="25">
        <v>0</v>
      </c>
      <c r="AI57" s="24"/>
      <c r="AJ57" s="25">
        <v>0</v>
      </c>
      <c r="AK57" s="24"/>
      <c r="AL57" s="25">
        <v>0</v>
      </c>
      <c r="AM57" s="34"/>
      <c r="AN57" s="25">
        <v>0</v>
      </c>
      <c r="AO57" s="34"/>
      <c r="AP57" s="25">
        <v>0</v>
      </c>
      <c r="AQ57" s="24"/>
      <c r="AR57" s="25">
        <v>7</v>
      </c>
      <c r="AS57" s="24"/>
      <c r="AT57" s="25">
        <v>7</v>
      </c>
      <c r="AU57" s="34"/>
      <c r="AV57" s="25">
        <v>7</v>
      </c>
      <c r="AW57" s="34"/>
      <c r="AX57" s="25">
        <v>0</v>
      </c>
      <c r="AY57" s="34"/>
      <c r="AZ57" s="25">
        <v>0</v>
      </c>
      <c r="BA57" s="34"/>
      <c r="BB57" s="25">
        <v>0</v>
      </c>
      <c r="BC57" s="34"/>
      <c r="BD57" s="45"/>
      <c r="BE57" s="34"/>
      <c r="BF57" s="25">
        <v>0</v>
      </c>
      <c r="BG57" s="34"/>
      <c r="BH57" s="25">
        <v>0</v>
      </c>
      <c r="BI57" s="34"/>
      <c r="BJ57" s="25">
        <v>0</v>
      </c>
      <c r="BK57" s="34"/>
      <c r="BL57" s="25">
        <v>0</v>
      </c>
    </row>
    <row r="58" spans="1:65" s="19" customFormat="1" ht="14.1" customHeight="1" x14ac:dyDescent="0.2">
      <c r="A58" s="20"/>
      <c r="B58" s="21" t="s">
        <v>27</v>
      </c>
      <c r="C58" s="16"/>
      <c r="D58" s="16"/>
      <c r="E58" s="33"/>
      <c r="F58" s="25">
        <v>2</v>
      </c>
      <c r="G58" s="33"/>
      <c r="H58" s="25">
        <v>2</v>
      </c>
      <c r="I58" s="33"/>
      <c r="J58" s="25">
        <v>1</v>
      </c>
      <c r="K58" s="24"/>
      <c r="L58" s="25">
        <v>1</v>
      </c>
      <c r="M58" s="24"/>
      <c r="N58" s="25">
        <v>1</v>
      </c>
      <c r="O58" s="33"/>
      <c r="P58" s="25">
        <v>1</v>
      </c>
      <c r="Q58" s="33"/>
      <c r="R58" s="25">
        <v>1</v>
      </c>
      <c r="S58" s="33"/>
      <c r="T58" s="25">
        <v>1</v>
      </c>
      <c r="U58" s="33"/>
      <c r="V58" s="25">
        <v>1</v>
      </c>
      <c r="W58" s="33"/>
      <c r="X58" s="25">
        <v>0</v>
      </c>
      <c r="Y58" s="33"/>
      <c r="Z58" s="25">
        <v>0</v>
      </c>
      <c r="AA58" s="33"/>
      <c r="AB58" s="25">
        <v>0</v>
      </c>
      <c r="AC58" s="33"/>
      <c r="AD58" s="25">
        <v>0</v>
      </c>
      <c r="AE58" s="34"/>
      <c r="AF58" s="25">
        <v>0</v>
      </c>
      <c r="AG58" s="34"/>
      <c r="AH58" s="25">
        <v>0</v>
      </c>
      <c r="AI58" s="24"/>
      <c r="AJ58" s="25">
        <v>0</v>
      </c>
      <c r="AK58" s="24"/>
      <c r="AL58" s="25">
        <v>0</v>
      </c>
      <c r="AM58" s="34"/>
      <c r="AN58" s="25">
        <v>0</v>
      </c>
      <c r="AO58" s="33"/>
      <c r="AP58" s="25">
        <v>0</v>
      </c>
      <c r="AQ58" s="33"/>
      <c r="AR58" s="25">
        <v>0</v>
      </c>
      <c r="AS58" s="33"/>
      <c r="AT58" s="25">
        <v>0</v>
      </c>
      <c r="AU58" s="34"/>
      <c r="AV58" s="25">
        <v>0</v>
      </c>
      <c r="AW58" s="33"/>
      <c r="AX58" s="25">
        <v>0</v>
      </c>
      <c r="AY58" s="33"/>
      <c r="AZ58" s="25">
        <v>0</v>
      </c>
      <c r="BA58" s="33"/>
      <c r="BB58" s="25">
        <v>0</v>
      </c>
      <c r="BC58" s="34"/>
      <c r="BD58" s="25">
        <v>0</v>
      </c>
      <c r="BE58" s="34"/>
      <c r="BF58" s="25">
        <v>0</v>
      </c>
      <c r="BG58" s="24"/>
      <c r="BH58" s="25">
        <v>0</v>
      </c>
      <c r="BI58" s="24"/>
      <c r="BJ58" s="25">
        <v>0</v>
      </c>
      <c r="BK58" s="34"/>
      <c r="BL58" s="25">
        <v>0</v>
      </c>
    </row>
    <row r="59" spans="1:65" s="19" customFormat="1" ht="14.1" customHeight="1" x14ac:dyDescent="0.2">
      <c r="A59" s="21"/>
      <c r="B59" s="21" t="s">
        <v>28</v>
      </c>
      <c r="C59" s="21"/>
      <c r="D59" s="21"/>
      <c r="E59" s="22"/>
      <c r="F59" s="23">
        <v>6230</v>
      </c>
      <c r="G59" s="22"/>
      <c r="H59" s="23">
        <v>6301</v>
      </c>
      <c r="I59" s="22"/>
      <c r="J59" s="23">
        <v>5550</v>
      </c>
      <c r="K59" s="24"/>
      <c r="L59" s="23">
        <v>5554</v>
      </c>
      <c r="M59" s="24"/>
      <c r="N59" s="23">
        <v>5352</v>
      </c>
      <c r="O59" s="22"/>
      <c r="P59" s="23">
        <v>5347</v>
      </c>
      <c r="Q59" s="22"/>
      <c r="R59" s="23">
        <v>6195</v>
      </c>
      <c r="S59" s="22"/>
      <c r="T59" s="23">
        <v>6206</v>
      </c>
      <c r="U59" s="22"/>
      <c r="V59" s="23">
        <v>6452</v>
      </c>
      <c r="W59" s="22"/>
      <c r="X59" s="23">
        <v>5273</v>
      </c>
      <c r="Y59" s="22"/>
      <c r="Z59" s="23">
        <v>4134</v>
      </c>
      <c r="AA59" s="22"/>
      <c r="AB59" s="23">
        <v>4093</v>
      </c>
      <c r="AC59" s="22"/>
      <c r="AD59" s="23">
        <v>3640</v>
      </c>
      <c r="AE59" s="26"/>
      <c r="AF59" s="23">
        <v>3639</v>
      </c>
      <c r="AG59" s="26"/>
      <c r="AH59" s="23">
        <v>2839</v>
      </c>
      <c r="AI59" s="26"/>
      <c r="AJ59" s="23">
        <v>2831</v>
      </c>
      <c r="AK59" s="26"/>
      <c r="AL59" s="23">
        <v>2033</v>
      </c>
      <c r="AM59" s="26"/>
      <c r="AN59" s="25">
        <v>1822</v>
      </c>
      <c r="AO59" s="26"/>
      <c r="AP59" s="23">
        <v>1376</v>
      </c>
      <c r="AQ59" s="26"/>
      <c r="AR59" s="23">
        <v>1393</v>
      </c>
      <c r="AS59" s="26"/>
      <c r="AT59" s="23">
        <v>1414</v>
      </c>
      <c r="AU59" s="26"/>
      <c r="AV59" s="25">
        <v>1434</v>
      </c>
      <c r="AW59" s="26"/>
      <c r="AX59" s="23">
        <v>1459</v>
      </c>
      <c r="AY59" s="26"/>
      <c r="AZ59" s="23">
        <v>1497</v>
      </c>
      <c r="BA59" s="26"/>
      <c r="BB59" s="23">
        <v>1313</v>
      </c>
      <c r="BC59" s="26"/>
      <c r="BD59" s="25">
        <v>879</v>
      </c>
      <c r="BE59" s="26"/>
      <c r="BF59" s="23">
        <v>914</v>
      </c>
      <c r="BG59" s="26"/>
      <c r="BH59" s="23">
        <v>897</v>
      </c>
      <c r="BI59" s="26"/>
      <c r="BJ59" s="23">
        <v>2017</v>
      </c>
      <c r="BK59" s="26"/>
      <c r="BL59" s="23">
        <v>2158</v>
      </c>
    </row>
    <row r="60" spans="1:65" s="19" customFormat="1" ht="14.1" customHeight="1" x14ac:dyDescent="0.2">
      <c r="A60" s="21"/>
      <c r="B60" s="21" t="s">
        <v>29</v>
      </c>
      <c r="C60" s="21"/>
      <c r="D60" s="21"/>
      <c r="E60" s="22"/>
      <c r="F60" s="23">
        <v>3790</v>
      </c>
      <c r="G60" s="22"/>
      <c r="H60" s="23">
        <v>3790</v>
      </c>
      <c r="I60" s="22"/>
      <c r="J60" s="23">
        <v>2292</v>
      </c>
      <c r="K60" s="24"/>
      <c r="L60" s="23">
        <v>3793</v>
      </c>
      <c r="M60" s="24"/>
      <c r="N60" s="23">
        <v>4392</v>
      </c>
      <c r="O60" s="22"/>
      <c r="P60" s="23">
        <v>4392</v>
      </c>
      <c r="Q60" s="22"/>
      <c r="R60" s="23">
        <v>5688</v>
      </c>
      <c r="S60" s="22"/>
      <c r="T60" s="23">
        <v>4391</v>
      </c>
      <c r="U60" s="22"/>
      <c r="V60" s="23">
        <v>4391</v>
      </c>
      <c r="W60" s="22"/>
      <c r="X60" s="23">
        <v>4390</v>
      </c>
      <c r="Y60" s="22"/>
      <c r="Z60" s="23">
        <v>5389</v>
      </c>
      <c r="AA60" s="22"/>
      <c r="AB60" s="23">
        <v>6888</v>
      </c>
      <c r="AC60" s="22"/>
      <c r="AD60" s="23">
        <v>7487</v>
      </c>
      <c r="AE60" s="26"/>
      <c r="AF60" s="23">
        <v>7486</v>
      </c>
      <c r="AG60" s="26"/>
      <c r="AH60" s="23">
        <v>8883</v>
      </c>
      <c r="AI60" s="26"/>
      <c r="AJ60" s="23">
        <v>5387</v>
      </c>
      <c r="AK60" s="26"/>
      <c r="AL60" s="23">
        <v>5786</v>
      </c>
      <c r="AM60" s="26"/>
      <c r="AN60" s="25">
        <v>5785</v>
      </c>
      <c r="AO60" s="26"/>
      <c r="AP60" s="23">
        <v>5785</v>
      </c>
      <c r="AQ60" s="26"/>
      <c r="AR60" s="23">
        <v>5784</v>
      </c>
      <c r="AS60" s="26"/>
      <c r="AT60" s="23">
        <v>3691</v>
      </c>
      <c r="AU60" s="26"/>
      <c r="AV60" s="25">
        <v>3691</v>
      </c>
      <c r="AW60" s="26"/>
      <c r="AX60" s="23">
        <v>2398</v>
      </c>
      <c r="AY60" s="26"/>
      <c r="AZ60" s="23">
        <v>2398</v>
      </c>
      <c r="BA60" s="26"/>
      <c r="BB60" s="23">
        <v>2398</v>
      </c>
      <c r="BC60" s="26"/>
      <c r="BD60" s="25">
        <v>2398</v>
      </c>
      <c r="BE60" s="26"/>
      <c r="BF60" s="23">
        <v>2435</v>
      </c>
      <c r="BG60" s="26"/>
      <c r="BH60" s="23">
        <v>2397</v>
      </c>
      <c r="BI60" s="26"/>
      <c r="BJ60" s="23">
        <v>1200</v>
      </c>
      <c r="BK60" s="26"/>
      <c r="BL60" s="23">
        <v>1200</v>
      </c>
    </row>
    <row r="61" spans="1:65" s="19" customFormat="1" ht="14.1" customHeight="1" x14ac:dyDescent="0.2">
      <c r="A61" s="21"/>
      <c r="B61" s="21" t="s">
        <v>33</v>
      </c>
      <c r="C61" s="21"/>
      <c r="D61" s="21"/>
      <c r="E61" s="22"/>
      <c r="F61" s="25">
        <v>878</v>
      </c>
      <c r="G61" s="22"/>
      <c r="H61" s="25">
        <v>843</v>
      </c>
      <c r="I61" s="22"/>
      <c r="J61" s="25">
        <v>799</v>
      </c>
      <c r="K61" s="24"/>
      <c r="L61" s="25">
        <v>794</v>
      </c>
      <c r="M61" s="24"/>
      <c r="N61" s="25">
        <v>766</v>
      </c>
      <c r="O61" s="22"/>
      <c r="P61" s="25">
        <v>719</v>
      </c>
      <c r="Q61" s="22"/>
      <c r="R61" s="25">
        <v>730</v>
      </c>
      <c r="S61" s="22"/>
      <c r="T61" s="25">
        <v>714</v>
      </c>
      <c r="U61" s="22"/>
      <c r="V61" s="25">
        <v>705</v>
      </c>
      <c r="W61" s="22"/>
      <c r="X61" s="25">
        <v>698</v>
      </c>
      <c r="Y61" s="22"/>
      <c r="Z61" s="25">
        <v>528</v>
      </c>
      <c r="AA61" s="22"/>
      <c r="AB61" s="25">
        <v>579</v>
      </c>
      <c r="AC61" s="22"/>
      <c r="AD61" s="25">
        <v>587</v>
      </c>
      <c r="AE61" s="26"/>
      <c r="AF61" s="25">
        <v>567</v>
      </c>
      <c r="AG61" s="26"/>
      <c r="AH61" s="25">
        <v>494</v>
      </c>
      <c r="AI61" s="26"/>
      <c r="AJ61" s="25">
        <v>494</v>
      </c>
      <c r="AK61" s="26"/>
      <c r="AL61" s="25">
        <v>423</v>
      </c>
      <c r="AM61" s="26"/>
      <c r="AN61" s="25">
        <v>376</v>
      </c>
      <c r="AO61" s="26"/>
      <c r="AP61" s="25">
        <v>363</v>
      </c>
      <c r="AQ61" s="26"/>
      <c r="AR61" s="25">
        <v>353</v>
      </c>
      <c r="AS61" s="26"/>
      <c r="AT61" s="25">
        <v>347</v>
      </c>
      <c r="AU61" s="26"/>
      <c r="AV61" s="25">
        <v>345</v>
      </c>
      <c r="AW61" s="26"/>
      <c r="AX61" s="25">
        <v>335</v>
      </c>
      <c r="AY61" s="26"/>
      <c r="AZ61" s="25">
        <v>331</v>
      </c>
      <c r="BA61" s="26"/>
      <c r="BB61" s="25">
        <v>315</v>
      </c>
      <c r="BC61" s="26"/>
      <c r="BD61" s="25">
        <v>561</v>
      </c>
      <c r="BE61" s="26"/>
      <c r="BF61" s="25">
        <v>0</v>
      </c>
      <c r="BG61" s="26"/>
      <c r="BH61" s="25">
        <v>509</v>
      </c>
      <c r="BI61" s="26"/>
      <c r="BJ61" s="25">
        <v>481</v>
      </c>
      <c r="BK61" s="26"/>
      <c r="BL61" s="25">
        <v>0</v>
      </c>
    </row>
    <row r="62" spans="1:65" s="19" customFormat="1" ht="14.1" customHeight="1" x14ac:dyDescent="0.2">
      <c r="A62" s="21"/>
      <c r="B62" s="21" t="s">
        <v>34</v>
      </c>
      <c r="C62" s="21"/>
      <c r="D62" s="21"/>
      <c r="E62" s="22"/>
      <c r="F62" s="25">
        <v>2435</v>
      </c>
      <c r="G62" s="22"/>
      <c r="H62" s="25">
        <v>2399</v>
      </c>
      <c r="I62" s="22"/>
      <c r="J62" s="25">
        <v>2373</v>
      </c>
      <c r="K62" s="24"/>
      <c r="L62" s="25">
        <v>2348</v>
      </c>
      <c r="M62" s="24"/>
      <c r="N62" s="25">
        <v>2310</v>
      </c>
      <c r="O62" s="22"/>
      <c r="P62" s="25">
        <v>2320</v>
      </c>
      <c r="Q62" s="22"/>
      <c r="R62" s="25">
        <v>2362</v>
      </c>
      <c r="S62" s="22"/>
      <c r="T62" s="25">
        <v>2345</v>
      </c>
      <c r="U62" s="22"/>
      <c r="V62" s="25">
        <v>2290</v>
      </c>
      <c r="W62" s="22"/>
      <c r="X62" s="25">
        <v>2252</v>
      </c>
      <c r="Y62" s="22"/>
      <c r="Z62" s="25">
        <v>366</v>
      </c>
      <c r="AA62" s="22"/>
      <c r="AB62" s="25">
        <v>357</v>
      </c>
      <c r="AC62" s="22"/>
      <c r="AD62" s="25">
        <v>377</v>
      </c>
      <c r="AE62" s="26"/>
      <c r="AF62" s="25">
        <v>415</v>
      </c>
      <c r="AG62" s="26"/>
      <c r="AH62" s="25">
        <v>405</v>
      </c>
      <c r="AI62" s="26"/>
      <c r="AJ62" s="25">
        <v>2090</v>
      </c>
      <c r="AK62" s="26"/>
      <c r="AL62" s="25">
        <v>2048</v>
      </c>
      <c r="AM62" s="26"/>
      <c r="AN62" s="25">
        <v>2040</v>
      </c>
      <c r="AO62" s="26"/>
      <c r="AP62" s="25">
        <v>1751</v>
      </c>
      <c r="AQ62" s="26"/>
      <c r="AR62" s="25">
        <v>1728</v>
      </c>
      <c r="AS62" s="26"/>
      <c r="AT62" s="25">
        <v>1843</v>
      </c>
      <c r="AU62" s="26"/>
      <c r="AV62" s="25">
        <v>1813</v>
      </c>
      <c r="AW62" s="26"/>
      <c r="AX62" s="25">
        <v>1812</v>
      </c>
      <c r="AY62" s="26"/>
      <c r="AZ62" s="25">
        <v>1755</v>
      </c>
      <c r="BA62" s="26"/>
      <c r="BB62" s="25">
        <v>1816</v>
      </c>
      <c r="BC62" s="26"/>
      <c r="BD62" s="25">
        <v>1673</v>
      </c>
      <c r="BE62" s="26"/>
      <c r="BF62" s="25">
        <v>1567</v>
      </c>
      <c r="BG62" s="26"/>
      <c r="BH62" s="25">
        <v>1476</v>
      </c>
      <c r="BI62" s="26"/>
      <c r="BJ62" s="25">
        <v>1614</v>
      </c>
      <c r="BK62" s="26"/>
      <c r="BL62" s="25">
        <v>1448</v>
      </c>
    </row>
    <row r="63" spans="1:65" s="19" customFormat="1" ht="14.1" customHeight="1" x14ac:dyDescent="0.2">
      <c r="A63" s="21"/>
      <c r="B63" s="21" t="s">
        <v>17</v>
      </c>
      <c r="C63" s="21"/>
      <c r="D63" s="21"/>
      <c r="E63" s="22"/>
      <c r="F63" s="25">
        <v>341</v>
      </c>
      <c r="G63" s="22"/>
      <c r="H63" s="25">
        <v>372</v>
      </c>
      <c r="I63" s="22"/>
      <c r="J63" s="25">
        <v>346</v>
      </c>
      <c r="K63" s="24"/>
      <c r="L63" s="25">
        <v>371</v>
      </c>
      <c r="M63" s="24"/>
      <c r="N63" s="25">
        <v>402</v>
      </c>
      <c r="O63" s="22"/>
      <c r="P63" s="25">
        <v>357</v>
      </c>
      <c r="Q63" s="22"/>
      <c r="R63" s="25">
        <v>462</v>
      </c>
      <c r="S63" s="22"/>
      <c r="T63" s="25">
        <v>443</v>
      </c>
      <c r="U63" s="22"/>
      <c r="V63" s="25">
        <v>388</v>
      </c>
      <c r="W63" s="22"/>
      <c r="X63" s="25">
        <v>425</v>
      </c>
      <c r="Y63" s="22"/>
      <c r="Z63" s="25">
        <v>433</v>
      </c>
      <c r="AA63" s="22"/>
      <c r="AB63" s="25">
        <v>386</v>
      </c>
      <c r="AC63" s="22"/>
      <c r="AD63" s="25">
        <v>287</v>
      </c>
      <c r="AE63" s="26"/>
      <c r="AF63" s="25">
        <v>207</v>
      </c>
      <c r="AG63" s="26"/>
      <c r="AH63" s="25">
        <v>224</v>
      </c>
      <c r="AI63" s="26"/>
      <c r="AJ63" s="25">
        <v>177</v>
      </c>
      <c r="AK63" s="26"/>
      <c r="AL63" s="25">
        <v>144</v>
      </c>
      <c r="AM63" s="26"/>
      <c r="AN63" s="25">
        <v>149</v>
      </c>
      <c r="AO63" s="26"/>
      <c r="AP63" s="25">
        <v>205</v>
      </c>
      <c r="AQ63" s="26"/>
      <c r="AR63" s="25">
        <v>164</v>
      </c>
      <c r="AS63" s="26"/>
      <c r="AT63" s="25">
        <v>135</v>
      </c>
      <c r="AU63" s="26"/>
      <c r="AV63" s="25">
        <v>144</v>
      </c>
      <c r="AW63" s="26"/>
      <c r="AX63" s="25">
        <v>171</v>
      </c>
      <c r="AY63" s="26"/>
      <c r="AZ63" s="25">
        <v>171</v>
      </c>
      <c r="BA63" s="26"/>
      <c r="BB63" s="25">
        <v>159</v>
      </c>
      <c r="BC63" s="26"/>
      <c r="BD63" s="25">
        <v>213</v>
      </c>
      <c r="BE63" s="26"/>
      <c r="BF63" s="25">
        <v>527</v>
      </c>
      <c r="BG63" s="26"/>
      <c r="BH63" s="25">
        <v>486</v>
      </c>
      <c r="BI63" s="26"/>
      <c r="BJ63" s="25">
        <v>463</v>
      </c>
      <c r="BK63" s="26"/>
      <c r="BL63" s="25">
        <v>259</v>
      </c>
    </row>
    <row r="64" spans="1:65" s="19" customFormat="1" ht="14.1" customHeight="1" x14ac:dyDescent="0.2">
      <c r="A64" s="21"/>
      <c r="B64" s="21" t="s">
        <v>38</v>
      </c>
      <c r="C64" s="21"/>
      <c r="D64" s="21"/>
      <c r="E64" s="22"/>
      <c r="F64" s="25">
        <v>3</v>
      </c>
      <c r="G64" s="22"/>
      <c r="H64" s="25">
        <v>2</v>
      </c>
      <c r="I64" s="22"/>
      <c r="J64" s="25">
        <v>13</v>
      </c>
      <c r="K64" s="24"/>
      <c r="L64" s="25">
        <v>51</v>
      </c>
      <c r="M64" s="24"/>
      <c r="N64" s="25">
        <v>84</v>
      </c>
      <c r="O64" s="22"/>
      <c r="P64" s="25">
        <v>2</v>
      </c>
      <c r="Q64" s="22"/>
      <c r="R64" s="25">
        <v>2</v>
      </c>
      <c r="S64" s="22"/>
      <c r="T64" s="25">
        <v>2</v>
      </c>
      <c r="U64" s="22"/>
      <c r="V64" s="25">
        <v>2</v>
      </c>
      <c r="W64" s="22"/>
      <c r="X64" s="25">
        <v>2</v>
      </c>
      <c r="Y64" s="22"/>
      <c r="Z64" s="25">
        <v>2</v>
      </c>
      <c r="AA64" s="22"/>
      <c r="AB64" s="25">
        <v>2</v>
      </c>
      <c r="AC64" s="22"/>
      <c r="AD64" s="25">
        <v>2</v>
      </c>
      <c r="AE64" s="26"/>
      <c r="AF64" s="25">
        <v>2</v>
      </c>
      <c r="AG64" s="26"/>
      <c r="AH64" s="25">
        <v>59</v>
      </c>
      <c r="AI64" s="26"/>
      <c r="AJ64" s="25">
        <v>104</v>
      </c>
      <c r="AK64" s="26"/>
      <c r="AL64" s="25">
        <v>51</v>
      </c>
      <c r="AM64" s="26"/>
      <c r="AN64" s="25">
        <v>8</v>
      </c>
      <c r="AO64" s="26"/>
      <c r="AP64" s="25">
        <v>39</v>
      </c>
      <c r="AQ64" s="26"/>
      <c r="AR64" s="25">
        <v>37</v>
      </c>
      <c r="AS64" s="26"/>
      <c r="AT64" s="25">
        <v>20</v>
      </c>
      <c r="AU64" s="26"/>
      <c r="AV64" s="25">
        <v>19</v>
      </c>
      <c r="AW64" s="26"/>
      <c r="AX64" s="25">
        <v>0</v>
      </c>
      <c r="AY64" s="26"/>
      <c r="AZ64" s="25">
        <v>0</v>
      </c>
      <c r="BA64" s="26"/>
      <c r="BB64" s="25">
        <v>0</v>
      </c>
      <c r="BC64" s="26"/>
      <c r="BD64" s="25"/>
      <c r="BE64" s="26"/>
      <c r="BF64" s="25">
        <v>0</v>
      </c>
      <c r="BG64" s="26"/>
      <c r="BH64" s="25">
        <v>0</v>
      </c>
      <c r="BI64" s="26"/>
      <c r="BJ64" s="25">
        <v>0</v>
      </c>
      <c r="BK64" s="26"/>
      <c r="BL64" s="25">
        <v>0</v>
      </c>
    </row>
    <row r="65" spans="1:65" s="19" customFormat="1" ht="14.1" customHeight="1" x14ac:dyDescent="0.2">
      <c r="A65" s="21"/>
      <c r="B65" s="21" t="s">
        <v>31</v>
      </c>
      <c r="C65" s="21"/>
      <c r="D65" s="21"/>
      <c r="E65" s="22"/>
      <c r="F65" s="25">
        <v>22</v>
      </c>
      <c r="G65" s="22"/>
      <c r="H65" s="25">
        <v>23</v>
      </c>
      <c r="I65" s="22"/>
      <c r="J65" s="25">
        <v>23</v>
      </c>
      <c r="K65" s="24"/>
      <c r="L65" s="25">
        <v>23</v>
      </c>
      <c r="M65" s="24"/>
      <c r="N65" s="25">
        <v>33</v>
      </c>
      <c r="O65" s="22"/>
      <c r="P65" s="25">
        <v>33</v>
      </c>
      <c r="Q65" s="22"/>
      <c r="R65" s="25">
        <v>34</v>
      </c>
      <c r="S65" s="22"/>
      <c r="T65" s="25">
        <v>38</v>
      </c>
      <c r="U65" s="22"/>
      <c r="V65" s="25">
        <v>42</v>
      </c>
      <c r="W65" s="22"/>
      <c r="X65" s="25">
        <v>45</v>
      </c>
      <c r="Y65" s="22"/>
      <c r="Z65" s="25">
        <v>48</v>
      </c>
      <c r="AA65" s="22"/>
      <c r="AB65" s="25">
        <v>51</v>
      </c>
      <c r="AC65" s="22"/>
      <c r="AD65" s="25">
        <v>54</v>
      </c>
      <c r="AE65" s="26"/>
      <c r="AF65" s="25">
        <v>57</v>
      </c>
      <c r="AG65" s="26"/>
      <c r="AH65" s="25">
        <v>60</v>
      </c>
      <c r="AI65" s="26"/>
      <c r="AJ65" s="25">
        <v>63</v>
      </c>
      <c r="AK65" s="26"/>
      <c r="AL65" s="25">
        <v>65</v>
      </c>
      <c r="AM65" s="26"/>
      <c r="AN65" s="25">
        <v>68</v>
      </c>
      <c r="AO65" s="26"/>
      <c r="AP65" s="25">
        <v>76</v>
      </c>
      <c r="AQ65" s="26"/>
      <c r="AR65" s="25">
        <v>79</v>
      </c>
      <c r="AS65" s="26"/>
      <c r="AT65" s="25">
        <v>83</v>
      </c>
      <c r="AU65" s="26"/>
      <c r="AV65" s="25">
        <v>87</v>
      </c>
      <c r="AW65" s="26"/>
      <c r="AX65" s="25">
        <v>92</v>
      </c>
      <c r="AY65" s="26"/>
      <c r="AZ65" s="25">
        <v>116</v>
      </c>
      <c r="BA65" s="26"/>
      <c r="BB65" s="25">
        <v>122</v>
      </c>
      <c r="BC65" s="26"/>
      <c r="BD65" s="25">
        <v>127</v>
      </c>
      <c r="BE65" s="26"/>
      <c r="BF65" s="25">
        <v>0</v>
      </c>
      <c r="BG65" s="26"/>
      <c r="BH65" s="25">
        <v>0</v>
      </c>
      <c r="BI65" s="26"/>
      <c r="BJ65" s="25">
        <v>0</v>
      </c>
      <c r="BK65" s="26"/>
      <c r="BL65" s="25">
        <v>0</v>
      </c>
    </row>
    <row r="66" spans="1:65" s="19" customFormat="1" ht="14.1" customHeight="1" x14ac:dyDescent="0.2">
      <c r="A66" s="21"/>
      <c r="B66" s="21" t="s">
        <v>16</v>
      </c>
      <c r="C66" s="21"/>
      <c r="D66" s="21"/>
      <c r="E66" s="22"/>
      <c r="F66" s="25">
        <v>35</v>
      </c>
      <c r="G66" s="22"/>
      <c r="H66" s="25">
        <v>34</v>
      </c>
      <c r="I66" s="22"/>
      <c r="J66" s="25">
        <v>35</v>
      </c>
      <c r="K66" s="24"/>
      <c r="L66" s="25">
        <v>34</v>
      </c>
      <c r="M66" s="24"/>
      <c r="N66" s="25">
        <v>33</v>
      </c>
      <c r="O66" s="22"/>
      <c r="P66" s="25">
        <v>32</v>
      </c>
      <c r="Q66" s="22"/>
      <c r="R66" s="25">
        <v>39</v>
      </c>
      <c r="S66" s="22"/>
      <c r="T66" s="25">
        <v>38</v>
      </c>
      <c r="U66" s="22"/>
      <c r="V66" s="25">
        <v>37</v>
      </c>
      <c r="W66" s="22"/>
      <c r="X66" s="25">
        <v>37</v>
      </c>
      <c r="Y66" s="22"/>
      <c r="Z66" s="25">
        <v>39</v>
      </c>
      <c r="AA66" s="22"/>
      <c r="AB66" s="25">
        <v>38</v>
      </c>
      <c r="AC66" s="22"/>
      <c r="AD66" s="25">
        <v>37</v>
      </c>
      <c r="AE66" s="26"/>
      <c r="AF66" s="25">
        <v>36</v>
      </c>
      <c r="AG66" s="26"/>
      <c r="AH66" s="25">
        <v>40</v>
      </c>
      <c r="AI66" s="26"/>
      <c r="AJ66" s="25">
        <v>39</v>
      </c>
      <c r="AK66" s="26"/>
      <c r="AL66" s="25">
        <v>39</v>
      </c>
      <c r="AM66" s="26"/>
      <c r="AN66" s="25">
        <v>38</v>
      </c>
      <c r="AO66" s="26"/>
      <c r="AP66" s="25">
        <v>53</v>
      </c>
      <c r="AQ66" s="26"/>
      <c r="AR66" s="25">
        <v>52</v>
      </c>
      <c r="AS66" s="26"/>
      <c r="AT66" s="25">
        <v>51</v>
      </c>
      <c r="AU66" s="26"/>
      <c r="AV66" s="25">
        <v>50</v>
      </c>
      <c r="AW66" s="26"/>
      <c r="AX66" s="25">
        <v>76</v>
      </c>
      <c r="AY66" s="26"/>
      <c r="AZ66" s="25">
        <v>75</v>
      </c>
      <c r="BA66" s="26"/>
      <c r="BB66" s="25">
        <v>73</v>
      </c>
      <c r="BC66" s="26"/>
      <c r="BD66" s="25">
        <v>72</v>
      </c>
      <c r="BE66" s="26"/>
      <c r="BF66" s="25">
        <v>0</v>
      </c>
      <c r="BG66" s="26"/>
      <c r="BH66" s="25">
        <v>0</v>
      </c>
      <c r="BI66" s="26"/>
      <c r="BJ66" s="25">
        <v>0</v>
      </c>
      <c r="BK66" s="26"/>
      <c r="BL66" s="25">
        <v>30</v>
      </c>
    </row>
    <row r="67" spans="1:65" s="19" customFormat="1" ht="14.1" customHeight="1" x14ac:dyDescent="0.2">
      <c r="A67" s="21"/>
      <c r="B67" s="21" t="s">
        <v>305</v>
      </c>
      <c r="C67" s="21"/>
      <c r="D67" s="21"/>
      <c r="E67" s="22"/>
      <c r="F67" s="118">
        <v>378</v>
      </c>
      <c r="G67" s="22"/>
      <c r="H67" s="118">
        <v>361</v>
      </c>
      <c r="I67" s="22"/>
      <c r="J67" s="118">
        <v>373</v>
      </c>
      <c r="K67" s="233"/>
      <c r="L67" s="118">
        <v>277</v>
      </c>
      <c r="M67" s="233"/>
      <c r="N67" s="118">
        <v>322</v>
      </c>
      <c r="O67" s="22"/>
      <c r="P67" s="118">
        <v>331</v>
      </c>
      <c r="Q67" s="22"/>
      <c r="R67" s="118">
        <v>0</v>
      </c>
      <c r="S67" s="22"/>
      <c r="T67" s="118">
        <v>0</v>
      </c>
      <c r="U67" s="22"/>
      <c r="V67" s="118">
        <v>0</v>
      </c>
      <c r="W67" s="22"/>
      <c r="X67" s="118">
        <v>127</v>
      </c>
      <c r="Y67" s="22"/>
      <c r="Z67" s="118">
        <v>0</v>
      </c>
      <c r="AA67" s="22"/>
      <c r="AB67" s="118">
        <v>0</v>
      </c>
      <c r="AC67" s="22"/>
      <c r="AD67" s="118">
        <v>0</v>
      </c>
      <c r="AE67" s="26"/>
      <c r="AF67" s="118">
        <v>0</v>
      </c>
      <c r="AG67" s="26"/>
      <c r="AH67" s="118">
        <v>0</v>
      </c>
      <c r="AI67" s="26"/>
      <c r="AJ67" s="118">
        <v>0</v>
      </c>
      <c r="AK67" s="26"/>
      <c r="AL67" s="118">
        <v>0</v>
      </c>
      <c r="AM67" s="26"/>
      <c r="AN67" s="25">
        <v>0</v>
      </c>
      <c r="AO67" s="26"/>
      <c r="AP67" s="118">
        <v>0</v>
      </c>
      <c r="AQ67" s="26"/>
      <c r="AR67" s="118">
        <v>0</v>
      </c>
      <c r="AS67" s="26"/>
      <c r="AT67" s="118">
        <v>0</v>
      </c>
      <c r="AU67" s="26"/>
      <c r="AV67" s="25">
        <v>0</v>
      </c>
      <c r="AW67" s="26"/>
      <c r="AX67" s="118">
        <v>0</v>
      </c>
      <c r="AY67" s="26"/>
      <c r="AZ67" s="118">
        <v>0</v>
      </c>
      <c r="BA67" s="26"/>
      <c r="BB67" s="118">
        <v>0</v>
      </c>
      <c r="BC67" s="26"/>
      <c r="BD67" s="25">
        <v>0</v>
      </c>
      <c r="BE67" s="26"/>
      <c r="BF67" s="118">
        <v>0</v>
      </c>
      <c r="BG67" s="26"/>
      <c r="BH67" s="118">
        <v>0</v>
      </c>
      <c r="BI67" s="26"/>
      <c r="BJ67" s="118">
        <v>0</v>
      </c>
      <c r="BK67" s="26"/>
      <c r="BL67" s="118">
        <v>0</v>
      </c>
    </row>
    <row r="68" spans="1:65" s="19" customFormat="1" ht="14.1" customHeight="1" x14ac:dyDescent="0.2">
      <c r="A68" s="21"/>
      <c r="B68" s="21" t="s">
        <v>35</v>
      </c>
      <c r="C68" s="21"/>
      <c r="D68" s="21"/>
      <c r="E68" s="22"/>
      <c r="F68" s="25">
        <v>75</v>
      </c>
      <c r="G68" s="22"/>
      <c r="H68" s="25">
        <v>100</v>
      </c>
      <c r="I68" s="22"/>
      <c r="J68" s="25">
        <v>299</v>
      </c>
      <c r="K68" s="24"/>
      <c r="L68" s="25">
        <v>289</v>
      </c>
      <c r="M68" s="24"/>
      <c r="N68" s="25">
        <v>296</v>
      </c>
      <c r="O68" s="22"/>
      <c r="P68" s="25">
        <v>293</v>
      </c>
      <c r="Q68" s="22"/>
      <c r="R68" s="25">
        <v>496</v>
      </c>
      <c r="S68" s="22"/>
      <c r="T68" s="25">
        <v>505</v>
      </c>
      <c r="U68" s="22"/>
      <c r="V68" s="25">
        <v>403</v>
      </c>
      <c r="W68" s="22"/>
      <c r="X68" s="25">
        <v>251</v>
      </c>
      <c r="Y68" s="22"/>
      <c r="Z68" s="25">
        <v>357</v>
      </c>
      <c r="AA68" s="22"/>
      <c r="AB68" s="25">
        <v>382</v>
      </c>
      <c r="AC68" s="22"/>
      <c r="AD68" s="25">
        <v>328</v>
      </c>
      <c r="AE68" s="26"/>
      <c r="AF68" s="25">
        <v>334</v>
      </c>
      <c r="AG68" s="26"/>
      <c r="AH68" s="25">
        <v>436</v>
      </c>
      <c r="AI68" s="26"/>
      <c r="AJ68" s="25">
        <v>478</v>
      </c>
      <c r="AK68" s="26"/>
      <c r="AL68" s="25">
        <v>485</v>
      </c>
      <c r="AM68" s="26"/>
      <c r="AN68" s="25">
        <v>360</v>
      </c>
      <c r="AO68" s="26"/>
      <c r="AP68" s="25">
        <v>169</v>
      </c>
      <c r="AQ68" s="26"/>
      <c r="AR68" s="25">
        <v>153</v>
      </c>
      <c r="AS68" s="26"/>
      <c r="AT68" s="25">
        <v>636</v>
      </c>
      <c r="AU68" s="26"/>
      <c r="AV68" s="25">
        <v>649</v>
      </c>
      <c r="AW68" s="26"/>
      <c r="AX68" s="25">
        <v>724</v>
      </c>
      <c r="AY68" s="26"/>
      <c r="AZ68" s="25">
        <v>705</v>
      </c>
      <c r="BA68" s="26"/>
      <c r="BB68" s="25">
        <v>672</v>
      </c>
      <c r="BC68" s="26"/>
      <c r="BD68" s="25">
        <v>620</v>
      </c>
      <c r="BE68" s="26"/>
      <c r="BF68" s="25">
        <v>669</v>
      </c>
      <c r="BG68" s="26"/>
      <c r="BH68" s="25">
        <v>516</v>
      </c>
      <c r="BI68" s="26"/>
      <c r="BJ68" s="25">
        <v>532</v>
      </c>
      <c r="BK68" s="26"/>
      <c r="BL68" s="25">
        <v>487</v>
      </c>
    </row>
    <row r="69" spans="1:65" s="19" customFormat="1" ht="14.1" customHeight="1" x14ac:dyDescent="0.2">
      <c r="A69" s="27" t="s">
        <v>39</v>
      </c>
      <c r="B69" s="28"/>
      <c r="C69" s="28"/>
      <c r="D69" s="28"/>
      <c r="E69" s="29"/>
      <c r="F69" s="30">
        <f>SUBTOTAL(109,F57:F68)</f>
        <v>14206</v>
      </c>
      <c r="G69" s="29"/>
      <c r="H69" s="30">
        <f>SUBTOTAL(109,H57:H68)</f>
        <v>14244</v>
      </c>
      <c r="I69" s="29"/>
      <c r="J69" s="30">
        <f>SUBTOTAL(109,J57:J68)</f>
        <v>12121</v>
      </c>
      <c r="K69" s="111"/>
      <c r="L69" s="30">
        <f>SUBTOTAL(109,L57:L68)</f>
        <v>13560</v>
      </c>
      <c r="M69" s="111"/>
      <c r="N69" s="30">
        <f>SUBTOTAL(109,N57:N68)</f>
        <v>14016</v>
      </c>
      <c r="O69" s="29"/>
      <c r="P69" s="30">
        <f>SUBTOTAL(109,P57:P68)</f>
        <v>13852</v>
      </c>
      <c r="Q69" s="22"/>
      <c r="R69" s="30">
        <f>SUBTOTAL(109,R57:R68)</f>
        <v>16034</v>
      </c>
      <c r="S69" s="22"/>
      <c r="T69" s="30">
        <f>SUBTOTAL(109,T57:T68)</f>
        <v>14716</v>
      </c>
      <c r="U69" s="22"/>
      <c r="V69" s="30">
        <f>SUBTOTAL(109,V57:V68)</f>
        <v>14711</v>
      </c>
      <c r="W69" s="22"/>
      <c r="X69" s="30">
        <f>SUBTOTAL(109,X57:X68)</f>
        <v>13500</v>
      </c>
      <c r="Y69" s="22"/>
      <c r="Z69" s="30">
        <f>SUBTOTAL(109,Z57:Z68)</f>
        <v>11296</v>
      </c>
      <c r="AA69" s="22"/>
      <c r="AB69" s="30">
        <f>SUBTOTAL(109,AB57:AB68)</f>
        <v>12776</v>
      </c>
      <c r="AC69" s="22"/>
      <c r="AD69" s="30">
        <v>12799</v>
      </c>
      <c r="AE69" s="26"/>
      <c r="AF69" s="30">
        <v>12743</v>
      </c>
      <c r="AG69" s="26"/>
      <c r="AH69" s="30">
        <v>13440</v>
      </c>
      <c r="AI69" s="26"/>
      <c r="AJ69" s="30">
        <v>11663</v>
      </c>
      <c r="AK69" s="26"/>
      <c r="AL69" s="30">
        <v>11074</v>
      </c>
      <c r="AM69" s="26"/>
      <c r="AN69" s="30">
        <v>10646</v>
      </c>
      <c r="AO69" s="26"/>
      <c r="AP69" s="30">
        <v>9817</v>
      </c>
      <c r="AQ69" s="26"/>
      <c r="AR69" s="30">
        <v>9750</v>
      </c>
      <c r="AS69" s="26"/>
      <c r="AT69" s="30">
        <v>8227</v>
      </c>
      <c r="AU69" s="26"/>
      <c r="AV69" s="30">
        <v>8239</v>
      </c>
      <c r="AW69" s="26"/>
      <c r="AX69" s="30">
        <v>7067</v>
      </c>
      <c r="AY69" s="26"/>
      <c r="AZ69" s="30">
        <v>7048</v>
      </c>
      <c r="BA69" s="26"/>
      <c r="BB69" s="30">
        <v>6868</v>
      </c>
      <c r="BC69" s="26"/>
      <c r="BD69" s="30">
        <v>6543</v>
      </c>
      <c r="BE69" s="26"/>
      <c r="BF69" s="30">
        <f>SUBTOTAL(109,BF57:BF68)</f>
        <v>6112</v>
      </c>
      <c r="BG69" s="26"/>
      <c r="BH69" s="30">
        <f>SUBTOTAL(109,BH57:BH68)</f>
        <v>6281</v>
      </c>
      <c r="BI69" s="26"/>
      <c r="BJ69" s="30">
        <f>SUBTOTAL(109,BJ57:BJ68)</f>
        <v>6307</v>
      </c>
      <c r="BK69" s="26"/>
      <c r="BL69" s="30">
        <v>5582</v>
      </c>
      <c r="BM69" s="26"/>
    </row>
    <row r="70" spans="1:65" s="19" customFormat="1" ht="6" customHeight="1" x14ac:dyDescent="0.2">
      <c r="E70" s="22"/>
      <c r="F70" s="41"/>
      <c r="G70" s="22"/>
      <c r="H70" s="41"/>
      <c r="I70" s="22"/>
      <c r="J70" s="41"/>
      <c r="K70" s="26"/>
      <c r="L70" s="41"/>
      <c r="M70" s="26"/>
      <c r="N70" s="41"/>
      <c r="O70" s="22"/>
      <c r="P70" s="41"/>
      <c r="Q70" s="22"/>
      <c r="R70" s="41"/>
      <c r="S70" s="22"/>
      <c r="T70" s="41"/>
      <c r="U70" s="22"/>
      <c r="V70" s="41"/>
      <c r="W70" s="22"/>
      <c r="X70" s="41"/>
      <c r="Y70" s="22"/>
      <c r="Z70" s="41"/>
      <c r="AA70" s="22"/>
      <c r="AB70" s="41"/>
      <c r="AC70" s="22"/>
      <c r="AD70" s="41"/>
      <c r="AE70" s="26"/>
      <c r="AF70" s="41"/>
      <c r="AG70" s="26"/>
      <c r="AH70" s="41"/>
      <c r="AI70" s="26"/>
      <c r="AJ70" s="41"/>
      <c r="AK70" s="26"/>
      <c r="AL70" s="41"/>
      <c r="AM70" s="26"/>
      <c r="AN70" s="41"/>
      <c r="AO70" s="26"/>
      <c r="AP70" s="41"/>
      <c r="AQ70" s="26"/>
      <c r="AR70" s="41"/>
      <c r="AS70" s="26"/>
      <c r="AT70" s="41"/>
      <c r="AU70" s="26"/>
      <c r="AV70" s="41"/>
      <c r="AW70" s="26"/>
      <c r="AX70" s="41"/>
      <c r="AY70" s="26"/>
      <c r="AZ70" s="41"/>
      <c r="BA70" s="26"/>
      <c r="BB70" s="41"/>
      <c r="BC70" s="26"/>
      <c r="BD70" s="41"/>
      <c r="BE70" s="26"/>
      <c r="BF70" s="41"/>
      <c r="BG70" s="26"/>
      <c r="BH70" s="41"/>
      <c r="BI70" s="26"/>
      <c r="BJ70" s="41"/>
      <c r="BK70" s="26"/>
      <c r="BL70" s="41"/>
    </row>
    <row r="71" spans="1:65" s="19" customFormat="1" ht="14.1" customHeight="1" x14ac:dyDescent="0.2">
      <c r="A71" s="27" t="s">
        <v>40</v>
      </c>
      <c r="B71" s="28"/>
      <c r="C71" s="28"/>
      <c r="D71" s="28"/>
      <c r="E71" s="29"/>
      <c r="F71" s="30">
        <f>SUBTOTAL(109,F40:F70)</f>
        <v>19545</v>
      </c>
      <c r="G71" s="29"/>
      <c r="H71" s="30">
        <f>SUBTOTAL(109,H40:H70)</f>
        <v>17808</v>
      </c>
      <c r="I71" s="29"/>
      <c r="J71" s="30">
        <f>SUBTOTAL(109,J40:J70)</f>
        <v>16565</v>
      </c>
      <c r="K71" s="111"/>
      <c r="L71" s="30">
        <f>SUBTOTAL(109,L40:L70)</f>
        <v>20072</v>
      </c>
      <c r="M71" s="111"/>
      <c r="N71" s="30">
        <f>SUBTOTAL(109,N40:N70)</f>
        <v>20198</v>
      </c>
      <c r="O71" s="29"/>
      <c r="P71" s="30">
        <f>SUBTOTAL(109,P40:P70)</f>
        <v>19628</v>
      </c>
      <c r="Q71" s="22"/>
      <c r="R71" s="30">
        <f>SUBTOTAL(109,R40:R70)</f>
        <v>21207</v>
      </c>
      <c r="S71" s="22"/>
      <c r="T71" s="30">
        <f>SUBTOTAL(109,T40:T70)</f>
        <v>20414</v>
      </c>
      <c r="U71" s="22"/>
      <c r="V71" s="30">
        <f>SUBTOTAL(109,V40:V70)</f>
        <v>19448</v>
      </c>
      <c r="W71" s="22"/>
      <c r="X71" s="30">
        <f>SUBTOTAL(109,X40:X70)</f>
        <v>18298</v>
      </c>
      <c r="Y71" s="22"/>
      <c r="Z71" s="30">
        <f>SUBTOTAL(109,Z40:Z70)</f>
        <v>18990</v>
      </c>
      <c r="AA71" s="22"/>
      <c r="AB71" s="30">
        <f>SUBTOTAL(109,AB40:AB70)</f>
        <v>21615</v>
      </c>
      <c r="AC71" s="22"/>
      <c r="AD71" s="30">
        <v>20456</v>
      </c>
      <c r="AE71" s="26"/>
      <c r="AF71" s="30">
        <v>20102</v>
      </c>
      <c r="AG71" s="26"/>
      <c r="AH71" s="30">
        <v>21445</v>
      </c>
      <c r="AI71" s="26"/>
      <c r="AJ71" s="30">
        <v>17999</v>
      </c>
      <c r="AK71" s="26"/>
      <c r="AL71" s="30">
        <v>16953</v>
      </c>
      <c r="AM71" s="26"/>
      <c r="AN71" s="30">
        <v>16473</v>
      </c>
      <c r="AO71" s="26"/>
      <c r="AP71" s="30">
        <v>14607</v>
      </c>
      <c r="AQ71" s="26"/>
      <c r="AR71" s="30">
        <v>14588</v>
      </c>
      <c r="AS71" s="26"/>
      <c r="AT71" s="30">
        <v>11429</v>
      </c>
      <c r="AU71" s="26"/>
      <c r="AV71" s="30">
        <v>11967</v>
      </c>
      <c r="AW71" s="26"/>
      <c r="AX71" s="30">
        <v>9965</v>
      </c>
      <c r="AY71" s="26"/>
      <c r="AZ71" s="30">
        <v>9923</v>
      </c>
      <c r="BA71" s="26"/>
      <c r="BB71" s="30">
        <v>9353</v>
      </c>
      <c r="BC71" s="26"/>
      <c r="BD71" s="30">
        <v>9119</v>
      </c>
      <c r="BE71" s="26"/>
      <c r="BF71" s="30">
        <f>SUBTOTAL(109,BF40:BF70)</f>
        <v>9412</v>
      </c>
      <c r="BG71" s="26"/>
      <c r="BH71" s="30">
        <f>SUBTOTAL(109,BH40:BH70)</f>
        <v>9645</v>
      </c>
      <c r="BI71" s="26"/>
      <c r="BJ71" s="30">
        <f>SUBTOTAL(109,BJ40:BJ70)</f>
        <v>8778</v>
      </c>
      <c r="BK71" s="26"/>
      <c r="BL71" s="30">
        <v>7924</v>
      </c>
      <c r="BM71" s="26"/>
    </row>
    <row r="72" spans="1:65" s="19" customFormat="1" ht="6" customHeight="1" x14ac:dyDescent="0.2">
      <c r="A72" s="21"/>
      <c r="B72" s="21"/>
      <c r="C72" s="21"/>
      <c r="D72" s="21"/>
      <c r="E72" s="22"/>
      <c r="F72" s="41"/>
      <c r="G72" s="22"/>
      <c r="H72" s="41"/>
      <c r="I72" s="22"/>
      <c r="J72" s="41"/>
      <c r="K72" s="26"/>
      <c r="L72" s="41"/>
      <c r="M72" s="26"/>
      <c r="N72" s="41"/>
      <c r="O72" s="22"/>
      <c r="P72" s="41"/>
      <c r="Q72" s="22"/>
      <c r="R72" s="41"/>
      <c r="S72" s="22"/>
      <c r="T72" s="41"/>
      <c r="U72" s="22"/>
      <c r="V72" s="41"/>
      <c r="W72" s="22"/>
      <c r="X72" s="41"/>
      <c r="Y72" s="22"/>
      <c r="Z72" s="41"/>
      <c r="AA72" s="22"/>
      <c r="AB72" s="41"/>
      <c r="AC72" s="22"/>
      <c r="AD72" s="41"/>
      <c r="AE72" s="26"/>
      <c r="AF72" s="41"/>
      <c r="AG72" s="26"/>
      <c r="AH72" s="41"/>
      <c r="AI72" s="26"/>
      <c r="AJ72" s="41"/>
      <c r="AK72" s="26"/>
      <c r="AL72" s="41"/>
      <c r="AM72" s="26"/>
      <c r="AN72" s="41"/>
      <c r="AO72" s="26"/>
      <c r="AP72" s="41"/>
      <c r="AQ72" s="26"/>
      <c r="AR72" s="41"/>
      <c r="AS72" s="26"/>
      <c r="AT72" s="41"/>
      <c r="AU72" s="26"/>
      <c r="AV72" s="41"/>
      <c r="AW72" s="26"/>
      <c r="AX72" s="41"/>
      <c r="AY72" s="26"/>
      <c r="AZ72" s="41"/>
      <c r="BA72" s="26"/>
      <c r="BB72" s="41"/>
      <c r="BC72" s="26"/>
      <c r="BD72" s="41"/>
      <c r="BE72" s="26"/>
      <c r="BF72" s="41"/>
      <c r="BG72" s="26"/>
      <c r="BH72" s="41"/>
      <c r="BI72" s="26"/>
      <c r="BJ72" s="41"/>
      <c r="BK72" s="26"/>
      <c r="BL72" s="41"/>
    </row>
    <row r="73" spans="1:65" s="19" customFormat="1" ht="14.1" customHeight="1" x14ac:dyDescent="0.2">
      <c r="A73" s="16" t="s">
        <v>41</v>
      </c>
      <c r="B73" s="16"/>
      <c r="C73" s="16"/>
      <c r="D73" s="16"/>
      <c r="E73" s="22"/>
      <c r="F73" s="41"/>
      <c r="G73" s="22"/>
      <c r="H73" s="41"/>
      <c r="I73" s="22"/>
      <c r="J73" s="41"/>
      <c r="K73" s="26"/>
      <c r="L73" s="41"/>
      <c r="M73" s="26"/>
      <c r="N73" s="41"/>
      <c r="O73" s="22"/>
      <c r="P73" s="41"/>
      <c r="Q73" s="22"/>
      <c r="R73" s="41"/>
      <c r="S73" s="22"/>
      <c r="T73" s="41"/>
      <c r="U73" s="22"/>
      <c r="V73" s="41"/>
      <c r="W73" s="22"/>
      <c r="X73" s="41"/>
      <c r="Y73" s="22"/>
      <c r="Z73" s="41"/>
      <c r="AA73" s="22"/>
      <c r="AB73" s="41"/>
      <c r="AC73" s="22"/>
      <c r="AD73" s="41"/>
      <c r="AE73" s="26"/>
      <c r="AF73" s="41"/>
      <c r="AG73" s="26"/>
      <c r="AH73" s="41"/>
      <c r="AI73" s="26"/>
      <c r="AJ73" s="41"/>
      <c r="AK73" s="26"/>
      <c r="AL73" s="41"/>
      <c r="AM73" s="26"/>
      <c r="AN73" s="41"/>
      <c r="AO73" s="26"/>
      <c r="AP73" s="41"/>
      <c r="AQ73" s="26"/>
      <c r="AR73" s="41"/>
      <c r="AS73" s="26"/>
      <c r="AT73" s="41"/>
      <c r="AU73" s="26"/>
      <c r="AV73" s="41"/>
      <c r="AW73" s="26"/>
      <c r="AX73" s="41"/>
      <c r="AY73" s="26"/>
      <c r="AZ73" s="41"/>
      <c r="BA73" s="26"/>
      <c r="BB73" s="41"/>
      <c r="BC73" s="26"/>
      <c r="BD73" s="41"/>
      <c r="BE73" s="26"/>
      <c r="BF73" s="41"/>
      <c r="BG73" s="26"/>
      <c r="BH73" s="41"/>
      <c r="BI73" s="26"/>
      <c r="BJ73" s="41"/>
      <c r="BK73" s="26"/>
      <c r="BL73" s="41"/>
    </row>
    <row r="74" spans="1:65" s="19" customFormat="1" ht="14.1" customHeight="1" x14ac:dyDescent="0.2">
      <c r="A74" s="21"/>
      <c r="B74" s="21" t="s">
        <v>42</v>
      </c>
      <c r="C74" s="21"/>
      <c r="D74" s="21"/>
      <c r="E74" s="22"/>
      <c r="F74" s="25">
        <v>83689</v>
      </c>
      <c r="G74" s="22"/>
      <c r="H74" s="25">
        <v>83689</v>
      </c>
      <c r="I74" s="22"/>
      <c r="J74" s="25">
        <v>81189</v>
      </c>
      <c r="K74" s="24"/>
      <c r="L74" s="25">
        <v>81189</v>
      </c>
      <c r="M74" s="24"/>
      <c r="N74" s="25">
        <v>80189</v>
      </c>
      <c r="O74" s="22"/>
      <c r="P74" s="25">
        <v>80189</v>
      </c>
      <c r="Q74" s="22"/>
      <c r="R74" s="25">
        <v>73189</v>
      </c>
      <c r="S74" s="22"/>
      <c r="T74" s="25">
        <v>73189</v>
      </c>
      <c r="U74" s="22"/>
      <c r="V74" s="25">
        <v>73189</v>
      </c>
      <c r="W74" s="22"/>
      <c r="X74" s="25">
        <v>73189</v>
      </c>
      <c r="Y74" s="22"/>
      <c r="Z74" s="25">
        <v>63500</v>
      </c>
      <c r="AA74" s="22"/>
      <c r="AB74" s="25">
        <v>63500</v>
      </c>
      <c r="AC74" s="22"/>
      <c r="AD74" s="25">
        <v>63500</v>
      </c>
      <c r="AE74" s="26"/>
      <c r="AF74" s="25">
        <v>63500</v>
      </c>
      <c r="AG74" s="26"/>
      <c r="AH74" s="25">
        <v>51460</v>
      </c>
      <c r="AI74" s="26"/>
      <c r="AJ74" s="25">
        <v>51460</v>
      </c>
      <c r="AK74" s="26"/>
      <c r="AL74" s="25">
        <v>51460</v>
      </c>
      <c r="AM74" s="26"/>
      <c r="AN74" s="25">
        <v>51460</v>
      </c>
      <c r="AO74" s="26"/>
      <c r="AP74" s="25">
        <v>43515</v>
      </c>
      <c r="AQ74" s="26"/>
      <c r="AR74" s="25">
        <v>43515</v>
      </c>
      <c r="AS74" s="26"/>
      <c r="AT74" s="25">
        <v>43515</v>
      </c>
      <c r="AU74" s="26"/>
      <c r="AV74" s="25">
        <v>43515</v>
      </c>
      <c r="AW74" s="26"/>
      <c r="AX74" s="25">
        <v>43515</v>
      </c>
      <c r="AY74" s="26"/>
      <c r="AZ74" s="25">
        <v>43515</v>
      </c>
      <c r="BA74" s="26"/>
      <c r="BB74" s="25">
        <v>43515</v>
      </c>
      <c r="BC74" s="26"/>
      <c r="BD74" s="25">
        <v>43515</v>
      </c>
      <c r="BE74" s="26"/>
      <c r="BF74" s="25">
        <v>43515</v>
      </c>
      <c r="BG74" s="26"/>
      <c r="BH74" s="25">
        <v>43515</v>
      </c>
      <c r="BI74" s="26"/>
      <c r="BJ74" s="25">
        <v>43515</v>
      </c>
      <c r="BK74" s="26"/>
      <c r="BL74" s="25">
        <v>43515</v>
      </c>
    </row>
    <row r="75" spans="1:65" s="19" customFormat="1" ht="14.1" customHeight="1" x14ac:dyDescent="0.2">
      <c r="A75" s="21"/>
      <c r="B75" s="21" t="s">
        <v>278</v>
      </c>
      <c r="C75" s="21"/>
      <c r="D75" s="21"/>
      <c r="E75" s="22"/>
      <c r="F75" s="25">
        <v>0</v>
      </c>
      <c r="G75" s="22"/>
      <c r="H75" s="25">
        <v>0</v>
      </c>
      <c r="I75" s="22"/>
      <c r="J75" s="25">
        <v>0</v>
      </c>
      <c r="K75" s="24"/>
      <c r="L75" s="25">
        <v>0</v>
      </c>
      <c r="M75" s="24"/>
      <c r="N75" s="25">
        <v>0</v>
      </c>
      <c r="O75" s="22"/>
      <c r="P75" s="25">
        <v>0</v>
      </c>
      <c r="Q75" s="22"/>
      <c r="R75" s="25">
        <v>0</v>
      </c>
      <c r="S75" s="22"/>
      <c r="T75" s="25">
        <v>0</v>
      </c>
      <c r="U75" s="22"/>
      <c r="V75" s="25">
        <v>0</v>
      </c>
      <c r="W75" s="22"/>
      <c r="X75" s="25">
        <v>0</v>
      </c>
      <c r="Y75" s="22"/>
      <c r="Z75" s="25">
        <v>36</v>
      </c>
      <c r="AA75" s="22"/>
      <c r="AB75" s="25">
        <v>0</v>
      </c>
      <c r="AC75" s="22"/>
      <c r="AD75" s="25">
        <v>0</v>
      </c>
      <c r="AE75" s="26"/>
      <c r="AF75" s="25">
        <v>0</v>
      </c>
      <c r="AG75" s="26"/>
      <c r="AH75" s="25">
        <v>0</v>
      </c>
      <c r="AI75" s="26"/>
      <c r="AJ75" s="25">
        <v>0</v>
      </c>
      <c r="AK75" s="26"/>
      <c r="AL75" s="25">
        <v>0</v>
      </c>
      <c r="AM75" s="26"/>
      <c r="AN75" s="25">
        <v>0</v>
      </c>
      <c r="AO75" s="26"/>
      <c r="AP75" s="25">
        <v>0</v>
      </c>
      <c r="AQ75" s="26"/>
      <c r="AR75" s="25">
        <v>0</v>
      </c>
      <c r="AS75" s="26"/>
      <c r="AT75" s="25">
        <v>0</v>
      </c>
      <c r="AU75" s="26"/>
      <c r="AV75" s="25">
        <v>0</v>
      </c>
      <c r="AW75" s="26"/>
      <c r="AX75" s="25">
        <v>0</v>
      </c>
      <c r="AY75" s="26"/>
      <c r="AZ75" s="25">
        <v>0</v>
      </c>
      <c r="BA75" s="26"/>
      <c r="BB75" s="25">
        <v>0</v>
      </c>
      <c r="BC75" s="26"/>
      <c r="BD75" s="25">
        <v>0</v>
      </c>
      <c r="BE75" s="26"/>
      <c r="BF75" s="25">
        <v>0</v>
      </c>
      <c r="BG75" s="26"/>
      <c r="BH75" s="25">
        <v>0</v>
      </c>
      <c r="BI75" s="26"/>
      <c r="BJ75" s="25">
        <v>0</v>
      </c>
      <c r="BK75" s="26"/>
      <c r="BL75" s="25">
        <v>0</v>
      </c>
    </row>
    <row r="76" spans="1:65" s="19" customFormat="1" ht="14.1" customHeight="1" x14ac:dyDescent="0.2">
      <c r="A76" s="21"/>
      <c r="B76" s="21" t="s">
        <v>43</v>
      </c>
      <c r="C76" s="21"/>
      <c r="D76" s="21"/>
      <c r="E76" s="22"/>
      <c r="F76" s="25">
        <v>429</v>
      </c>
      <c r="G76" s="22"/>
      <c r="H76" s="25">
        <v>759</v>
      </c>
      <c r="I76" s="22"/>
      <c r="J76" s="25">
        <v>440</v>
      </c>
      <c r="K76" s="24"/>
      <c r="L76" s="25">
        <v>568</v>
      </c>
      <c r="M76" s="24"/>
      <c r="N76" s="25">
        <v>455</v>
      </c>
      <c r="O76" s="22"/>
      <c r="P76" s="25">
        <v>700</v>
      </c>
      <c r="Q76" s="22"/>
      <c r="R76" s="25">
        <v>608</v>
      </c>
      <c r="S76" s="22"/>
      <c r="T76" s="25">
        <v>542</v>
      </c>
      <c r="U76" s="22"/>
      <c r="V76" s="25">
        <v>458</v>
      </c>
      <c r="W76" s="22"/>
      <c r="X76" s="25">
        <v>656</v>
      </c>
      <c r="Y76" s="22"/>
      <c r="Z76" s="25">
        <v>581</v>
      </c>
      <c r="AA76" s="22"/>
      <c r="AB76" s="25">
        <v>499</v>
      </c>
      <c r="AC76" s="22"/>
      <c r="AD76" s="25">
        <v>382</v>
      </c>
      <c r="AE76" s="26"/>
      <c r="AF76" s="25">
        <v>563</v>
      </c>
      <c r="AG76" s="26"/>
      <c r="AH76" s="25">
        <v>521</v>
      </c>
      <c r="AI76" s="26"/>
      <c r="AJ76" s="25">
        <v>466</v>
      </c>
      <c r="AK76" s="26"/>
      <c r="AL76" s="25">
        <v>397</v>
      </c>
      <c r="AM76" s="26"/>
      <c r="AN76" s="25">
        <v>572</v>
      </c>
      <c r="AO76" s="26"/>
      <c r="AP76" s="25">
        <v>508</v>
      </c>
      <c r="AQ76" s="26"/>
      <c r="AR76" s="25">
        <v>448</v>
      </c>
      <c r="AS76" s="26"/>
      <c r="AT76" s="25">
        <v>389</v>
      </c>
      <c r="AU76" s="26"/>
      <c r="AV76" s="25">
        <v>586</v>
      </c>
      <c r="AW76" s="26"/>
      <c r="AX76" s="25">
        <v>461</v>
      </c>
      <c r="AY76" s="26"/>
      <c r="AZ76" s="25">
        <v>398</v>
      </c>
      <c r="BA76" s="26"/>
      <c r="BB76" s="25">
        <v>338</v>
      </c>
      <c r="BC76" s="26"/>
      <c r="BD76" s="25">
        <v>529</v>
      </c>
      <c r="BE76" s="26"/>
      <c r="BF76" s="25">
        <v>470</v>
      </c>
      <c r="BG76" s="26"/>
      <c r="BH76" s="25">
        <v>425</v>
      </c>
      <c r="BI76" s="26"/>
      <c r="BJ76" s="25">
        <v>368</v>
      </c>
      <c r="BK76" s="26"/>
      <c r="BL76" s="25">
        <v>633</v>
      </c>
    </row>
    <row r="77" spans="1:65" s="19" customFormat="1" ht="14.1" customHeight="1" x14ac:dyDescent="0.2">
      <c r="A77" s="21"/>
      <c r="B77" s="21" t="s">
        <v>44</v>
      </c>
      <c r="C77" s="21"/>
      <c r="D77" s="21"/>
      <c r="E77" s="22"/>
      <c r="F77" s="25">
        <v>8530</v>
      </c>
      <c r="G77" s="22"/>
      <c r="H77" s="25">
        <v>5863</v>
      </c>
      <c r="I77" s="22"/>
      <c r="J77" s="25">
        <v>13479</v>
      </c>
      <c r="K77" s="24"/>
      <c r="L77" s="25">
        <v>10311</v>
      </c>
      <c r="M77" s="24"/>
      <c r="N77" s="25">
        <v>7539</v>
      </c>
      <c r="O77" s="22"/>
      <c r="P77" s="25">
        <v>10945</v>
      </c>
      <c r="Q77" s="22"/>
      <c r="R77" s="25">
        <v>15308</v>
      </c>
      <c r="S77" s="22"/>
      <c r="T77" s="25">
        <v>12636</v>
      </c>
      <c r="U77" s="22"/>
      <c r="V77" s="25">
        <v>10183</v>
      </c>
      <c r="W77" s="22"/>
      <c r="X77" s="25">
        <v>12582</v>
      </c>
      <c r="Y77" s="22"/>
      <c r="Z77" s="25">
        <v>19211</v>
      </c>
      <c r="AA77" s="22"/>
      <c r="AB77" s="25">
        <v>17354</v>
      </c>
      <c r="AC77" s="22"/>
      <c r="AD77" s="25">
        <v>14729</v>
      </c>
      <c r="AE77" s="26"/>
      <c r="AF77" s="25">
        <v>13598</v>
      </c>
      <c r="AG77" s="26"/>
      <c r="AH77" s="25">
        <v>23235</v>
      </c>
      <c r="AI77" s="26"/>
      <c r="AJ77" s="25">
        <v>20291</v>
      </c>
      <c r="AK77" s="26"/>
      <c r="AL77" s="25">
        <v>17968</v>
      </c>
      <c r="AM77" s="26"/>
      <c r="AN77" s="25">
        <v>16319</v>
      </c>
      <c r="AO77" s="26"/>
      <c r="AP77" s="25">
        <v>20608</v>
      </c>
      <c r="AQ77" s="26"/>
      <c r="AR77" s="25">
        <v>18886</v>
      </c>
      <c r="AS77" s="26"/>
      <c r="AT77" s="25">
        <v>16253</v>
      </c>
      <c r="AU77" s="26"/>
      <c r="AV77" s="25">
        <v>14545</v>
      </c>
      <c r="AW77" s="26"/>
      <c r="AX77" s="25">
        <v>11846</v>
      </c>
      <c r="AY77" s="26"/>
      <c r="AZ77" s="25">
        <v>10491</v>
      </c>
      <c r="BA77" s="26"/>
      <c r="BB77" s="25">
        <v>10032</v>
      </c>
      <c r="BC77" s="26"/>
      <c r="BD77" s="25">
        <v>12950</v>
      </c>
      <c r="BE77" s="26"/>
      <c r="BF77" s="25">
        <f>9856+6</f>
        <v>9862</v>
      </c>
      <c r="BG77" s="26"/>
      <c r="BH77" s="25">
        <v>10106</v>
      </c>
      <c r="BI77" s="26"/>
      <c r="BJ77" s="25">
        <v>8181</v>
      </c>
      <c r="BK77" s="26"/>
      <c r="BL77" s="25">
        <v>12706</v>
      </c>
    </row>
    <row r="78" spans="1:65" s="19" customFormat="1" ht="14.1" customHeight="1" x14ac:dyDescent="0.2">
      <c r="A78" s="21"/>
      <c r="B78" s="21" t="s">
        <v>45</v>
      </c>
      <c r="C78" s="21"/>
      <c r="D78" s="21"/>
      <c r="E78" s="22"/>
      <c r="F78" s="25">
        <v>-2429</v>
      </c>
      <c r="G78" s="22"/>
      <c r="H78" s="25">
        <v>-1533</v>
      </c>
      <c r="I78" s="22"/>
      <c r="J78" s="25">
        <v>-2673</v>
      </c>
      <c r="K78" s="24"/>
      <c r="L78" s="25">
        <v>-2471</v>
      </c>
      <c r="M78" s="24"/>
      <c r="N78" s="25">
        <v>-2215</v>
      </c>
      <c r="O78" s="22"/>
      <c r="P78" s="25">
        <v>-1361</v>
      </c>
      <c r="Q78" s="22"/>
      <c r="R78" s="25">
        <v>-2628</v>
      </c>
      <c r="S78" s="22"/>
      <c r="T78" s="25">
        <v>-2802</v>
      </c>
      <c r="U78" s="22"/>
      <c r="V78" s="25">
        <v>-3379</v>
      </c>
      <c r="W78" s="22"/>
      <c r="X78" s="25">
        <v>-3475</v>
      </c>
      <c r="Y78" s="22"/>
      <c r="Z78" s="25">
        <v>-3590</v>
      </c>
      <c r="AA78" s="22"/>
      <c r="AB78" s="25">
        <v>-4486</v>
      </c>
      <c r="AC78" s="22"/>
      <c r="AD78" s="25">
        <v>-4979</v>
      </c>
      <c r="AE78" s="26"/>
      <c r="AF78" s="25">
        <v>-4864</v>
      </c>
      <c r="AG78" s="26"/>
      <c r="AH78" s="25">
        <v>-4256</v>
      </c>
      <c r="AI78" s="26"/>
      <c r="AJ78" s="25">
        <v>-4586</v>
      </c>
      <c r="AK78" s="26"/>
      <c r="AL78" s="25">
        <v>-4137</v>
      </c>
      <c r="AM78" s="26"/>
      <c r="AN78" s="25">
        <v>-2368</v>
      </c>
      <c r="AO78" s="26"/>
      <c r="AP78" s="25">
        <v>-1939</v>
      </c>
      <c r="AQ78" s="26"/>
      <c r="AR78" s="25">
        <v>0</v>
      </c>
      <c r="AS78" s="26"/>
      <c r="AT78" s="25">
        <v>0</v>
      </c>
      <c r="AU78" s="26"/>
      <c r="AV78" s="25">
        <v>-1303</v>
      </c>
      <c r="AW78" s="26"/>
      <c r="AX78" s="25">
        <v>-1328</v>
      </c>
      <c r="AY78" s="26"/>
      <c r="AZ78" s="25">
        <v>-1508</v>
      </c>
      <c r="BA78" s="26"/>
      <c r="BB78" s="25">
        <v>-1923</v>
      </c>
      <c r="BC78" s="26"/>
      <c r="BD78" s="25">
        <v>-1762</v>
      </c>
      <c r="BE78" s="26"/>
      <c r="BF78" s="25">
        <v>-1717</v>
      </c>
      <c r="BG78" s="26"/>
      <c r="BH78" s="25">
        <v>-1684</v>
      </c>
      <c r="BI78" s="26"/>
      <c r="BJ78" s="25">
        <v>-1662</v>
      </c>
      <c r="BK78" s="26"/>
      <c r="BL78" s="25">
        <v>-1711</v>
      </c>
    </row>
    <row r="79" spans="1:65" s="19" customFormat="1" ht="14.1" customHeight="1" x14ac:dyDescent="0.2">
      <c r="A79" s="21"/>
      <c r="B79" s="21" t="s">
        <v>46</v>
      </c>
      <c r="C79" s="21"/>
      <c r="D79" s="21"/>
      <c r="E79" s="22"/>
      <c r="F79" s="25">
        <v>-23</v>
      </c>
      <c r="G79" s="22"/>
      <c r="H79" s="25">
        <v>-23</v>
      </c>
      <c r="I79" s="22"/>
      <c r="J79" s="25">
        <v>-23</v>
      </c>
      <c r="K79" s="24"/>
      <c r="L79" s="25">
        <v>-23</v>
      </c>
      <c r="M79" s="24"/>
      <c r="N79" s="25">
        <v>-30</v>
      </c>
      <c r="O79" s="22"/>
      <c r="P79" s="25">
        <v>-30</v>
      </c>
      <c r="Q79" s="22"/>
      <c r="R79" s="25">
        <v>-14</v>
      </c>
      <c r="S79" s="22"/>
      <c r="T79" s="25">
        <v>-14</v>
      </c>
      <c r="U79" s="22"/>
      <c r="V79" s="25">
        <v>-16</v>
      </c>
      <c r="W79" s="22"/>
      <c r="X79" s="25">
        <v>0</v>
      </c>
      <c r="Y79" s="22"/>
      <c r="Z79" s="25">
        <v>0</v>
      </c>
      <c r="AA79" s="22"/>
      <c r="AB79" s="25">
        <v>0</v>
      </c>
      <c r="AC79" s="22"/>
      <c r="AD79" s="25">
        <v>0</v>
      </c>
      <c r="AE79" s="26"/>
      <c r="AF79" s="25">
        <v>0</v>
      </c>
      <c r="AG79" s="26"/>
      <c r="AH79" s="25">
        <v>-133</v>
      </c>
      <c r="AI79" s="26"/>
      <c r="AJ79" s="25">
        <v>-133</v>
      </c>
      <c r="AK79" s="26"/>
      <c r="AL79" s="25">
        <v>-133</v>
      </c>
      <c r="AM79" s="26"/>
      <c r="AN79" s="25">
        <v>-97</v>
      </c>
      <c r="AO79" s="26"/>
      <c r="AP79" s="25">
        <v>-90</v>
      </c>
      <c r="AQ79" s="26"/>
      <c r="AR79" s="25">
        <v>-1737</v>
      </c>
      <c r="AS79" s="26"/>
      <c r="AT79" s="25">
        <v>-1461</v>
      </c>
      <c r="AU79" s="26"/>
      <c r="AV79" s="25">
        <v>0</v>
      </c>
      <c r="AW79" s="26"/>
      <c r="AX79" s="25">
        <v>0</v>
      </c>
      <c r="AY79" s="26"/>
      <c r="AZ79" s="25">
        <v>0</v>
      </c>
      <c r="BA79" s="26"/>
      <c r="BB79" s="25">
        <v>0</v>
      </c>
      <c r="BC79" s="26"/>
      <c r="BD79" s="25">
        <v>0</v>
      </c>
      <c r="BE79" s="26"/>
      <c r="BF79" s="25">
        <v>0</v>
      </c>
      <c r="BG79" s="26"/>
      <c r="BH79" s="25">
        <v>0</v>
      </c>
      <c r="BI79" s="26"/>
      <c r="BJ79" s="25">
        <v>0</v>
      </c>
      <c r="BK79" s="26"/>
      <c r="BL79" s="25">
        <v>0</v>
      </c>
    </row>
    <row r="80" spans="1:65" s="19" customFormat="1" ht="14.1" customHeight="1" x14ac:dyDescent="0.2">
      <c r="A80" s="27" t="s">
        <v>47</v>
      </c>
      <c r="B80" s="28"/>
      <c r="C80" s="28"/>
      <c r="D80" s="28"/>
      <c r="E80" s="29"/>
      <c r="F80" s="30">
        <f>SUBTOTAL(109,F74:F79)</f>
        <v>90196</v>
      </c>
      <c r="G80" s="29"/>
      <c r="H80" s="30">
        <f>SUBTOTAL(109,H74:H79)</f>
        <v>88755</v>
      </c>
      <c r="I80" s="29"/>
      <c r="J80" s="30">
        <f>SUBTOTAL(109,J74:J79)</f>
        <v>92412</v>
      </c>
      <c r="K80" s="111"/>
      <c r="L80" s="30">
        <f>SUBTOTAL(109,L74:L79)</f>
        <v>89574</v>
      </c>
      <c r="M80" s="111"/>
      <c r="N80" s="30">
        <f>SUBTOTAL(109,N74:N79)</f>
        <v>85938</v>
      </c>
      <c r="O80" s="29"/>
      <c r="P80" s="30">
        <f>SUBTOTAL(109,P74:P79)</f>
        <v>90443</v>
      </c>
      <c r="Q80" s="22"/>
      <c r="R80" s="30">
        <f>SUBTOTAL(109,R74:R79)</f>
        <v>86463</v>
      </c>
      <c r="S80" s="22"/>
      <c r="T80" s="30">
        <f>SUBTOTAL(109,T74:T79)</f>
        <v>83551</v>
      </c>
      <c r="U80" s="22"/>
      <c r="V80" s="30">
        <f>SUBTOTAL(109,V74:V79)</f>
        <v>80435</v>
      </c>
      <c r="W80" s="22"/>
      <c r="X80" s="30">
        <f>SUBTOTAL(109,X74:X79)</f>
        <v>82952</v>
      </c>
      <c r="Y80" s="22"/>
      <c r="Z80" s="30">
        <f>SUBTOTAL(109,Z74:Z79)</f>
        <v>79738</v>
      </c>
      <c r="AA80" s="22"/>
      <c r="AB80" s="30">
        <f>SUBTOTAL(109,AB74:AB79)</f>
        <v>76867</v>
      </c>
      <c r="AC80" s="22"/>
      <c r="AD80" s="30">
        <v>73632</v>
      </c>
      <c r="AE80" s="26"/>
      <c r="AF80" s="30">
        <v>72797</v>
      </c>
      <c r="AG80" s="26"/>
      <c r="AH80" s="30">
        <v>70827</v>
      </c>
      <c r="AI80" s="26"/>
      <c r="AJ80" s="30">
        <v>67498</v>
      </c>
      <c r="AK80" s="26"/>
      <c r="AL80" s="30">
        <v>65555</v>
      </c>
      <c r="AM80" s="26"/>
      <c r="AN80" s="30">
        <v>65886</v>
      </c>
      <c r="AO80" s="26"/>
      <c r="AP80" s="30">
        <v>62602</v>
      </c>
      <c r="AQ80" s="26"/>
      <c r="AR80" s="30">
        <v>61112</v>
      </c>
      <c r="AS80" s="26"/>
      <c r="AT80" s="30">
        <v>58696</v>
      </c>
      <c r="AU80" s="26"/>
      <c r="AV80" s="30">
        <v>57343</v>
      </c>
      <c r="AW80" s="26"/>
      <c r="AX80" s="30">
        <v>54494</v>
      </c>
      <c r="AY80" s="26"/>
      <c r="AZ80" s="30">
        <v>52896</v>
      </c>
      <c r="BA80" s="26"/>
      <c r="BB80" s="30">
        <v>51962</v>
      </c>
      <c r="BC80" s="26"/>
      <c r="BD80" s="30">
        <v>55232</v>
      </c>
      <c r="BE80" s="26"/>
      <c r="BF80" s="30">
        <f>SUBTOTAL(109,BF74:BF79)</f>
        <v>52130</v>
      </c>
      <c r="BG80" s="26"/>
      <c r="BH80" s="30">
        <f>SUBTOTAL(109,BH74:BH79)</f>
        <v>52362</v>
      </c>
      <c r="BI80" s="26"/>
      <c r="BJ80" s="30">
        <f>SUBTOTAL(109,BJ74:BJ79)</f>
        <v>50402</v>
      </c>
      <c r="BK80" s="26"/>
      <c r="BL80" s="30">
        <v>55143</v>
      </c>
      <c r="BM80" s="26"/>
    </row>
    <row r="81" spans="1:85" s="19" customFormat="1" ht="14.1" customHeight="1" x14ac:dyDescent="0.2">
      <c r="A81" s="21"/>
      <c r="B81" s="21" t="s">
        <v>48</v>
      </c>
      <c r="C81" s="21"/>
      <c r="D81" s="21"/>
      <c r="E81" s="22"/>
      <c r="F81" s="25">
        <v>4762</v>
      </c>
      <c r="G81" s="22"/>
      <c r="H81" s="25">
        <v>4624</v>
      </c>
      <c r="I81" s="22"/>
      <c r="J81" s="25">
        <v>4444</v>
      </c>
      <c r="K81" s="24"/>
      <c r="L81" s="25">
        <v>4478</v>
      </c>
      <c r="M81" s="24"/>
      <c r="N81" s="25">
        <v>4503</v>
      </c>
      <c r="O81" s="22"/>
      <c r="P81" s="25">
        <v>4554</v>
      </c>
      <c r="Q81" s="22"/>
      <c r="R81" s="25">
        <v>4228</v>
      </c>
      <c r="S81" s="22"/>
      <c r="T81" s="25">
        <v>4207</v>
      </c>
      <c r="U81" s="22"/>
      <c r="V81" s="25">
        <v>4083</v>
      </c>
      <c r="W81" s="22"/>
      <c r="X81" s="25">
        <v>4098</v>
      </c>
      <c r="Y81" s="22"/>
      <c r="Z81" s="25">
        <v>4087</v>
      </c>
      <c r="AA81" s="22"/>
      <c r="AB81" s="25">
        <v>3845</v>
      </c>
      <c r="AC81" s="22"/>
      <c r="AD81" s="25">
        <v>3787</v>
      </c>
      <c r="AE81" s="26"/>
      <c r="AF81" s="25">
        <v>3738</v>
      </c>
      <c r="AG81" s="26"/>
      <c r="AH81" s="25">
        <v>3671</v>
      </c>
      <c r="AI81" s="26"/>
      <c r="AJ81" s="25">
        <v>3569</v>
      </c>
      <c r="AK81" s="26"/>
      <c r="AL81" s="25">
        <v>3421</v>
      </c>
      <c r="AM81" s="26"/>
      <c r="AN81" s="25">
        <v>3622</v>
      </c>
      <c r="AO81" s="26"/>
      <c r="AP81" s="25">
        <v>3798</v>
      </c>
      <c r="AQ81" s="26"/>
      <c r="AR81" s="25">
        <v>3576</v>
      </c>
      <c r="AS81" s="26"/>
      <c r="AT81" s="25">
        <v>3177</v>
      </c>
      <c r="AU81" s="26"/>
      <c r="AV81" s="25">
        <v>3290</v>
      </c>
      <c r="AW81" s="26"/>
      <c r="AX81" s="25">
        <v>3094</v>
      </c>
      <c r="AY81" s="26"/>
      <c r="AZ81" s="25">
        <v>2995</v>
      </c>
      <c r="BA81" s="26"/>
      <c r="BB81" s="25">
        <v>3028</v>
      </c>
      <c r="BC81" s="26"/>
      <c r="BD81" s="25">
        <v>3125</v>
      </c>
      <c r="BE81" s="26"/>
      <c r="BF81" s="25">
        <v>3019</v>
      </c>
      <c r="BG81" s="26"/>
      <c r="BH81" s="25">
        <v>2995</v>
      </c>
      <c r="BI81" s="26"/>
      <c r="BJ81" s="25">
        <v>2959</v>
      </c>
      <c r="BK81" s="26"/>
      <c r="BL81" s="25">
        <v>2936</v>
      </c>
    </row>
    <row r="82" spans="1:85" s="19" customFormat="1" ht="14.1" customHeight="1" x14ac:dyDescent="0.2">
      <c r="A82" s="27" t="s">
        <v>49</v>
      </c>
      <c r="B82" s="28"/>
      <c r="C82" s="28"/>
      <c r="D82" s="28"/>
      <c r="E82" s="29"/>
      <c r="F82" s="30">
        <f>SUBTOTAL(109,F74:F81)</f>
        <v>94958</v>
      </c>
      <c r="G82" s="29"/>
      <c r="H82" s="30">
        <f>SUBTOTAL(109,H74:H81)</f>
        <v>93379</v>
      </c>
      <c r="I82" s="29"/>
      <c r="J82" s="30">
        <f>SUBTOTAL(109,J74:J81)</f>
        <v>96856</v>
      </c>
      <c r="K82" s="111"/>
      <c r="L82" s="30">
        <f>SUBTOTAL(109,L74:L81)</f>
        <v>94052</v>
      </c>
      <c r="M82" s="111"/>
      <c r="N82" s="30">
        <f>SUBTOTAL(109,N74:N81)</f>
        <v>90441</v>
      </c>
      <c r="O82" s="29"/>
      <c r="P82" s="30">
        <f>SUBTOTAL(109,P74:P81)</f>
        <v>94997</v>
      </c>
      <c r="Q82" s="22"/>
      <c r="R82" s="30">
        <f>SUBTOTAL(109,R74:R81)</f>
        <v>90691</v>
      </c>
      <c r="S82" s="22"/>
      <c r="T82" s="30">
        <f>SUBTOTAL(109,T74:T81)</f>
        <v>87758</v>
      </c>
      <c r="U82" s="22"/>
      <c r="V82" s="30">
        <f>SUBTOTAL(109,V74:V81)</f>
        <v>84518</v>
      </c>
      <c r="W82" s="22"/>
      <c r="X82" s="30">
        <f>SUBTOTAL(109,X74:X81)</f>
        <v>87050</v>
      </c>
      <c r="Y82" s="22"/>
      <c r="Z82" s="30">
        <f>SUBTOTAL(109,Z74:Z81)</f>
        <v>83825</v>
      </c>
      <c r="AA82" s="22"/>
      <c r="AB82" s="30">
        <f t="shared" ref="AB82" si="0">SUBTOTAL(109,AB74:AB81)</f>
        <v>80712</v>
      </c>
      <c r="AC82" s="22"/>
      <c r="AD82" s="30">
        <v>77419</v>
      </c>
      <c r="AE82" s="26"/>
      <c r="AF82" s="30">
        <v>76535</v>
      </c>
      <c r="AG82" s="26"/>
      <c r="AH82" s="30">
        <v>74498</v>
      </c>
      <c r="AI82" s="26"/>
      <c r="AJ82" s="30">
        <v>71067</v>
      </c>
      <c r="AK82" s="26"/>
      <c r="AL82" s="30">
        <v>68976</v>
      </c>
      <c r="AM82" s="26"/>
      <c r="AN82" s="30">
        <v>69508</v>
      </c>
      <c r="AO82" s="26"/>
      <c r="AP82" s="30">
        <v>66400</v>
      </c>
      <c r="AQ82" s="26"/>
      <c r="AR82" s="30">
        <v>64688</v>
      </c>
      <c r="AS82" s="26"/>
      <c r="AT82" s="30">
        <v>61873</v>
      </c>
      <c r="AU82" s="26"/>
      <c r="AV82" s="30">
        <v>60633</v>
      </c>
      <c r="AW82" s="26"/>
      <c r="AX82" s="30">
        <v>57588</v>
      </c>
      <c r="AY82" s="26"/>
      <c r="AZ82" s="30">
        <v>55891</v>
      </c>
      <c r="BA82" s="26"/>
      <c r="BB82" s="30">
        <v>54990</v>
      </c>
      <c r="BC82" s="26"/>
      <c r="BD82" s="30">
        <v>58357</v>
      </c>
      <c r="BE82" s="26"/>
      <c r="BF82" s="30">
        <f>SUBTOTAL(109,BF74:BF81)</f>
        <v>55149</v>
      </c>
      <c r="BG82" s="26"/>
      <c r="BH82" s="30">
        <f>SUBTOTAL(109,BH74:BH81)</f>
        <v>55357</v>
      </c>
      <c r="BI82" s="26"/>
      <c r="BJ82" s="30">
        <f>SUBTOTAL(109,BJ74:BJ81)</f>
        <v>53361</v>
      </c>
      <c r="BK82" s="26"/>
      <c r="BL82" s="30">
        <v>58079</v>
      </c>
      <c r="BM82" s="26"/>
    </row>
    <row r="83" spans="1:85" s="19" customFormat="1" ht="6" customHeight="1" x14ac:dyDescent="0.2">
      <c r="A83" s="21"/>
      <c r="B83" s="21"/>
      <c r="C83" s="21"/>
      <c r="D83" s="21"/>
      <c r="E83" s="22"/>
      <c r="F83" s="41"/>
      <c r="G83" s="22"/>
      <c r="H83" s="41"/>
      <c r="I83" s="22"/>
      <c r="J83" s="41"/>
      <c r="K83" s="26"/>
      <c r="L83" s="41"/>
      <c r="M83" s="26"/>
      <c r="N83" s="41"/>
      <c r="O83" s="22"/>
      <c r="P83" s="41"/>
      <c r="Q83" s="22"/>
      <c r="R83" s="41"/>
      <c r="S83" s="22"/>
      <c r="T83" s="41"/>
      <c r="U83" s="22"/>
      <c r="V83" s="41"/>
      <c r="W83" s="22"/>
      <c r="X83" s="41"/>
      <c r="Y83" s="22"/>
      <c r="Z83" s="41"/>
      <c r="AA83" s="22"/>
      <c r="AB83" s="41"/>
      <c r="AC83" s="22"/>
      <c r="AD83" s="41"/>
      <c r="AE83" s="26"/>
      <c r="AF83" s="41"/>
      <c r="AG83" s="26"/>
      <c r="AH83" s="41"/>
      <c r="AI83" s="26"/>
      <c r="AJ83" s="41"/>
      <c r="AK83" s="26"/>
      <c r="AL83" s="41"/>
      <c r="AM83" s="26"/>
      <c r="AN83" s="41"/>
      <c r="AO83" s="26"/>
      <c r="AP83" s="41"/>
      <c r="AQ83" s="26"/>
      <c r="AR83" s="41"/>
      <c r="AS83" s="26"/>
      <c r="AT83" s="41"/>
      <c r="AU83" s="26"/>
      <c r="AV83" s="41"/>
      <c r="AW83" s="26"/>
      <c r="AX83" s="41"/>
      <c r="AY83" s="26"/>
      <c r="AZ83" s="41"/>
      <c r="BA83" s="26"/>
      <c r="BB83" s="41"/>
      <c r="BC83" s="26"/>
      <c r="BD83" s="41"/>
      <c r="BE83" s="26"/>
      <c r="BF83" s="41"/>
      <c r="BG83" s="26"/>
      <c r="BH83" s="41"/>
      <c r="BI83" s="26"/>
      <c r="BJ83" s="41"/>
      <c r="BK83" s="26"/>
      <c r="BL83" s="41"/>
    </row>
    <row r="84" spans="1:85" s="19" customFormat="1" ht="14.1" customHeight="1" x14ac:dyDescent="0.2">
      <c r="A84" s="27" t="s">
        <v>50</v>
      </c>
      <c r="B84" s="28"/>
      <c r="C84" s="28"/>
      <c r="D84" s="28"/>
      <c r="E84" s="29"/>
      <c r="F84" s="30">
        <f>SUBTOTAL(109,F40:F83)</f>
        <v>114503</v>
      </c>
      <c r="G84" s="29"/>
      <c r="H84" s="30">
        <f>SUBTOTAL(109,H40:H83)</f>
        <v>111187</v>
      </c>
      <c r="I84" s="29"/>
      <c r="J84" s="30">
        <f>SUBTOTAL(109,J40:J83)</f>
        <v>113421</v>
      </c>
      <c r="K84" s="111"/>
      <c r="L84" s="30">
        <f>SUBTOTAL(109,L40:L83)</f>
        <v>114124</v>
      </c>
      <c r="M84" s="111"/>
      <c r="N84" s="30">
        <f>SUBTOTAL(109,N40:N83)</f>
        <v>110639</v>
      </c>
      <c r="O84" s="29"/>
      <c r="P84" s="30">
        <f>SUBTOTAL(109,P40:P83)</f>
        <v>114625</v>
      </c>
      <c r="Q84" s="22"/>
      <c r="R84" s="30">
        <f>SUBTOTAL(109,R40:R83)</f>
        <v>111898</v>
      </c>
      <c r="S84" s="22"/>
      <c r="T84" s="30">
        <f>SUBTOTAL(109,T40:T83)</f>
        <v>108172</v>
      </c>
      <c r="U84" s="22"/>
      <c r="V84" s="30">
        <f>SUBTOTAL(109,V40:V83)</f>
        <v>103966</v>
      </c>
      <c r="W84" s="22"/>
      <c r="X84" s="30">
        <f>SUBTOTAL(109,X40:X83)</f>
        <v>105348</v>
      </c>
      <c r="Y84" s="22"/>
      <c r="Z84" s="30">
        <f>SUBTOTAL(109,Z40:Z83)</f>
        <v>102815</v>
      </c>
      <c r="AA84" s="22"/>
      <c r="AB84" s="30">
        <f t="shared" ref="AB84" si="1">SUBTOTAL(109,AB40:AB83)</f>
        <v>102327</v>
      </c>
      <c r="AC84" s="22"/>
      <c r="AD84" s="30">
        <v>97875</v>
      </c>
      <c r="AE84" s="26"/>
      <c r="AF84" s="30">
        <v>96637</v>
      </c>
      <c r="AG84" s="26"/>
      <c r="AH84" s="30">
        <v>95943</v>
      </c>
      <c r="AI84" s="26"/>
      <c r="AJ84" s="30">
        <v>89066</v>
      </c>
      <c r="AK84" s="26"/>
      <c r="AL84" s="30">
        <v>85929</v>
      </c>
      <c r="AM84" s="26"/>
      <c r="AN84" s="30">
        <v>85981</v>
      </c>
      <c r="AO84" s="26"/>
      <c r="AP84" s="30">
        <v>81007</v>
      </c>
      <c r="AQ84" s="26"/>
      <c r="AR84" s="30">
        <v>79276</v>
      </c>
      <c r="AS84" s="26"/>
      <c r="AT84" s="30">
        <v>73302</v>
      </c>
      <c r="AU84" s="26"/>
      <c r="AV84" s="30">
        <v>72600</v>
      </c>
      <c r="AW84" s="26"/>
      <c r="AX84" s="30">
        <v>67553</v>
      </c>
      <c r="AY84" s="26"/>
      <c r="AZ84" s="30">
        <v>65814</v>
      </c>
      <c r="BA84" s="26"/>
      <c r="BB84" s="30">
        <v>64343</v>
      </c>
      <c r="BC84" s="26"/>
      <c r="BD84" s="30">
        <v>67476</v>
      </c>
      <c r="BE84" s="26"/>
      <c r="BF84" s="30">
        <f t="shared" ref="BF84:BJ84" si="2">SUBTOTAL(109,BF40:BF83)</f>
        <v>64561</v>
      </c>
      <c r="BG84" s="26"/>
      <c r="BH84" s="30">
        <f t="shared" si="2"/>
        <v>65002</v>
      </c>
      <c r="BI84" s="26"/>
      <c r="BJ84" s="30">
        <f t="shared" si="2"/>
        <v>62139</v>
      </c>
      <c r="BK84" s="26"/>
      <c r="BL84" s="30">
        <v>66003</v>
      </c>
      <c r="BM84" s="26"/>
    </row>
    <row r="85" spans="1:85" s="110" customFormat="1" ht="4.8" customHeight="1" x14ac:dyDescent="0.2">
      <c r="A85" s="19"/>
      <c r="B85" s="19"/>
      <c r="C85" s="19"/>
      <c r="D85" s="19"/>
      <c r="E85" s="19"/>
      <c r="F85" s="257"/>
      <c r="G85" s="19"/>
      <c r="H85" s="257"/>
      <c r="I85" s="19"/>
      <c r="J85" s="257"/>
      <c r="K85" s="258"/>
      <c r="L85" s="257"/>
      <c r="M85" s="258"/>
      <c r="N85" s="257"/>
      <c r="O85" s="258"/>
      <c r="P85" s="257"/>
      <c r="Q85" s="257"/>
      <c r="R85" s="257"/>
      <c r="S85" s="258"/>
      <c r="T85" s="257"/>
      <c r="U85" s="259"/>
      <c r="V85" s="257"/>
      <c r="W85" s="259"/>
      <c r="X85" s="257"/>
      <c r="Y85" s="259"/>
      <c r="Z85" s="257"/>
      <c r="AA85" s="259"/>
      <c r="AB85" s="257"/>
      <c r="AC85" s="259"/>
      <c r="AD85" s="257"/>
      <c r="AE85" s="259"/>
      <c r="AF85" s="257"/>
      <c r="AG85" s="259"/>
      <c r="AH85" s="257"/>
      <c r="AI85" s="258"/>
      <c r="AJ85" s="257"/>
      <c r="AK85" s="258"/>
      <c r="AL85" s="257"/>
      <c r="AM85" s="258"/>
      <c r="AN85" s="257"/>
      <c r="AO85" s="258"/>
      <c r="AP85" s="257"/>
      <c r="AQ85" s="258"/>
      <c r="AR85" s="257"/>
      <c r="AS85" s="258"/>
      <c r="AT85" s="257"/>
      <c r="AU85" s="258"/>
      <c r="AV85" s="257"/>
      <c r="AW85" s="258"/>
      <c r="AX85" s="257"/>
      <c r="AY85" s="258"/>
      <c r="AZ85" s="257"/>
      <c r="BA85" s="258"/>
      <c r="BB85" s="257"/>
      <c r="BC85" s="258"/>
      <c r="BD85" s="257"/>
      <c r="BE85" s="258"/>
      <c r="BF85" s="257"/>
      <c r="BG85" s="258"/>
      <c r="BH85" s="257"/>
      <c r="BI85" s="258"/>
      <c r="BJ85" s="257"/>
      <c r="BK85" s="258"/>
      <c r="BL85" s="257"/>
      <c r="BM85" s="258"/>
      <c r="BN85" s="257"/>
      <c r="BO85" s="258"/>
      <c r="BP85" s="257"/>
      <c r="BQ85" s="258"/>
      <c r="BR85" s="257"/>
      <c r="BS85" s="258"/>
      <c r="BT85" s="257"/>
      <c r="BU85" s="258"/>
      <c r="BV85" s="257"/>
      <c r="BW85" s="258"/>
      <c r="BX85" s="257"/>
      <c r="BY85" s="125"/>
      <c r="BZ85" s="125"/>
      <c r="CA85" s="125"/>
      <c r="CB85" s="125"/>
      <c r="CC85" s="125"/>
      <c r="CD85" s="125"/>
      <c r="CE85" s="125"/>
      <c r="CF85" s="125"/>
      <c r="CG85" s="125"/>
    </row>
    <row r="86" spans="1:85" s="19" customFormat="1" x14ac:dyDescent="0.2">
      <c r="A86" s="65" t="s">
        <v>51</v>
      </c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6"/>
      <c r="Q86" s="65"/>
      <c r="R86" s="67"/>
      <c r="S86" s="65"/>
      <c r="T86" s="67"/>
      <c r="U86" s="66"/>
      <c r="V86" s="67"/>
      <c r="W86" s="66"/>
      <c r="X86" s="67"/>
      <c r="Y86" s="66"/>
      <c r="Z86" s="66"/>
      <c r="AA86" s="66"/>
      <c r="AB86" s="66"/>
      <c r="AC86" s="66"/>
      <c r="AD86" s="66"/>
      <c r="AE86" s="66"/>
      <c r="AF86" s="66"/>
      <c r="AG86" s="66"/>
      <c r="AH86" s="67"/>
      <c r="AI86" s="68"/>
      <c r="AJ86" s="67"/>
      <c r="AK86" s="68"/>
      <c r="AL86" s="67"/>
      <c r="AM86" s="68"/>
      <c r="AN86" s="67"/>
      <c r="AO86" s="68"/>
      <c r="AP86" s="67"/>
      <c r="AQ86" s="68"/>
      <c r="AR86" s="69"/>
      <c r="AS86" s="68"/>
      <c r="AT86" s="67"/>
      <c r="AU86" s="68"/>
      <c r="AV86" s="67"/>
      <c r="AW86" s="68"/>
      <c r="AX86" s="67"/>
      <c r="AY86" s="68"/>
      <c r="AZ86" s="67"/>
      <c r="BA86" s="68"/>
      <c r="BB86" s="67"/>
      <c r="BC86" s="68"/>
      <c r="BD86" s="67"/>
      <c r="BE86" s="68"/>
      <c r="BF86" s="67"/>
      <c r="BG86" s="68"/>
      <c r="BH86" s="67"/>
      <c r="BI86" s="68"/>
      <c r="BJ86" s="67"/>
      <c r="BK86" s="68"/>
      <c r="BL86" s="67"/>
      <c r="BM86" s="68"/>
      <c r="BN86" s="67"/>
      <c r="BO86" s="68"/>
      <c r="BP86" s="67"/>
      <c r="BQ86" s="68"/>
      <c r="BR86" s="67"/>
      <c r="BS86" s="68"/>
      <c r="BT86" s="67"/>
      <c r="BU86" s="68"/>
      <c r="BV86" s="67"/>
      <c r="BW86" s="68"/>
      <c r="BX86" s="67"/>
      <c r="BY86" s="68"/>
      <c r="BZ86" s="67"/>
      <c r="CA86" s="68"/>
      <c r="CB86" s="67"/>
      <c r="CC86" s="68"/>
      <c r="CD86" s="67"/>
      <c r="CE86" s="68"/>
      <c r="CF86" s="67"/>
      <c r="CG86" s="26"/>
    </row>
    <row r="87" spans="1:85" x14ac:dyDescent="0.2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7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</row>
  </sheetData>
  <mergeCells count="1">
    <mergeCell ref="F4:BL4"/>
  </mergeCells>
  <conditionalFormatting sqref="A1:A2">
    <cfRule type="expression" dxfId="156" priority="4">
      <formula>#REF!&lt;&gt;0</formula>
    </cfRule>
  </conditionalFormatting>
  <conditionalFormatting sqref="A4:A5">
    <cfRule type="expression" dxfId="155" priority="2">
      <formula>#REF!&lt;&gt;0</formula>
    </cfRule>
  </conditionalFormatting>
  <conditionalFormatting sqref="A34">
    <cfRule type="duplicateValues" dxfId="154" priority="30"/>
  </conditionalFormatting>
  <conditionalFormatting sqref="A35">
    <cfRule type="duplicateValues" dxfId="153" priority="29"/>
  </conditionalFormatting>
  <conditionalFormatting sqref="A43">
    <cfRule type="duplicateValues" dxfId="152" priority="28"/>
  </conditionalFormatting>
  <conditionalFormatting sqref="A44">
    <cfRule type="duplicateValues" dxfId="151" priority="27"/>
  </conditionalFormatting>
  <conditionalFormatting sqref="A45">
    <cfRule type="duplicateValues" dxfId="150" priority="21"/>
  </conditionalFormatting>
  <conditionalFormatting sqref="A46">
    <cfRule type="duplicateValues" dxfId="149" priority="26"/>
  </conditionalFormatting>
  <conditionalFormatting sqref="A47">
    <cfRule type="duplicateValues" dxfId="148" priority="25"/>
  </conditionalFormatting>
  <conditionalFormatting sqref="A48">
    <cfRule type="duplicateValues" dxfId="147" priority="20"/>
  </conditionalFormatting>
  <conditionalFormatting sqref="A49">
    <cfRule type="duplicateValues" dxfId="146" priority="24"/>
  </conditionalFormatting>
  <conditionalFormatting sqref="A50:A51">
    <cfRule type="duplicateValues" dxfId="145" priority="16"/>
  </conditionalFormatting>
  <conditionalFormatting sqref="A53">
    <cfRule type="duplicateValues" dxfId="144" priority="23"/>
  </conditionalFormatting>
  <conditionalFormatting sqref="A59">
    <cfRule type="duplicateValues" dxfId="143" priority="19"/>
  </conditionalFormatting>
  <conditionalFormatting sqref="A60">
    <cfRule type="duplicateValues" dxfId="142" priority="14"/>
  </conditionalFormatting>
  <conditionalFormatting sqref="A61">
    <cfRule type="duplicateValues" dxfId="141" priority="13"/>
  </conditionalFormatting>
  <conditionalFormatting sqref="A62">
    <cfRule type="duplicateValues" dxfId="140" priority="15"/>
  </conditionalFormatting>
  <conditionalFormatting sqref="A63">
    <cfRule type="duplicateValues" dxfId="139" priority="18"/>
  </conditionalFormatting>
  <conditionalFormatting sqref="A64">
    <cfRule type="duplicateValues" dxfId="138" priority="11"/>
  </conditionalFormatting>
  <conditionalFormatting sqref="A65">
    <cfRule type="duplicateValues" dxfId="137" priority="17"/>
  </conditionalFormatting>
  <conditionalFormatting sqref="A66">
    <cfRule type="duplicateValues" dxfId="136" priority="22"/>
  </conditionalFormatting>
  <conditionalFormatting sqref="A68">
    <cfRule type="duplicateValues" dxfId="135" priority="12"/>
  </conditionalFormatting>
  <conditionalFormatting sqref="A73">
    <cfRule type="duplicateValues" dxfId="134" priority="5"/>
  </conditionalFormatting>
  <conditionalFormatting sqref="A74">
    <cfRule type="duplicateValues" dxfId="133" priority="10"/>
  </conditionalFormatting>
  <conditionalFormatting sqref="A75">
    <cfRule type="duplicateValues" dxfId="132" priority="1"/>
  </conditionalFormatting>
  <conditionalFormatting sqref="A76">
    <cfRule type="duplicateValues" dxfId="131" priority="9"/>
  </conditionalFormatting>
  <conditionalFormatting sqref="A77">
    <cfRule type="duplicateValues" dxfId="130" priority="7"/>
  </conditionalFormatting>
  <conditionalFormatting sqref="A78">
    <cfRule type="duplicateValues" dxfId="129" priority="8"/>
  </conditionalFormatting>
  <conditionalFormatting sqref="A79">
    <cfRule type="duplicateValues" dxfId="128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FJ40"/>
  <sheetViews>
    <sheetView showGridLines="0" zoomScaleNormal="100" zoomScaleSheetLayoutView="100" workbookViewId="0">
      <pane xSplit="4" ySplit="5" topLeftCell="E14" activePane="bottomRight" state="frozen"/>
      <selection activeCell="K14" sqref="K14"/>
      <selection pane="topRight" activeCell="K14" sqref="K14"/>
      <selection pane="bottomLeft" activeCell="K14" sqref="K14"/>
      <selection pane="bottomRight" activeCell="P35" sqref="P35:P36"/>
    </sheetView>
  </sheetViews>
  <sheetFormatPr defaultColWidth="9.109375" defaultRowHeight="10.199999999999999" outlineLevelCol="1" x14ac:dyDescent="0.2"/>
  <cols>
    <col min="1" max="3" width="2.6640625" style="50" customWidth="1"/>
    <col min="4" max="4" width="48.33203125" style="50" customWidth="1"/>
    <col min="5" max="5" width="0.5546875" style="50" customWidth="1"/>
    <col min="6" max="6" width="12.6640625" style="50" customWidth="1"/>
    <col min="7" max="7" width="0.44140625" style="50" customWidth="1"/>
    <col min="8" max="8" width="12.33203125" style="50" customWidth="1"/>
    <col min="9" max="9" width="0.44140625" style="50" customWidth="1"/>
    <col min="10" max="10" width="12.33203125" style="50" customWidth="1"/>
    <col min="11" max="11" width="0.44140625" style="50" customWidth="1"/>
    <col min="12" max="12" width="12.33203125" style="50" customWidth="1"/>
    <col min="13" max="13" width="0.44140625" style="50" customWidth="1"/>
    <col min="14" max="14" width="12.33203125" style="50" customWidth="1"/>
    <col min="15" max="15" width="0.44140625" style="50" customWidth="1"/>
    <col min="16" max="16" width="12.6640625" style="50" customWidth="1"/>
    <col min="17" max="17" width="0.44140625" style="50" customWidth="1"/>
    <col min="18" max="18" width="10.88671875" style="50" customWidth="1"/>
    <col min="19" max="19" width="0.44140625" style="50" customWidth="1"/>
    <col min="20" max="20" width="10.88671875" style="50" customWidth="1"/>
    <col min="21" max="21" width="0.44140625" style="50" customWidth="1"/>
    <col min="22" max="22" width="10.88671875" style="50" customWidth="1"/>
    <col min="23" max="23" width="0.44140625" style="50" customWidth="1"/>
    <col min="24" max="24" width="10.88671875" style="50" customWidth="1"/>
    <col min="25" max="25" width="0.44140625" style="50" customWidth="1"/>
    <col min="26" max="26" width="10.88671875" style="50" customWidth="1"/>
    <col min="27" max="27" width="0.44140625" style="50" customWidth="1"/>
    <col min="28" max="28" width="10.88671875" style="50" customWidth="1"/>
    <col min="29" max="29" width="0.44140625" style="50" customWidth="1"/>
    <col min="30" max="30" width="10.88671875" style="50" hidden="1" customWidth="1" outlineLevel="1"/>
    <col min="31" max="31" width="0.88671875" style="50" hidden="1" customWidth="1" outlineLevel="1"/>
    <col min="32" max="32" width="10.88671875" style="50" hidden="1" customWidth="1" outlineLevel="1"/>
    <col min="33" max="33" width="0.88671875" style="50" hidden="1" customWidth="1" outlineLevel="1"/>
    <col min="34" max="34" width="10.88671875" style="50" hidden="1" customWidth="1" outlineLevel="1"/>
    <col min="35" max="35" width="0.88671875" style="50" hidden="1" customWidth="1" outlineLevel="1"/>
    <col min="36" max="36" width="10.6640625" style="50" hidden="1" customWidth="1" outlineLevel="1"/>
    <col min="37" max="37" width="0.88671875" style="50" hidden="1" customWidth="1" outlineLevel="1"/>
    <col min="38" max="38" width="10.6640625" style="50" customWidth="1" collapsed="1"/>
    <col min="39" max="39" width="0.88671875" style="50" hidden="1" customWidth="1" outlineLevel="1"/>
    <col min="40" max="40" width="10.6640625" style="50" hidden="1" customWidth="1" outlineLevel="1"/>
    <col min="41" max="41" width="0.88671875" style="50" hidden="1" customWidth="1" outlineLevel="1"/>
    <col min="42" max="42" width="10.6640625" style="50" hidden="1" customWidth="1" outlineLevel="1"/>
    <col min="43" max="43" width="0.88671875" style="50" hidden="1" customWidth="1" outlineLevel="1"/>
    <col min="44" max="44" width="10.6640625" style="50" hidden="1" customWidth="1" outlineLevel="1"/>
    <col min="45" max="45" width="0.88671875" style="50" hidden="1" customWidth="1" outlineLevel="1"/>
    <col min="46" max="46" width="10.6640625" style="50" hidden="1" customWidth="1" outlineLevel="1"/>
    <col min="47" max="47" width="0.44140625" style="50" customWidth="1" collapsed="1"/>
    <col min="48" max="48" width="10.6640625" style="50" customWidth="1"/>
    <col min="49" max="49" width="0.88671875" style="50" hidden="1" customWidth="1" outlineLevel="1"/>
    <col min="50" max="50" width="10.6640625" style="50" hidden="1" customWidth="1" outlineLevel="1"/>
    <col min="51" max="51" width="0.88671875" style="50" hidden="1" customWidth="1" outlineLevel="1"/>
    <col min="52" max="52" width="10.6640625" style="50" hidden="1" customWidth="1" outlineLevel="1"/>
    <col min="53" max="53" width="0.88671875" style="50" hidden="1" customWidth="1" outlineLevel="1"/>
    <col min="54" max="54" width="10.6640625" style="50" hidden="1" customWidth="1" outlineLevel="1"/>
    <col min="55" max="55" width="0.88671875" style="50" hidden="1" customWidth="1" outlineLevel="1"/>
    <col min="56" max="56" width="10.6640625" style="50" hidden="1" customWidth="1" outlineLevel="1"/>
    <col min="57" max="57" width="0.44140625" style="50" customWidth="1" collapsed="1"/>
    <col min="58" max="58" width="10.6640625" style="50" customWidth="1"/>
    <col min="59" max="59" width="0.88671875" style="50" hidden="1" customWidth="1" outlineLevel="1"/>
    <col min="60" max="60" width="10.6640625" style="50" hidden="1" customWidth="1" outlineLevel="1"/>
    <col min="61" max="61" width="0.88671875" style="50" hidden="1" customWidth="1" outlineLevel="1"/>
    <col min="62" max="62" width="10.6640625" style="50" hidden="1" customWidth="1" outlineLevel="1"/>
    <col min="63" max="63" width="0.88671875" style="50" hidden="1" customWidth="1" outlineLevel="1"/>
    <col min="64" max="64" width="10.6640625" style="50" hidden="1" customWidth="1" outlineLevel="1"/>
    <col min="65" max="65" width="0.88671875" style="50" hidden="1" customWidth="1" outlineLevel="1"/>
    <col min="66" max="66" width="10.6640625" style="50" hidden="1" customWidth="1" outlineLevel="1"/>
    <col min="67" max="67" width="0.44140625" style="50" customWidth="1" collapsed="1"/>
    <col min="68" max="68" width="10.6640625" style="50" customWidth="1"/>
    <col min="69" max="69" width="0.88671875" style="50" hidden="1" customWidth="1" outlineLevel="1"/>
    <col min="70" max="70" width="10.6640625" style="50" hidden="1" customWidth="1" outlineLevel="1"/>
    <col min="71" max="71" width="0.88671875" style="50" hidden="1" customWidth="1" outlineLevel="1"/>
    <col min="72" max="72" width="10.6640625" style="50" hidden="1" customWidth="1" outlineLevel="1"/>
    <col min="73" max="73" width="0.88671875" style="50" hidden="1" customWidth="1" outlineLevel="1"/>
    <col min="74" max="74" width="10.6640625" style="50" hidden="1" customWidth="1" outlineLevel="1"/>
    <col min="75" max="75" width="0.88671875" style="50" hidden="1" customWidth="1" outlineLevel="1"/>
    <col min="76" max="76" width="10.6640625" style="50" hidden="1" customWidth="1" outlineLevel="1"/>
    <col min="77" max="77" width="0.44140625" style="50" customWidth="1" collapsed="1"/>
    <col min="78" max="78" width="10.6640625" style="50" customWidth="1"/>
    <col min="79" max="79" width="0.88671875" style="50" hidden="1" customWidth="1" outlineLevel="1"/>
    <col min="80" max="80" width="10.6640625" style="50" hidden="1" customWidth="1" outlineLevel="1"/>
    <col min="81" max="81" width="0.88671875" style="50" hidden="1" customWidth="1" outlineLevel="1"/>
    <col min="82" max="82" width="10.6640625" style="50" hidden="1" customWidth="1" outlineLevel="1"/>
    <col min="83" max="83" width="0.88671875" style="50" hidden="1" customWidth="1" outlineLevel="1"/>
    <col min="84" max="84" width="10.6640625" style="50" hidden="1" customWidth="1" outlineLevel="1"/>
    <col min="85" max="85" width="0.88671875" style="50" hidden="1" customWidth="1" outlineLevel="1"/>
    <col min="86" max="86" width="10.6640625" style="50" hidden="1" customWidth="1" outlineLevel="1"/>
    <col min="87" max="87" width="0.88671875" style="50" customWidth="1" collapsed="1"/>
    <col min="88" max="16384" width="9.109375" style="50"/>
  </cols>
  <sheetData>
    <row r="1" spans="1:87" s="113" customFormat="1" x14ac:dyDescent="0.2">
      <c r="A1" s="14"/>
      <c r="B1" s="6"/>
      <c r="C1" s="6"/>
      <c r="D1" s="6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</row>
    <row r="2" spans="1:87" s="113" customFormat="1" x14ac:dyDescent="0.2">
      <c r="A2" s="14"/>
      <c r="B2" s="6"/>
      <c r="C2" s="6"/>
      <c r="D2" s="6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7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</row>
    <row r="3" spans="1:87" s="113" customFormat="1" ht="14.25" customHeight="1" x14ac:dyDescent="0.2">
      <c r="A3" s="53"/>
      <c r="B3" s="6"/>
      <c r="C3" s="6"/>
      <c r="D3" s="6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87" s="113" customFormat="1" ht="13.05" customHeight="1" x14ac:dyDescent="0.25">
      <c r="A4" s="129" t="s">
        <v>219</v>
      </c>
      <c r="B4" s="6"/>
      <c r="C4" s="6"/>
      <c r="D4" s="6"/>
      <c r="E4" s="5"/>
      <c r="F4" s="303" t="s">
        <v>83</v>
      </c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  <c r="BV4" s="303"/>
      <c r="BW4" s="303"/>
      <c r="BX4" s="303"/>
      <c r="BY4" s="303"/>
      <c r="BZ4" s="303"/>
      <c r="CA4" s="303"/>
      <c r="CB4" s="303"/>
      <c r="CC4" s="303"/>
      <c r="CD4" s="303"/>
      <c r="CE4" s="303"/>
      <c r="CF4" s="303"/>
      <c r="CG4" s="303"/>
      <c r="CH4" s="303"/>
      <c r="CI4" s="123"/>
    </row>
    <row r="5" spans="1:87" s="113" customFormat="1" ht="20.399999999999999" x14ac:dyDescent="0.2">
      <c r="A5" s="54" t="s">
        <v>53</v>
      </c>
      <c r="B5" s="6"/>
      <c r="C5" s="6"/>
      <c r="D5" s="6"/>
      <c r="E5" s="5"/>
      <c r="F5" s="55" t="s">
        <v>337</v>
      </c>
      <c r="G5" s="6"/>
      <c r="H5" s="55">
        <v>2025</v>
      </c>
      <c r="I5" s="55"/>
      <c r="J5" s="55" t="s">
        <v>328</v>
      </c>
      <c r="K5" s="55"/>
      <c r="L5" s="55" t="s">
        <v>318</v>
      </c>
      <c r="M5" s="55"/>
      <c r="N5" s="55" t="s">
        <v>313</v>
      </c>
      <c r="O5" s="55"/>
      <c r="P5" s="55" t="s">
        <v>309</v>
      </c>
      <c r="Q5" s="6"/>
      <c r="R5" s="55">
        <v>2024</v>
      </c>
      <c r="S5" s="6"/>
      <c r="T5" s="55" t="s">
        <v>303</v>
      </c>
      <c r="U5" s="6"/>
      <c r="V5" s="55" t="s">
        <v>295</v>
      </c>
      <c r="W5" s="127"/>
      <c r="X5" s="55" t="s">
        <v>291</v>
      </c>
      <c r="Y5" s="127"/>
      <c r="Z5" s="55" t="s">
        <v>287</v>
      </c>
      <c r="AA5" s="127"/>
      <c r="AB5" s="55">
        <v>2023</v>
      </c>
      <c r="AC5" s="127"/>
      <c r="AD5" s="55" t="s">
        <v>282</v>
      </c>
      <c r="AE5" s="127"/>
      <c r="AF5" s="55" t="s">
        <v>275</v>
      </c>
      <c r="AG5" s="55"/>
      <c r="AH5" s="55" t="s">
        <v>222</v>
      </c>
      <c r="AI5" s="55"/>
      <c r="AJ5" s="55" t="s">
        <v>110</v>
      </c>
      <c r="AK5" s="55"/>
      <c r="AL5" s="55">
        <v>2022</v>
      </c>
      <c r="AM5" s="55"/>
      <c r="AN5" s="55" t="s">
        <v>111</v>
      </c>
      <c r="AO5" s="55"/>
      <c r="AP5" s="55" t="s">
        <v>112</v>
      </c>
      <c r="AQ5" s="55"/>
      <c r="AR5" s="55" t="s">
        <v>113</v>
      </c>
      <c r="AS5" s="55"/>
      <c r="AT5" s="55" t="s">
        <v>114</v>
      </c>
      <c r="AU5" s="55"/>
      <c r="AV5" s="55">
        <v>2021</v>
      </c>
      <c r="AW5" s="55"/>
      <c r="AX5" s="55" t="s">
        <v>115</v>
      </c>
      <c r="AY5" s="55"/>
      <c r="AZ5" s="55" t="s">
        <v>116</v>
      </c>
      <c r="BA5" s="55"/>
      <c r="BB5" s="55" t="s">
        <v>117</v>
      </c>
      <c r="BC5" s="55"/>
      <c r="BD5" s="55" t="s">
        <v>118</v>
      </c>
      <c r="BE5" s="55"/>
      <c r="BF5" s="55">
        <v>2020</v>
      </c>
      <c r="BG5" s="55"/>
      <c r="BH5" s="55" t="s">
        <v>119</v>
      </c>
      <c r="BI5" s="55"/>
      <c r="BJ5" s="55" t="s">
        <v>120</v>
      </c>
      <c r="BK5" s="55"/>
      <c r="BL5" s="55" t="s">
        <v>121</v>
      </c>
      <c r="BM5" s="55"/>
      <c r="BN5" s="55" t="s">
        <v>122</v>
      </c>
      <c r="BO5" s="55"/>
      <c r="BP5" s="55">
        <v>2019</v>
      </c>
      <c r="BQ5" s="55"/>
      <c r="BR5" s="55" t="s">
        <v>123</v>
      </c>
      <c r="BS5" s="55"/>
      <c r="BT5" s="55" t="s">
        <v>124</v>
      </c>
      <c r="BU5" s="55"/>
      <c r="BV5" s="55" t="s">
        <v>125</v>
      </c>
      <c r="BW5" s="55"/>
      <c r="BX5" s="55" t="s">
        <v>126</v>
      </c>
      <c r="BY5" s="55"/>
      <c r="BZ5" s="55">
        <v>2018</v>
      </c>
      <c r="CA5" s="55"/>
      <c r="CB5" s="55" t="s">
        <v>127</v>
      </c>
      <c r="CC5" s="55"/>
      <c r="CD5" s="55" t="s">
        <v>128</v>
      </c>
      <c r="CE5" s="55"/>
      <c r="CF5" s="55" t="s">
        <v>129</v>
      </c>
      <c r="CG5" s="55"/>
      <c r="CH5" s="55" t="s">
        <v>130</v>
      </c>
      <c r="CI5" s="124"/>
    </row>
    <row r="6" spans="1:87" s="19" customFormat="1" ht="13.95" customHeight="1" x14ac:dyDescent="0.2">
      <c r="A6" s="21" t="s">
        <v>54</v>
      </c>
      <c r="B6" s="21"/>
      <c r="C6" s="21"/>
      <c r="D6" s="21"/>
      <c r="F6" s="23">
        <v>2019</v>
      </c>
      <c r="H6" s="23">
        <v>8249</v>
      </c>
      <c r="I6" s="24"/>
      <c r="J6" s="23">
        <f t="shared" ref="J6:J7" si="0">H6-L6-N6-P6</f>
        <v>2097</v>
      </c>
      <c r="K6" s="24"/>
      <c r="L6" s="23">
        <v>2128</v>
      </c>
      <c r="M6" s="24"/>
      <c r="N6" s="23">
        <v>2121</v>
      </c>
      <c r="O6" s="24"/>
      <c r="P6" s="23">
        <v>1903</v>
      </c>
      <c r="R6" s="23">
        <v>8235</v>
      </c>
      <c r="T6" s="23">
        <f t="shared" ref="T6:T7" si="1">R6-V6-X6-Z6</f>
        <v>2064</v>
      </c>
      <c r="V6" s="23">
        <v>2240</v>
      </c>
      <c r="X6" s="23">
        <v>1995</v>
      </c>
      <c r="Z6" s="23">
        <v>1936</v>
      </c>
      <c r="AB6" s="23">
        <v>7383</v>
      </c>
      <c r="AD6" s="23">
        <f t="shared" ref="AD6:AD7" si="2">AB6-AF6-AH6-AJ6</f>
        <v>1948</v>
      </c>
      <c r="AF6" s="23">
        <v>1769</v>
      </c>
      <c r="AH6" s="23">
        <v>1954</v>
      </c>
      <c r="AJ6" s="23">
        <v>1712</v>
      </c>
      <c r="AL6" s="23">
        <v>8486</v>
      </c>
      <c r="AN6" s="23">
        <f t="shared" ref="AN6:AN8" si="3">AL6-AP6-AR6-AT6</f>
        <v>1980</v>
      </c>
      <c r="AP6" s="23">
        <v>2161</v>
      </c>
      <c r="AR6" s="23">
        <v>2214</v>
      </c>
      <c r="AT6" s="23">
        <v>2131</v>
      </c>
      <c r="AV6" s="23">
        <v>8170</v>
      </c>
      <c r="AX6" s="23">
        <f>AV6-AZ6-BB6-BD6</f>
        <v>2251</v>
      </c>
      <c r="AZ6" s="23">
        <v>2177</v>
      </c>
      <c r="BB6" s="23">
        <v>1974</v>
      </c>
      <c r="BD6" s="23">
        <v>1768</v>
      </c>
      <c r="BF6" s="23">
        <v>5880</v>
      </c>
      <c r="BH6" s="23">
        <f t="shared" ref="BH6:BH8" si="4">BF6-BJ6-BL6-BN6</f>
        <v>1894</v>
      </c>
      <c r="BJ6" s="23">
        <v>1778</v>
      </c>
      <c r="BL6" s="23">
        <v>1046</v>
      </c>
      <c r="BN6" s="23">
        <v>1162</v>
      </c>
      <c r="BP6" s="23">
        <v>5008</v>
      </c>
      <c r="BR6" s="23">
        <f t="shared" ref="BR6:BR8" si="5">BP6-BT6-BV6-BX6</f>
        <v>1486</v>
      </c>
      <c r="BT6" s="23">
        <v>1308</v>
      </c>
      <c r="BV6" s="23">
        <v>1143</v>
      </c>
      <c r="BX6" s="23">
        <v>1071</v>
      </c>
      <c r="BZ6" s="23">
        <v>5375</v>
      </c>
      <c r="CB6" s="23">
        <f t="shared" ref="CB6:CB8" si="6">BZ6-CD6-CF6-CH6</f>
        <v>1262</v>
      </c>
      <c r="CD6" s="23">
        <v>1511</v>
      </c>
      <c r="CF6" s="23">
        <v>1340</v>
      </c>
      <c r="CH6" s="23">
        <v>1262</v>
      </c>
    </row>
    <row r="7" spans="1:87" s="19" customFormat="1" ht="13.95" customHeight="1" x14ac:dyDescent="0.2">
      <c r="A7" s="21" t="s">
        <v>55</v>
      </c>
      <c r="B7" s="21"/>
      <c r="C7" s="21"/>
      <c r="D7" s="21"/>
      <c r="F7" s="23">
        <v>-1465</v>
      </c>
      <c r="H7" s="23">
        <v>-6239</v>
      </c>
      <c r="I7" s="24"/>
      <c r="J7" s="23">
        <f t="shared" si="0"/>
        <v>-1510</v>
      </c>
      <c r="K7" s="24"/>
      <c r="L7" s="23">
        <v>-1637</v>
      </c>
      <c r="M7" s="24"/>
      <c r="N7" s="23">
        <v>-1635</v>
      </c>
      <c r="O7" s="24"/>
      <c r="P7" s="23">
        <v>-1457</v>
      </c>
      <c r="R7" s="23">
        <v>-5783</v>
      </c>
      <c r="T7" s="23">
        <f t="shared" si="1"/>
        <v>-1555</v>
      </c>
      <c r="V7" s="23">
        <v>-1572</v>
      </c>
      <c r="X7" s="23">
        <v>-1270</v>
      </c>
      <c r="Z7" s="23">
        <v>-1386</v>
      </c>
      <c r="AB7" s="23">
        <v>-5006</v>
      </c>
      <c r="AD7" s="23">
        <f t="shared" si="2"/>
        <v>-1444</v>
      </c>
      <c r="AF7" s="23">
        <v>-1238</v>
      </c>
      <c r="AH7" s="23">
        <v>-1276</v>
      </c>
      <c r="AJ7" s="23">
        <v>-1048</v>
      </c>
      <c r="AL7" s="23">
        <v>-5611</v>
      </c>
      <c r="AN7" s="23">
        <f t="shared" si="3"/>
        <v>-1365</v>
      </c>
      <c r="AP7" s="23">
        <v>-1421</v>
      </c>
      <c r="AR7" s="23">
        <v>-1437</v>
      </c>
      <c r="AT7" s="23">
        <v>-1388</v>
      </c>
      <c r="AV7" s="23">
        <v>-5296</v>
      </c>
      <c r="AX7" s="23">
        <f>AV7-AZ7-BB7-BD7</f>
        <v>-1456</v>
      </c>
      <c r="AZ7" s="23">
        <v>-1425</v>
      </c>
      <c r="BB7" s="23">
        <v>-1253</v>
      </c>
      <c r="BD7" s="23">
        <v>-1162</v>
      </c>
      <c r="BF7" s="23">
        <v>-4028</v>
      </c>
      <c r="BH7" s="23">
        <f t="shared" si="4"/>
        <v>-1276</v>
      </c>
      <c r="BJ7" s="23">
        <v>-1201</v>
      </c>
      <c r="BL7" s="23">
        <v>-778</v>
      </c>
      <c r="BN7" s="23">
        <v>-773</v>
      </c>
      <c r="BP7" s="23">
        <v>-3718</v>
      </c>
      <c r="BR7" s="23">
        <f t="shared" si="5"/>
        <v>-1171</v>
      </c>
      <c r="BT7" s="23">
        <v>-959</v>
      </c>
      <c r="BV7" s="23">
        <v>-797</v>
      </c>
      <c r="BX7" s="23">
        <v>-791</v>
      </c>
      <c r="BZ7" s="23">
        <v>-4006</v>
      </c>
      <c r="CB7" s="23">
        <f t="shared" si="6"/>
        <v>-975</v>
      </c>
      <c r="CD7" s="23">
        <v>-1085</v>
      </c>
      <c r="CF7" s="23">
        <v>-999</v>
      </c>
      <c r="CH7" s="23">
        <v>-947</v>
      </c>
    </row>
    <row r="8" spans="1:87" s="19" customFormat="1" ht="13.95" customHeight="1" x14ac:dyDescent="0.2">
      <c r="A8" s="27" t="s">
        <v>56</v>
      </c>
      <c r="B8" s="28"/>
      <c r="C8" s="28"/>
      <c r="D8" s="28"/>
      <c r="E8" s="29"/>
      <c r="F8" s="30">
        <f>SUBTOTAL(9,F6:F7)</f>
        <v>554</v>
      </c>
      <c r="G8" s="29"/>
      <c r="H8" s="30">
        <f>SUBTOTAL(9,H6:H7)</f>
        <v>2010</v>
      </c>
      <c r="I8" s="111"/>
      <c r="J8" s="30">
        <f>SUBTOTAL(9,J6:J7)</f>
        <v>587</v>
      </c>
      <c r="K8" s="111"/>
      <c r="L8" s="30">
        <f>SUBTOTAL(9,L6:L7)</f>
        <v>491</v>
      </c>
      <c r="M8" s="111"/>
      <c r="N8" s="30">
        <f>SUBTOTAL(9,N6:N7)</f>
        <v>486</v>
      </c>
      <c r="O8" s="111"/>
      <c r="P8" s="30">
        <f>SUBTOTAL(9,P6:P7)</f>
        <v>446</v>
      </c>
      <c r="Q8" s="29"/>
      <c r="R8" s="30">
        <f>SUBTOTAL(9,R6:R7)</f>
        <v>2452</v>
      </c>
      <c r="S8" s="29"/>
      <c r="T8" s="30">
        <f>SUBTOTAL(9,T6:T7)</f>
        <v>509</v>
      </c>
      <c r="U8" s="29"/>
      <c r="V8" s="30">
        <f>SUBTOTAL(9,V6:V7)</f>
        <v>668</v>
      </c>
      <c r="W8" s="29"/>
      <c r="X8" s="30">
        <f>SUBTOTAL(9,X6:X7)</f>
        <v>725</v>
      </c>
      <c r="Y8" s="29"/>
      <c r="Z8" s="30">
        <f>SUBTOTAL(9,Z6:Z7)</f>
        <v>550</v>
      </c>
      <c r="AA8" s="29"/>
      <c r="AB8" s="30">
        <f>SUBTOTAL(9,AB6:AB7)</f>
        <v>2377</v>
      </c>
      <c r="AC8" s="29"/>
      <c r="AD8" s="30">
        <f>SUBTOTAL(9,AD6:AD7)</f>
        <v>504</v>
      </c>
      <c r="AE8" s="29"/>
      <c r="AF8" s="30">
        <f>SUBTOTAL(9,AF6:AF7)</f>
        <v>531</v>
      </c>
      <c r="AG8" s="29"/>
      <c r="AH8" s="30">
        <f>SUBTOTAL(9,AH6:AH7)</f>
        <v>678</v>
      </c>
      <c r="AI8" s="29"/>
      <c r="AJ8" s="30">
        <v>664</v>
      </c>
      <c r="AK8" s="29"/>
      <c r="AL8" s="30">
        <v>2875</v>
      </c>
      <c r="AM8" s="29"/>
      <c r="AN8" s="30">
        <f t="shared" si="3"/>
        <v>615</v>
      </c>
      <c r="AO8" s="29"/>
      <c r="AP8" s="30">
        <v>740</v>
      </c>
      <c r="AQ8" s="29"/>
      <c r="AR8" s="30">
        <v>777</v>
      </c>
      <c r="AS8" s="29"/>
      <c r="AT8" s="30">
        <v>743</v>
      </c>
      <c r="AU8" s="29"/>
      <c r="AV8" s="30">
        <f>SUM(AV6:AV7)</f>
        <v>2874</v>
      </c>
      <c r="AW8" s="29"/>
      <c r="AX8" s="30">
        <f>AV8-AZ8-BB8-BD8</f>
        <v>795</v>
      </c>
      <c r="AY8" s="29"/>
      <c r="AZ8" s="30">
        <v>752</v>
      </c>
      <c r="BA8" s="29"/>
      <c r="BB8" s="30">
        <v>721</v>
      </c>
      <c r="BC8" s="29"/>
      <c r="BD8" s="30">
        <v>606</v>
      </c>
      <c r="BE8" s="29"/>
      <c r="BF8" s="30">
        <f>SUM(BF6:BF7)</f>
        <v>1852</v>
      </c>
      <c r="BG8" s="29"/>
      <c r="BH8" s="30">
        <f t="shared" si="4"/>
        <v>618</v>
      </c>
      <c r="BI8" s="29"/>
      <c r="BJ8" s="30">
        <f>SUM(BJ6:BJ7)</f>
        <v>577</v>
      </c>
      <c r="BK8" s="29"/>
      <c r="BL8" s="30">
        <v>268</v>
      </c>
      <c r="BM8" s="29"/>
      <c r="BN8" s="30">
        <v>389</v>
      </c>
      <c r="BO8" s="29"/>
      <c r="BP8" s="30">
        <f>SUM(BP6:BP7)</f>
        <v>1290</v>
      </c>
      <c r="BQ8" s="29"/>
      <c r="BR8" s="30">
        <f t="shared" si="5"/>
        <v>315</v>
      </c>
      <c r="BS8" s="29"/>
      <c r="BT8" s="30">
        <f>SUM(BT6:BT7)</f>
        <v>349</v>
      </c>
      <c r="BU8" s="29"/>
      <c r="BV8" s="30">
        <f>SUM(BV6:BV7)</f>
        <v>346</v>
      </c>
      <c r="BW8" s="29"/>
      <c r="BX8" s="30">
        <f>SUM(BX6:BX7)</f>
        <v>280</v>
      </c>
      <c r="BY8" s="29"/>
      <c r="BZ8" s="30">
        <f>SUM(BZ6:BZ7)</f>
        <v>1369</v>
      </c>
      <c r="CA8" s="29"/>
      <c r="CB8" s="30">
        <f t="shared" si="6"/>
        <v>287</v>
      </c>
      <c r="CC8" s="29"/>
      <c r="CD8" s="30">
        <f>SUM(CD6:CD7)</f>
        <v>426</v>
      </c>
      <c r="CE8" s="29"/>
      <c r="CF8" s="30">
        <f>SUM(CF6:CF7)</f>
        <v>341</v>
      </c>
      <c r="CG8" s="29"/>
      <c r="CH8" s="30">
        <f>SUM(CH6:CH7)</f>
        <v>315</v>
      </c>
      <c r="CI8" s="249"/>
    </row>
    <row r="9" spans="1:87" s="19" customFormat="1" ht="13.95" customHeight="1" x14ac:dyDescent="0.2">
      <c r="A9" s="16" t="s">
        <v>57</v>
      </c>
      <c r="B9" s="16"/>
      <c r="C9" s="16"/>
      <c r="D9" s="16"/>
      <c r="E9" s="17"/>
      <c r="F9" s="21"/>
      <c r="G9" s="17"/>
      <c r="H9" s="21"/>
      <c r="J9" s="21"/>
      <c r="L9" s="21"/>
      <c r="N9" s="21"/>
      <c r="P9" s="21"/>
      <c r="Q9" s="17"/>
      <c r="R9" s="21"/>
      <c r="S9" s="17"/>
      <c r="T9" s="21"/>
      <c r="U9" s="17"/>
      <c r="V9" s="21"/>
      <c r="W9" s="17"/>
      <c r="X9" s="21"/>
      <c r="Y9" s="17"/>
      <c r="Z9" s="21"/>
      <c r="AA9" s="17"/>
      <c r="AB9" s="21"/>
      <c r="AC9" s="17"/>
      <c r="AD9" s="21"/>
      <c r="AE9" s="17"/>
      <c r="AF9" s="21"/>
      <c r="AG9" s="17"/>
      <c r="AH9" s="21"/>
      <c r="AI9" s="17"/>
      <c r="AJ9" s="21"/>
      <c r="AK9" s="17"/>
      <c r="AL9" s="21"/>
      <c r="AM9" s="17"/>
      <c r="AN9" s="21"/>
      <c r="AO9" s="17"/>
      <c r="AP9" s="21"/>
      <c r="AQ9" s="17"/>
      <c r="AR9" s="21"/>
      <c r="AS9" s="17"/>
      <c r="AT9" s="21"/>
      <c r="AU9" s="17"/>
      <c r="AV9" s="21"/>
      <c r="AW9" s="17"/>
      <c r="AX9" s="21"/>
      <c r="AY9" s="17"/>
      <c r="AZ9" s="21"/>
      <c r="BA9" s="17"/>
      <c r="BB9" s="21"/>
      <c r="BC9" s="17"/>
      <c r="BD9" s="21"/>
      <c r="BE9" s="17"/>
      <c r="BF9" s="21"/>
      <c r="BG9" s="17"/>
      <c r="BH9" s="21"/>
      <c r="BI9" s="17"/>
      <c r="BJ9" s="21"/>
      <c r="BK9" s="17"/>
      <c r="BL9" s="21"/>
      <c r="BM9" s="17"/>
      <c r="BN9" s="21"/>
      <c r="BO9" s="17"/>
      <c r="BP9" s="21"/>
      <c r="BQ9" s="17"/>
      <c r="BR9" s="21"/>
      <c r="BS9" s="17"/>
      <c r="BT9" s="21"/>
      <c r="BU9" s="17"/>
      <c r="BV9" s="21"/>
      <c r="BW9" s="17"/>
      <c r="BX9" s="21"/>
      <c r="BY9" s="17"/>
      <c r="BZ9" s="21"/>
      <c r="CA9" s="17"/>
      <c r="CB9" s="21"/>
      <c r="CC9" s="17"/>
      <c r="CD9" s="21"/>
      <c r="CE9" s="17"/>
      <c r="CF9" s="21"/>
      <c r="CG9" s="17"/>
      <c r="CH9" s="21"/>
      <c r="CI9" s="17"/>
    </row>
    <row r="10" spans="1:87" s="19" customFormat="1" ht="13.95" customHeight="1" x14ac:dyDescent="0.2">
      <c r="A10" s="21"/>
      <c r="B10" s="21" t="s">
        <v>58</v>
      </c>
      <c r="C10" s="21"/>
      <c r="D10" s="21"/>
      <c r="F10" s="23">
        <v>-282</v>
      </c>
      <c r="H10" s="23">
        <v>-1189</v>
      </c>
      <c r="I10" s="24"/>
      <c r="J10" s="23">
        <f t="shared" ref="J10:J13" si="7">H10-L10-N10-P10</f>
        <v>-304</v>
      </c>
      <c r="K10" s="24"/>
      <c r="L10" s="23">
        <v>-284</v>
      </c>
      <c r="M10" s="24"/>
      <c r="N10" s="23">
        <v>-306</v>
      </c>
      <c r="O10" s="24"/>
      <c r="P10" s="23">
        <v>-295</v>
      </c>
      <c r="R10" s="23">
        <v>-1225</v>
      </c>
      <c r="T10" s="23">
        <f t="shared" ref="T10:T13" si="8">R10-V10-X10-Z10</f>
        <v>-314</v>
      </c>
      <c r="V10" s="23">
        <v>-331</v>
      </c>
      <c r="X10" s="23">
        <v>-299</v>
      </c>
      <c r="Z10" s="23">
        <v>-281</v>
      </c>
      <c r="AB10" s="23">
        <v>-1042</v>
      </c>
      <c r="AD10" s="23">
        <f t="shared" ref="AD10:AD13" si="9">AB10-AF10-AH10-AJ10</f>
        <v>-288</v>
      </c>
      <c r="AF10" s="23">
        <v>-239</v>
      </c>
      <c r="AH10" s="23">
        <v>-280</v>
      </c>
      <c r="AJ10" s="23">
        <v>-235</v>
      </c>
      <c r="AL10" s="23">
        <v>-1120</v>
      </c>
      <c r="AN10" s="23">
        <f t="shared" ref="AN10:AN13" si="10">AL10-AP10-AR10-AT10</f>
        <v>-255</v>
      </c>
      <c r="AP10" s="23">
        <v>-268</v>
      </c>
      <c r="AR10" s="23">
        <v>-314</v>
      </c>
      <c r="AT10" s="23">
        <v>-283</v>
      </c>
      <c r="AV10" s="23">
        <v>-1006</v>
      </c>
      <c r="AX10" s="23">
        <f>AV10-AZ10-BB10-BD10</f>
        <v>-331</v>
      </c>
      <c r="AZ10" s="23">
        <v>-241</v>
      </c>
      <c r="BB10" s="23">
        <v>-228</v>
      </c>
      <c r="BD10" s="23">
        <v>-206</v>
      </c>
      <c r="BF10" s="23">
        <v>-781</v>
      </c>
      <c r="BH10" s="23">
        <f t="shared" ref="BH10:BH13" si="11">BF10-BJ10-BL10-BN10</f>
        <v>-214</v>
      </c>
      <c r="BJ10" s="23">
        <v>-212</v>
      </c>
      <c r="BL10" s="23">
        <v>-173</v>
      </c>
      <c r="BN10" s="23">
        <v>-182</v>
      </c>
      <c r="BP10" s="23">
        <v>-716</v>
      </c>
      <c r="BR10" s="23">
        <f t="shared" ref="BR10:BR13" si="12">BP10-BT10-BV10-BX10</f>
        <v>-201</v>
      </c>
      <c r="BT10" s="23">
        <v>-184</v>
      </c>
      <c r="BV10" s="23">
        <v>-170</v>
      </c>
      <c r="BX10" s="23">
        <v>-161</v>
      </c>
      <c r="BZ10" s="23">
        <v>-721</v>
      </c>
      <c r="CB10" s="23">
        <f t="shared" ref="CB10:CB13" si="13">BZ10-CD10-CF10-CH10</f>
        <v>-187</v>
      </c>
      <c r="CD10" s="23">
        <v>-194</v>
      </c>
      <c r="CF10" s="23">
        <v>-175</v>
      </c>
      <c r="CH10" s="23">
        <v>-165</v>
      </c>
    </row>
    <row r="11" spans="1:87" s="19" customFormat="1" ht="13.95" customHeight="1" x14ac:dyDescent="0.2">
      <c r="A11" s="21"/>
      <c r="B11" s="21" t="s">
        <v>59</v>
      </c>
      <c r="C11" s="21"/>
      <c r="D11" s="21"/>
      <c r="F11" s="23">
        <v>-138</v>
      </c>
      <c r="H11" s="23">
        <v>-556</v>
      </c>
      <c r="I11" s="24"/>
      <c r="J11" s="23">
        <f t="shared" si="7"/>
        <v>-154</v>
      </c>
      <c r="K11" s="24"/>
      <c r="L11" s="23">
        <v>-129</v>
      </c>
      <c r="M11" s="24"/>
      <c r="N11" s="23">
        <v>-141</v>
      </c>
      <c r="O11" s="24"/>
      <c r="P11" s="23">
        <v>-132</v>
      </c>
      <c r="R11" s="23">
        <v>-542</v>
      </c>
      <c r="T11" s="23">
        <f t="shared" si="8"/>
        <v>-146</v>
      </c>
      <c r="V11" s="23">
        <v>-132</v>
      </c>
      <c r="X11" s="23">
        <v>-130</v>
      </c>
      <c r="Z11" s="23">
        <v>-134</v>
      </c>
      <c r="AB11" s="23">
        <v>-582</v>
      </c>
      <c r="AD11" s="23">
        <f t="shared" si="9"/>
        <v>-156</v>
      </c>
      <c r="AF11" s="23">
        <v>-156</v>
      </c>
      <c r="AH11" s="23">
        <v>-148</v>
      </c>
      <c r="AJ11" s="23">
        <v>-122</v>
      </c>
      <c r="AL11" s="23">
        <v>-548</v>
      </c>
      <c r="AN11" s="23">
        <f t="shared" si="10"/>
        <v>-145</v>
      </c>
      <c r="AP11" s="23">
        <v>-140</v>
      </c>
      <c r="AR11" s="23">
        <v>-143</v>
      </c>
      <c r="AT11" s="23">
        <v>-120</v>
      </c>
      <c r="AV11" s="23">
        <v>-507</v>
      </c>
      <c r="AX11" s="23">
        <f>AV11-AZ11-BB11-BD11</f>
        <v>-160</v>
      </c>
      <c r="AZ11" s="23">
        <v>-127</v>
      </c>
      <c r="BB11" s="23">
        <v>-114</v>
      </c>
      <c r="BD11" s="23">
        <v>-106</v>
      </c>
      <c r="BF11" s="23">
        <v>-415</v>
      </c>
      <c r="BH11" s="23">
        <f t="shared" si="11"/>
        <v>-118</v>
      </c>
      <c r="BJ11" s="23">
        <v>-108</v>
      </c>
      <c r="BL11" s="23">
        <v>-88</v>
      </c>
      <c r="BN11" s="23">
        <v>-101</v>
      </c>
      <c r="BP11" s="23">
        <v>-387</v>
      </c>
      <c r="BR11" s="23">
        <f t="shared" si="12"/>
        <v>-115</v>
      </c>
      <c r="BT11" s="23">
        <v>-100</v>
      </c>
      <c r="BV11" s="23">
        <v>-87</v>
      </c>
      <c r="BX11" s="23">
        <v>-85</v>
      </c>
      <c r="BZ11" s="23">
        <v>-342</v>
      </c>
      <c r="CB11" s="23">
        <f t="shared" si="13"/>
        <v>-105</v>
      </c>
      <c r="CD11" s="23">
        <v>-87</v>
      </c>
      <c r="CF11" s="23">
        <v>-71</v>
      </c>
      <c r="CH11" s="23">
        <v>-79</v>
      </c>
    </row>
    <row r="12" spans="1:87" s="19" customFormat="1" ht="13.95" customHeight="1" x14ac:dyDescent="0.2">
      <c r="A12" s="21"/>
      <c r="B12" s="21" t="s">
        <v>60</v>
      </c>
      <c r="C12" s="21"/>
      <c r="D12" s="21"/>
      <c r="F12" s="23">
        <v>4608</v>
      </c>
      <c r="H12" s="23">
        <v>17508</v>
      </c>
      <c r="I12" s="24"/>
      <c r="J12" s="23">
        <f t="shared" si="7"/>
        <v>4586</v>
      </c>
      <c r="K12" s="24"/>
      <c r="L12" s="23">
        <v>4324</v>
      </c>
      <c r="M12" s="24"/>
      <c r="N12" s="23">
        <v>4347</v>
      </c>
      <c r="O12" s="24"/>
      <c r="P12" s="23">
        <v>4251</v>
      </c>
      <c r="R12" s="23">
        <v>15369</v>
      </c>
      <c r="T12" s="23">
        <f t="shared" si="8"/>
        <v>3881</v>
      </c>
      <c r="V12" s="23">
        <v>3994</v>
      </c>
      <c r="X12" s="23">
        <v>3864</v>
      </c>
      <c r="Z12" s="23">
        <v>3630</v>
      </c>
      <c r="AB12" s="23">
        <v>12330</v>
      </c>
      <c r="AD12" s="23">
        <f t="shared" si="9"/>
        <v>2937</v>
      </c>
      <c r="AF12" s="23">
        <v>3198</v>
      </c>
      <c r="AH12" s="23">
        <v>3347</v>
      </c>
      <c r="AJ12" s="23">
        <v>2848</v>
      </c>
      <c r="AL12" s="23">
        <v>11479</v>
      </c>
      <c r="AN12" s="23">
        <f t="shared" si="10"/>
        <v>2873</v>
      </c>
      <c r="AP12" s="23">
        <v>3095</v>
      </c>
      <c r="AR12" s="23">
        <v>2848</v>
      </c>
      <c r="AT12" s="23">
        <v>2663</v>
      </c>
      <c r="AV12" s="23">
        <v>10397</v>
      </c>
      <c r="AX12" s="23">
        <f>AV12-AZ12-BB12-BD12</f>
        <v>2548</v>
      </c>
      <c r="AZ12" s="23">
        <v>2375</v>
      </c>
      <c r="BB12" s="23">
        <v>3280</v>
      </c>
      <c r="BD12" s="23">
        <v>2194</v>
      </c>
      <c r="BF12" s="23">
        <v>6980</v>
      </c>
      <c r="BH12" s="23">
        <f t="shared" si="11"/>
        <v>3368</v>
      </c>
      <c r="BJ12" s="23">
        <v>1710</v>
      </c>
      <c r="BL12" s="23">
        <v>628</v>
      </c>
      <c r="BN12" s="23">
        <v>1274</v>
      </c>
      <c r="BP12" s="23">
        <v>10272</v>
      </c>
      <c r="BR12" s="23">
        <f t="shared" si="12"/>
        <v>3252</v>
      </c>
      <c r="BT12" s="23">
        <v>1936</v>
      </c>
      <c r="BV12" s="23">
        <v>2460</v>
      </c>
      <c r="BX12" s="23">
        <v>2624</v>
      </c>
      <c r="BZ12" s="23">
        <v>9537</v>
      </c>
      <c r="CB12" s="23">
        <f t="shared" si="13"/>
        <v>2518</v>
      </c>
      <c r="CD12" s="23">
        <v>2328</v>
      </c>
      <c r="CF12" s="23">
        <v>2058</v>
      </c>
      <c r="CH12" s="23">
        <v>2633</v>
      </c>
    </row>
    <row r="13" spans="1:87" s="19" customFormat="1" ht="13.95" customHeight="1" x14ac:dyDescent="0.2">
      <c r="A13" s="21"/>
      <c r="B13" s="21" t="s">
        <v>61</v>
      </c>
      <c r="C13" s="21"/>
      <c r="D13" s="21"/>
      <c r="F13" s="23">
        <v>115</v>
      </c>
      <c r="H13" s="23">
        <v>346</v>
      </c>
      <c r="I13" s="24"/>
      <c r="J13" s="23">
        <f t="shared" si="7"/>
        <v>-61</v>
      </c>
      <c r="K13" s="24"/>
      <c r="L13" s="23">
        <v>269</v>
      </c>
      <c r="M13" s="24"/>
      <c r="N13" s="23">
        <v>0</v>
      </c>
      <c r="O13" s="24"/>
      <c r="P13" s="23">
        <v>138</v>
      </c>
      <c r="R13" s="23">
        <v>334</v>
      </c>
      <c r="T13" s="23">
        <f t="shared" si="8"/>
        <v>158</v>
      </c>
      <c r="V13" s="23">
        <v>115</v>
      </c>
      <c r="X13" s="23">
        <v>70</v>
      </c>
      <c r="Z13" s="23">
        <v>-9</v>
      </c>
      <c r="AB13" s="23">
        <v>1027</v>
      </c>
      <c r="AD13" s="23">
        <f t="shared" si="9"/>
        <v>27</v>
      </c>
      <c r="AF13" s="23">
        <v>288</v>
      </c>
      <c r="AH13" s="23">
        <v>544</v>
      </c>
      <c r="AJ13" s="23">
        <v>168</v>
      </c>
      <c r="AL13" s="23">
        <v>2883</v>
      </c>
      <c r="AN13" s="23">
        <f t="shared" si="10"/>
        <v>1083</v>
      </c>
      <c r="AP13" s="23">
        <v>534</v>
      </c>
      <c r="AR13" s="23">
        <v>102</v>
      </c>
      <c r="AT13" s="23">
        <v>1164</v>
      </c>
      <c r="AV13" s="23">
        <v>1339</v>
      </c>
      <c r="AX13" s="23">
        <f>AV13-AZ13-BB13-BD13</f>
        <v>663</v>
      </c>
      <c r="AZ13" s="23">
        <v>89</v>
      </c>
      <c r="BB13" s="23">
        <v>521</v>
      </c>
      <c r="BD13" s="23">
        <v>66</v>
      </c>
      <c r="BF13" s="23">
        <v>88</v>
      </c>
      <c r="BH13" s="23">
        <f t="shared" si="11"/>
        <v>11</v>
      </c>
      <c r="BJ13" s="23">
        <v>35</v>
      </c>
      <c r="BL13" s="23">
        <v>-3</v>
      </c>
      <c r="BN13" s="23">
        <v>45</v>
      </c>
      <c r="BP13" s="23">
        <v>535</v>
      </c>
      <c r="BR13" s="23">
        <f t="shared" si="12"/>
        <v>639</v>
      </c>
      <c r="BT13" s="23">
        <f>32+-4</f>
        <v>28</v>
      </c>
      <c r="BV13" s="23">
        <f>85+-2</f>
        <v>83</v>
      </c>
      <c r="BX13" s="23">
        <f>-243+28</f>
        <v>-215</v>
      </c>
      <c r="BZ13" s="23">
        <v>383</v>
      </c>
      <c r="CB13" s="23">
        <f t="shared" si="13"/>
        <v>50</v>
      </c>
      <c r="CD13" s="23">
        <v>458</v>
      </c>
      <c r="CF13" s="23">
        <f>117+-9</f>
        <v>108</v>
      </c>
      <c r="CH13" s="23">
        <f>-284+51</f>
        <v>-233</v>
      </c>
    </row>
    <row r="14" spans="1:87" s="19" customFormat="1" ht="13.95" customHeight="1" x14ac:dyDescent="0.2">
      <c r="A14" s="27" t="s">
        <v>62</v>
      </c>
      <c r="B14" s="28"/>
      <c r="C14" s="28"/>
      <c r="D14" s="28"/>
      <c r="E14" s="29"/>
      <c r="F14" s="30">
        <f>SUBTOTAL(9,F10:F13)</f>
        <v>4303</v>
      </c>
      <c r="G14" s="29"/>
      <c r="H14" s="30">
        <f>SUBTOTAL(9,H10:H13)</f>
        <v>16109</v>
      </c>
      <c r="I14" s="111"/>
      <c r="J14" s="30">
        <f>SUBTOTAL(9,J10:J13)</f>
        <v>4067</v>
      </c>
      <c r="K14" s="111"/>
      <c r="L14" s="30">
        <f>SUBTOTAL(9,L10:L13)</f>
        <v>4180</v>
      </c>
      <c r="M14" s="111"/>
      <c r="N14" s="30">
        <f>SUBTOTAL(9,N10:N13)</f>
        <v>3900</v>
      </c>
      <c r="O14" s="111"/>
      <c r="P14" s="30">
        <f>SUBTOTAL(9,P10:P13)</f>
        <v>3962</v>
      </c>
      <c r="Q14" s="29"/>
      <c r="R14" s="30">
        <f>SUBTOTAL(9,R10:R13)</f>
        <v>13936</v>
      </c>
      <c r="S14" s="29"/>
      <c r="T14" s="30">
        <f>SUBTOTAL(9,T10:T13)</f>
        <v>3579</v>
      </c>
      <c r="U14" s="29"/>
      <c r="V14" s="30">
        <f>SUBTOTAL(9,V10:V13)</f>
        <v>3646</v>
      </c>
      <c r="W14" s="29"/>
      <c r="X14" s="30">
        <f>SUBTOTAL(9,X10:X13)</f>
        <v>3505</v>
      </c>
      <c r="Y14" s="29"/>
      <c r="Z14" s="30">
        <f>SUBTOTAL(9,Z10:Z13)</f>
        <v>3206</v>
      </c>
      <c r="AA14" s="29"/>
      <c r="AB14" s="30">
        <f>SUBTOTAL(9,AB10:AB13)</f>
        <v>11733</v>
      </c>
      <c r="AC14" s="29"/>
      <c r="AD14" s="30">
        <f>SUBTOTAL(9,AD10:AD13)</f>
        <v>2520</v>
      </c>
      <c r="AE14" s="29"/>
      <c r="AF14" s="30">
        <f>SUBTOTAL(9,AF10:AF13)</f>
        <v>3091</v>
      </c>
      <c r="AG14" s="29"/>
      <c r="AH14" s="30">
        <f>SUBTOTAL(9,AH10:AH13)</f>
        <v>3463</v>
      </c>
      <c r="AI14" s="29"/>
      <c r="AJ14" s="30">
        <v>2659</v>
      </c>
      <c r="AK14" s="29"/>
      <c r="AL14" s="30">
        <v>12694</v>
      </c>
      <c r="AM14" s="29"/>
      <c r="AN14" s="30">
        <f>AL14-AP14-AR14-AT14</f>
        <v>3556</v>
      </c>
      <c r="AO14" s="29"/>
      <c r="AP14" s="30">
        <v>3221</v>
      </c>
      <c r="AQ14" s="29"/>
      <c r="AR14" s="30">
        <v>2493</v>
      </c>
      <c r="AS14" s="29"/>
      <c r="AT14" s="30">
        <v>3424</v>
      </c>
      <c r="AU14" s="29"/>
      <c r="AV14" s="30">
        <f>SUM(AV10:AV13)</f>
        <v>10223</v>
      </c>
      <c r="AW14" s="29"/>
      <c r="AX14" s="30">
        <f>AV14-AZ14-BB14-BD14</f>
        <v>2720</v>
      </c>
      <c r="AY14" s="29"/>
      <c r="AZ14" s="30">
        <v>2096</v>
      </c>
      <c r="BA14" s="29"/>
      <c r="BB14" s="30">
        <v>3459</v>
      </c>
      <c r="BC14" s="29"/>
      <c r="BD14" s="30">
        <v>1948</v>
      </c>
      <c r="BE14" s="29"/>
      <c r="BF14" s="30">
        <f>SUM(BF10:BF13)</f>
        <v>5872</v>
      </c>
      <c r="BG14" s="29"/>
      <c r="BH14" s="30">
        <f>BF14-BJ14-BL14-BN14</f>
        <v>3047</v>
      </c>
      <c r="BI14" s="29"/>
      <c r="BJ14" s="30">
        <f>SUM(BJ10:BJ13)</f>
        <v>1425</v>
      </c>
      <c r="BK14" s="29"/>
      <c r="BL14" s="30">
        <v>364</v>
      </c>
      <c r="BM14" s="29"/>
      <c r="BN14" s="30">
        <v>1036</v>
      </c>
      <c r="BO14" s="29"/>
      <c r="BP14" s="30">
        <f>SUM(BP10:BP13)</f>
        <v>9704</v>
      </c>
      <c r="BQ14" s="29"/>
      <c r="BR14" s="30">
        <f>BP14-BT14-BV14-BX14</f>
        <v>3575</v>
      </c>
      <c r="BS14" s="29"/>
      <c r="BT14" s="30">
        <f>SUM(BT10:BT13)</f>
        <v>1680</v>
      </c>
      <c r="BU14" s="29"/>
      <c r="BV14" s="30">
        <f>SUM(BV10:BV13)</f>
        <v>2286</v>
      </c>
      <c r="BW14" s="29"/>
      <c r="BX14" s="30">
        <f>SUM(BX10:BX13)</f>
        <v>2163</v>
      </c>
      <c r="BY14" s="29"/>
      <c r="BZ14" s="30">
        <f>SUM(BZ10:BZ13)</f>
        <v>8857</v>
      </c>
      <c r="CA14" s="29"/>
      <c r="CB14" s="30">
        <f>BZ14-CD14-CF14-CH14</f>
        <v>2276</v>
      </c>
      <c r="CC14" s="29"/>
      <c r="CD14" s="30">
        <f>SUM(CD10:CD13)</f>
        <v>2505</v>
      </c>
      <c r="CE14" s="29"/>
      <c r="CF14" s="30">
        <f>SUM(CF10:CF13)</f>
        <v>1920</v>
      </c>
      <c r="CG14" s="29"/>
      <c r="CH14" s="30">
        <f>SUM(CH10:CH13)</f>
        <v>2156</v>
      </c>
      <c r="CI14" s="249"/>
    </row>
    <row r="15" spans="1:87" s="19" customFormat="1" ht="6" customHeight="1" x14ac:dyDescent="0.2">
      <c r="A15" s="21"/>
      <c r="B15" s="21"/>
      <c r="C15" s="21"/>
      <c r="D15" s="21"/>
      <c r="F15" s="21"/>
      <c r="H15" s="21"/>
      <c r="J15" s="21"/>
      <c r="L15" s="21"/>
      <c r="N15" s="21"/>
      <c r="P15" s="21"/>
      <c r="R15" s="21"/>
      <c r="T15" s="21"/>
      <c r="V15" s="21"/>
      <c r="X15" s="21"/>
      <c r="Z15" s="21"/>
      <c r="AB15" s="21"/>
      <c r="AD15" s="21"/>
      <c r="AF15" s="21"/>
      <c r="AH15" s="21"/>
      <c r="AJ15" s="21"/>
      <c r="AL15" s="21"/>
      <c r="AN15" s="21"/>
      <c r="AP15" s="21"/>
      <c r="AR15" s="21"/>
      <c r="AT15" s="21"/>
      <c r="AV15" s="21"/>
      <c r="AX15" s="21"/>
      <c r="AZ15" s="21"/>
      <c r="BB15" s="21"/>
      <c r="BD15" s="21"/>
      <c r="BF15" s="21"/>
      <c r="BH15" s="21"/>
      <c r="BJ15" s="21"/>
      <c r="BL15" s="21"/>
      <c r="BN15" s="21"/>
      <c r="BP15" s="21"/>
      <c r="BR15" s="21"/>
      <c r="BT15" s="21"/>
      <c r="BV15" s="21"/>
      <c r="BX15" s="21"/>
      <c r="BZ15" s="21"/>
      <c r="CB15" s="21"/>
      <c r="CD15" s="21"/>
      <c r="CF15" s="21"/>
      <c r="CH15" s="21"/>
    </row>
    <row r="16" spans="1:87" s="19" customFormat="1" ht="13.95" customHeight="1" x14ac:dyDescent="0.2">
      <c r="A16" s="27" t="s">
        <v>63</v>
      </c>
      <c r="B16" s="28"/>
      <c r="C16" s="28"/>
      <c r="D16" s="28"/>
      <c r="E16" s="29"/>
      <c r="F16" s="30">
        <f>SUBTOTAL(9,F6:F15)</f>
        <v>4857</v>
      </c>
      <c r="G16" s="29"/>
      <c r="H16" s="30">
        <f>SUBTOTAL(9,H6:H15)</f>
        <v>18119</v>
      </c>
      <c r="I16" s="111"/>
      <c r="J16" s="30">
        <f>SUBTOTAL(9,J6:J15)</f>
        <v>4654</v>
      </c>
      <c r="K16" s="111"/>
      <c r="L16" s="30">
        <f>SUBTOTAL(9,L6:L15)</f>
        <v>4671</v>
      </c>
      <c r="M16" s="111"/>
      <c r="N16" s="30">
        <f>SUBTOTAL(9,N6:N15)</f>
        <v>4386</v>
      </c>
      <c r="O16" s="111"/>
      <c r="P16" s="30">
        <f>SUBTOTAL(9,P6:P15)</f>
        <v>4408</v>
      </c>
      <c r="Q16" s="29"/>
      <c r="R16" s="30">
        <f>SUBTOTAL(9,R6:R15)</f>
        <v>16388</v>
      </c>
      <c r="S16" s="29"/>
      <c r="T16" s="30">
        <f>SUBTOTAL(9,T6:T15)</f>
        <v>4088</v>
      </c>
      <c r="U16" s="29"/>
      <c r="V16" s="30">
        <f>SUBTOTAL(9,V6:V15)</f>
        <v>4314</v>
      </c>
      <c r="W16" s="29"/>
      <c r="X16" s="30">
        <f>SUBTOTAL(9,X6:X15)</f>
        <v>4230</v>
      </c>
      <c r="Y16" s="29"/>
      <c r="Z16" s="30">
        <f>SUBTOTAL(9,Z6:Z15)</f>
        <v>3756</v>
      </c>
      <c r="AA16" s="29"/>
      <c r="AB16" s="30">
        <f>SUBTOTAL(9,AB6:AB15)</f>
        <v>14110</v>
      </c>
      <c r="AC16" s="29"/>
      <c r="AD16" s="30">
        <f>SUBTOTAL(9,AD6:AD15)</f>
        <v>3024</v>
      </c>
      <c r="AE16" s="29"/>
      <c r="AF16" s="30">
        <f>SUBTOTAL(9,AF6:AF15)</f>
        <v>3622</v>
      </c>
      <c r="AG16" s="29"/>
      <c r="AH16" s="30">
        <f>SUBTOTAL(9,AH6:AH15)</f>
        <v>4141</v>
      </c>
      <c r="AI16" s="29"/>
      <c r="AJ16" s="30">
        <v>3323</v>
      </c>
      <c r="AK16" s="29"/>
      <c r="AL16" s="30">
        <v>15569</v>
      </c>
      <c r="AM16" s="29"/>
      <c r="AN16" s="30">
        <f>AL16-AP16-AR16-AT16</f>
        <v>4171</v>
      </c>
      <c r="AO16" s="29"/>
      <c r="AP16" s="30">
        <v>3961</v>
      </c>
      <c r="AQ16" s="29"/>
      <c r="AR16" s="30">
        <v>3270</v>
      </c>
      <c r="AS16" s="29"/>
      <c r="AT16" s="30">
        <v>4167</v>
      </c>
      <c r="AU16" s="29"/>
      <c r="AV16" s="30">
        <f>AV14+AV8</f>
        <v>13097</v>
      </c>
      <c r="AW16" s="29"/>
      <c r="AX16" s="30">
        <f>AV16-AZ16-BB16-BD16</f>
        <v>3515</v>
      </c>
      <c r="AY16" s="29"/>
      <c r="AZ16" s="30">
        <v>2848</v>
      </c>
      <c r="BA16" s="29"/>
      <c r="BB16" s="30">
        <v>4180</v>
      </c>
      <c r="BC16" s="29"/>
      <c r="BD16" s="30">
        <v>2554</v>
      </c>
      <c r="BE16" s="29"/>
      <c r="BF16" s="30">
        <f>BF14+BF8</f>
        <v>7724</v>
      </c>
      <c r="BG16" s="29"/>
      <c r="BH16" s="30">
        <f>BF16-BJ16-BL16-BN16</f>
        <v>3665</v>
      </c>
      <c r="BI16" s="29"/>
      <c r="BJ16" s="30">
        <f>BJ14+BJ8</f>
        <v>2002</v>
      </c>
      <c r="BK16" s="29"/>
      <c r="BL16" s="30">
        <v>632</v>
      </c>
      <c r="BM16" s="29"/>
      <c r="BN16" s="30">
        <v>1425</v>
      </c>
      <c r="BO16" s="29"/>
      <c r="BP16" s="30">
        <f>BP14+BP8</f>
        <v>10994</v>
      </c>
      <c r="BQ16" s="29"/>
      <c r="BR16" s="30">
        <f>BP16-BT16-BV16-BX16</f>
        <v>3890</v>
      </c>
      <c r="BS16" s="29"/>
      <c r="BT16" s="30">
        <f>BT14+BT8</f>
        <v>2029</v>
      </c>
      <c r="BU16" s="29"/>
      <c r="BV16" s="30">
        <f>BV14+BV8</f>
        <v>2632</v>
      </c>
      <c r="BW16" s="29"/>
      <c r="BX16" s="30">
        <f>BX14+BX8</f>
        <v>2443</v>
      </c>
      <c r="BY16" s="29"/>
      <c r="BZ16" s="30">
        <f>BZ14+BZ8</f>
        <v>10226</v>
      </c>
      <c r="CA16" s="29"/>
      <c r="CB16" s="30">
        <f>BZ16-CD16-CF16-CH16</f>
        <v>2563</v>
      </c>
      <c r="CC16" s="29"/>
      <c r="CD16" s="30">
        <f>CD14+CD8</f>
        <v>2931</v>
      </c>
      <c r="CE16" s="29"/>
      <c r="CF16" s="30">
        <f>CF14+CF8</f>
        <v>2261</v>
      </c>
      <c r="CG16" s="29"/>
      <c r="CH16" s="30">
        <f>CH14+CH8</f>
        <v>2471</v>
      </c>
      <c r="CI16" s="249"/>
    </row>
    <row r="17" spans="1:166" s="19" customFormat="1" ht="6" customHeight="1" x14ac:dyDescent="0.2">
      <c r="A17" s="21"/>
      <c r="B17" s="21"/>
      <c r="C17" s="21"/>
      <c r="D17" s="21"/>
      <c r="F17" s="21"/>
      <c r="H17" s="21"/>
      <c r="J17" s="21"/>
      <c r="L17" s="21"/>
      <c r="N17" s="21"/>
      <c r="P17" s="21"/>
      <c r="R17" s="21"/>
      <c r="T17" s="21"/>
      <c r="V17" s="21"/>
      <c r="X17" s="21"/>
      <c r="Z17" s="21"/>
      <c r="AB17" s="21"/>
      <c r="AD17" s="21"/>
      <c r="AF17" s="21"/>
      <c r="AH17" s="21"/>
      <c r="AJ17" s="21"/>
      <c r="AL17" s="21"/>
      <c r="AN17" s="21"/>
      <c r="AP17" s="21"/>
      <c r="AR17" s="21"/>
      <c r="AT17" s="21"/>
      <c r="AV17" s="21"/>
      <c r="AX17" s="21"/>
      <c r="AZ17" s="21"/>
      <c r="BB17" s="21"/>
      <c r="BD17" s="21"/>
      <c r="BF17" s="21"/>
      <c r="BH17" s="21"/>
      <c r="BJ17" s="21"/>
      <c r="BL17" s="21"/>
      <c r="BN17" s="21"/>
      <c r="BP17" s="21"/>
      <c r="BR17" s="21"/>
      <c r="BT17" s="21"/>
      <c r="BV17" s="21"/>
      <c r="BX17" s="21"/>
      <c r="BZ17" s="21"/>
      <c r="CB17" s="21"/>
      <c r="CD17" s="21"/>
      <c r="CF17" s="21"/>
      <c r="CH17" s="21"/>
    </row>
    <row r="18" spans="1:166" s="19" customFormat="1" ht="13.95" customHeight="1" x14ac:dyDescent="0.2">
      <c r="A18" s="16" t="s">
        <v>64</v>
      </c>
      <c r="B18" s="16"/>
      <c r="C18" s="16"/>
      <c r="D18" s="16"/>
      <c r="E18" s="17"/>
      <c r="F18" s="21"/>
      <c r="G18" s="17"/>
      <c r="H18" s="21"/>
      <c r="J18" s="21"/>
      <c r="L18" s="21"/>
      <c r="N18" s="21"/>
      <c r="P18" s="21"/>
      <c r="Q18" s="17"/>
      <c r="R18" s="21"/>
      <c r="S18" s="17"/>
      <c r="T18" s="21"/>
      <c r="U18" s="17"/>
      <c r="V18" s="21"/>
      <c r="W18" s="17"/>
      <c r="X18" s="21"/>
      <c r="Y18" s="17"/>
      <c r="Z18" s="21"/>
      <c r="AA18" s="17"/>
      <c r="AB18" s="21"/>
      <c r="AC18" s="17"/>
      <c r="AD18" s="21"/>
      <c r="AE18" s="17"/>
      <c r="AF18" s="21"/>
      <c r="AG18" s="17"/>
      <c r="AH18" s="21"/>
      <c r="AI18" s="17"/>
      <c r="AJ18" s="21"/>
      <c r="AK18" s="17"/>
      <c r="AL18" s="21"/>
      <c r="AM18" s="17"/>
      <c r="AN18" s="21"/>
      <c r="AO18" s="17"/>
      <c r="AP18" s="21"/>
      <c r="AQ18" s="17"/>
      <c r="AR18" s="21"/>
      <c r="AS18" s="17"/>
      <c r="AT18" s="21"/>
      <c r="AU18" s="17"/>
      <c r="AV18" s="21"/>
      <c r="AW18" s="17"/>
      <c r="AX18" s="21"/>
      <c r="AY18" s="17"/>
      <c r="AZ18" s="21"/>
      <c r="BA18" s="17"/>
      <c r="BB18" s="21"/>
      <c r="BC18" s="17"/>
      <c r="BD18" s="21"/>
      <c r="BE18" s="17"/>
      <c r="BF18" s="21"/>
      <c r="BG18" s="17"/>
      <c r="BH18" s="21"/>
      <c r="BI18" s="17"/>
      <c r="BJ18" s="21"/>
      <c r="BK18" s="17"/>
      <c r="BL18" s="21"/>
      <c r="BM18" s="17"/>
      <c r="BN18" s="21"/>
      <c r="BO18" s="17"/>
      <c r="BP18" s="21"/>
      <c r="BQ18" s="17"/>
      <c r="BR18" s="21"/>
      <c r="BS18" s="17"/>
      <c r="BT18" s="21"/>
      <c r="BU18" s="17"/>
      <c r="BV18" s="21"/>
      <c r="BW18" s="17"/>
      <c r="BX18" s="21"/>
      <c r="BY18" s="17"/>
      <c r="BZ18" s="21"/>
      <c r="CA18" s="17"/>
      <c r="CB18" s="21"/>
      <c r="CC18" s="17"/>
      <c r="CD18" s="21"/>
      <c r="CE18" s="17"/>
      <c r="CF18" s="21"/>
      <c r="CG18" s="17"/>
      <c r="CH18" s="21"/>
      <c r="CI18" s="17"/>
    </row>
    <row r="19" spans="1:166" s="19" customFormat="1" ht="13.95" customHeight="1" x14ac:dyDescent="0.2">
      <c r="A19" s="21"/>
      <c r="B19" s="21" t="s">
        <v>65</v>
      </c>
      <c r="C19" s="21"/>
      <c r="D19" s="21"/>
      <c r="F19" s="23">
        <v>262</v>
      </c>
      <c r="H19" s="23">
        <v>912</v>
      </c>
      <c r="I19" s="24"/>
      <c r="J19" s="23">
        <f t="shared" ref="J19:J20" si="14">H19-L19-N19-P19</f>
        <v>163</v>
      </c>
      <c r="K19" s="24"/>
      <c r="L19" s="23">
        <v>249</v>
      </c>
      <c r="M19" s="24"/>
      <c r="N19" s="23">
        <v>274</v>
      </c>
      <c r="O19" s="24"/>
      <c r="P19" s="23">
        <v>226</v>
      </c>
      <c r="R19" s="23">
        <v>980</v>
      </c>
      <c r="T19" s="23">
        <f t="shared" ref="T19:T20" si="15">R19-V19-X19-Z19</f>
        <v>260</v>
      </c>
      <c r="V19" s="23">
        <v>227</v>
      </c>
      <c r="X19" s="23">
        <v>216</v>
      </c>
      <c r="Z19" s="23">
        <v>277</v>
      </c>
      <c r="AB19" s="23">
        <v>2188</v>
      </c>
      <c r="AD19" s="23">
        <f t="shared" ref="AD19:AD20" si="16">AB19-AF19-AH19-AJ19</f>
        <v>280</v>
      </c>
      <c r="AF19" s="23">
        <v>1368</v>
      </c>
      <c r="AH19" s="23">
        <v>307</v>
      </c>
      <c r="AJ19" s="23">
        <v>233</v>
      </c>
      <c r="AL19" s="23">
        <v>1252</v>
      </c>
      <c r="AN19" s="23">
        <f t="shared" ref="AN19:AN21" si="17">AL19-AP19-AR19-AT19</f>
        <v>165</v>
      </c>
      <c r="AP19" s="23">
        <v>441</v>
      </c>
      <c r="AR19" s="23">
        <v>498</v>
      </c>
      <c r="AT19" s="23">
        <v>148</v>
      </c>
      <c r="AV19" s="23">
        <v>1228</v>
      </c>
      <c r="AX19" s="23">
        <f>AV19-AZ19-BB19-BD19</f>
        <v>732</v>
      </c>
      <c r="AZ19" s="23">
        <v>169</v>
      </c>
      <c r="BB19" s="23">
        <v>281</v>
      </c>
      <c r="BD19" s="23">
        <v>46</v>
      </c>
      <c r="BF19" s="23">
        <v>616</v>
      </c>
      <c r="BH19" s="23">
        <f t="shared" ref="BH19:BH21" si="18">BF19-BJ19-BL19-BN19</f>
        <v>376</v>
      </c>
      <c r="BJ19" s="23">
        <v>85</v>
      </c>
      <c r="BL19" s="23">
        <v>73</v>
      </c>
      <c r="BN19" s="23">
        <v>82</v>
      </c>
      <c r="BP19" s="23">
        <v>496</v>
      </c>
      <c r="BR19" s="23">
        <f t="shared" ref="BR19:BR21" si="19">BP19-BT19-BV19-BX19</f>
        <v>185</v>
      </c>
      <c r="BT19" s="23">
        <v>129</v>
      </c>
      <c r="BV19" s="23">
        <v>88</v>
      </c>
      <c r="BX19" s="23">
        <v>94</v>
      </c>
      <c r="BZ19" s="23">
        <v>446</v>
      </c>
      <c r="CB19" s="23">
        <f t="shared" ref="CB19:CB21" si="20">BZ19-CD19-CF19-CH19</f>
        <v>199</v>
      </c>
      <c r="CD19" s="23">
        <v>66</v>
      </c>
      <c r="CF19" s="23">
        <v>125</v>
      </c>
      <c r="CH19" s="23">
        <v>56</v>
      </c>
    </row>
    <row r="20" spans="1:166" s="19" customFormat="1" ht="13.95" customHeight="1" x14ac:dyDescent="0.2">
      <c r="A20" s="21"/>
      <c r="B20" s="21" t="s">
        <v>66</v>
      </c>
      <c r="C20" s="21"/>
      <c r="D20" s="21"/>
      <c r="F20" s="23">
        <v>-652</v>
      </c>
      <c r="H20" s="23">
        <v>-2642</v>
      </c>
      <c r="I20" s="24"/>
      <c r="J20" s="23">
        <f t="shared" si="14"/>
        <v>-533</v>
      </c>
      <c r="K20" s="24"/>
      <c r="L20" s="23">
        <v>-765</v>
      </c>
      <c r="M20" s="24"/>
      <c r="N20" s="23">
        <v>-594</v>
      </c>
      <c r="O20" s="24"/>
      <c r="P20" s="23">
        <v>-750</v>
      </c>
      <c r="R20" s="23">
        <v>-2343</v>
      </c>
      <c r="T20" s="23">
        <f t="shared" si="15"/>
        <v>-609</v>
      </c>
      <c r="V20" s="23">
        <v>-625</v>
      </c>
      <c r="X20" s="23">
        <v>-579</v>
      </c>
      <c r="Z20" s="23">
        <v>-530</v>
      </c>
      <c r="AB20" s="23">
        <v>-2523</v>
      </c>
      <c r="AD20" s="23">
        <f t="shared" si="16"/>
        <v>-570</v>
      </c>
      <c r="AF20" s="23">
        <v>-639</v>
      </c>
      <c r="AH20" s="23">
        <v>-650</v>
      </c>
      <c r="AJ20" s="23">
        <v>-664</v>
      </c>
      <c r="AL20" s="23">
        <v>-2265</v>
      </c>
      <c r="AN20" s="23">
        <f t="shared" si="17"/>
        <v>-713</v>
      </c>
      <c r="AP20" s="23">
        <v>-642</v>
      </c>
      <c r="AR20" s="23">
        <v>-484</v>
      </c>
      <c r="AT20" s="23">
        <v>-426</v>
      </c>
      <c r="AV20" s="23">
        <v>-1085</v>
      </c>
      <c r="AX20" s="23">
        <f>AV20-AZ20-BB20-BD20</f>
        <v>-372</v>
      </c>
      <c r="AZ20" s="23">
        <v>-353</v>
      </c>
      <c r="BB20" s="23">
        <v>-166</v>
      </c>
      <c r="BD20" s="23">
        <v>-194</v>
      </c>
      <c r="BF20" s="23">
        <v>-805</v>
      </c>
      <c r="BH20" s="23">
        <f t="shared" si="18"/>
        <v>-101</v>
      </c>
      <c r="BJ20" s="23">
        <v>-139</v>
      </c>
      <c r="BL20" s="23">
        <v>-117</v>
      </c>
      <c r="BN20" s="23">
        <v>-448</v>
      </c>
      <c r="BP20" s="23">
        <v>-760</v>
      </c>
      <c r="BR20" s="23">
        <f t="shared" si="19"/>
        <v>-373</v>
      </c>
      <c r="BT20" s="23">
        <v>-170</v>
      </c>
      <c r="BV20" s="23">
        <v>-105</v>
      </c>
      <c r="BX20" s="23">
        <v>-112</v>
      </c>
      <c r="BZ20" s="23">
        <v>-853</v>
      </c>
      <c r="CB20" s="23">
        <f t="shared" si="20"/>
        <v>-431</v>
      </c>
      <c r="CD20" s="23">
        <v>-129</v>
      </c>
      <c r="CF20" s="23">
        <v>-178</v>
      </c>
      <c r="CH20" s="23">
        <v>-115</v>
      </c>
    </row>
    <row r="21" spans="1:166" s="19" customFormat="1" ht="13.95" customHeight="1" x14ac:dyDescent="0.2">
      <c r="A21" s="27" t="s">
        <v>67</v>
      </c>
      <c r="B21" s="28"/>
      <c r="C21" s="28"/>
      <c r="D21" s="28"/>
      <c r="E21" s="29"/>
      <c r="F21" s="30">
        <f>SUBTOTAL(9,F19:F20)</f>
        <v>-390</v>
      </c>
      <c r="G21" s="29"/>
      <c r="H21" s="30">
        <f>SUBTOTAL(9,H19:H20)</f>
        <v>-1730</v>
      </c>
      <c r="I21" s="111"/>
      <c r="J21" s="30">
        <f>SUBTOTAL(9,J19:J20)</f>
        <v>-370</v>
      </c>
      <c r="K21" s="111"/>
      <c r="L21" s="30">
        <f>SUBTOTAL(9,L19:L20)</f>
        <v>-516</v>
      </c>
      <c r="M21" s="111"/>
      <c r="N21" s="30">
        <f>SUBTOTAL(9,N19:N20)</f>
        <v>-320</v>
      </c>
      <c r="O21" s="111"/>
      <c r="P21" s="30">
        <f>SUBTOTAL(9,P19:P20)</f>
        <v>-524</v>
      </c>
      <c r="Q21" s="29"/>
      <c r="R21" s="30">
        <f>SUBTOTAL(9,R19:R20)</f>
        <v>-1363</v>
      </c>
      <c r="S21" s="29"/>
      <c r="T21" s="30">
        <f>SUBTOTAL(9,T19:T20)</f>
        <v>-349</v>
      </c>
      <c r="U21" s="29"/>
      <c r="V21" s="30">
        <f>SUBTOTAL(9,V19:V20)</f>
        <v>-398</v>
      </c>
      <c r="W21" s="29"/>
      <c r="X21" s="30">
        <f>SUBTOTAL(9,X19:X20)</f>
        <v>-363</v>
      </c>
      <c r="Y21" s="29"/>
      <c r="Z21" s="30">
        <f>SUBTOTAL(9,Z19:Z20)</f>
        <v>-253</v>
      </c>
      <c r="AA21" s="29"/>
      <c r="AB21" s="30">
        <f>SUBTOTAL(9,AB19:AB20)</f>
        <v>-335</v>
      </c>
      <c r="AC21" s="29"/>
      <c r="AD21" s="30">
        <f>SUBTOTAL(9,AD19:AD20)</f>
        <v>-290</v>
      </c>
      <c r="AE21" s="29"/>
      <c r="AF21" s="30">
        <f>SUBTOTAL(9,AF19:AF20)</f>
        <v>729</v>
      </c>
      <c r="AG21" s="29"/>
      <c r="AH21" s="30">
        <f>SUBTOTAL(9,AH19:AH20)</f>
        <v>-343</v>
      </c>
      <c r="AI21" s="29"/>
      <c r="AJ21" s="30">
        <v>-431</v>
      </c>
      <c r="AK21" s="29"/>
      <c r="AL21" s="30">
        <v>-1013</v>
      </c>
      <c r="AM21" s="29"/>
      <c r="AN21" s="30">
        <f t="shared" si="17"/>
        <v>-548</v>
      </c>
      <c r="AO21" s="29"/>
      <c r="AP21" s="30">
        <v>-201</v>
      </c>
      <c r="AQ21" s="29"/>
      <c r="AR21" s="30">
        <v>14</v>
      </c>
      <c r="AS21" s="29"/>
      <c r="AT21" s="30">
        <v>-278</v>
      </c>
      <c r="AU21" s="29"/>
      <c r="AV21" s="30">
        <f>SUM(AV19:AV20)</f>
        <v>143</v>
      </c>
      <c r="AW21" s="29"/>
      <c r="AX21" s="30">
        <f>AV21-AZ21-BB21-BD21</f>
        <v>360</v>
      </c>
      <c r="AY21" s="29"/>
      <c r="AZ21" s="30">
        <v>-184</v>
      </c>
      <c r="BA21" s="29"/>
      <c r="BB21" s="30">
        <v>115</v>
      </c>
      <c r="BC21" s="29"/>
      <c r="BD21" s="30">
        <v>-148</v>
      </c>
      <c r="BE21" s="29"/>
      <c r="BF21" s="30">
        <f>SUM(BF19:BF20)</f>
        <v>-189</v>
      </c>
      <c r="BG21" s="29"/>
      <c r="BH21" s="30">
        <f t="shared" si="18"/>
        <v>275</v>
      </c>
      <c r="BI21" s="29"/>
      <c r="BJ21" s="30">
        <f>SUM(BJ19:BJ20)</f>
        <v>-54</v>
      </c>
      <c r="BK21" s="29"/>
      <c r="BL21" s="30">
        <v>-44</v>
      </c>
      <c r="BM21" s="29"/>
      <c r="BN21" s="30">
        <v>-366</v>
      </c>
      <c r="BO21" s="29"/>
      <c r="BP21" s="30">
        <f>SUM(BP19:BP20)</f>
        <v>-264</v>
      </c>
      <c r="BQ21" s="29"/>
      <c r="BR21" s="30">
        <f t="shared" si="19"/>
        <v>-188</v>
      </c>
      <c r="BS21" s="29"/>
      <c r="BT21" s="30">
        <f>SUM(BT19:BT20)</f>
        <v>-41</v>
      </c>
      <c r="BU21" s="29"/>
      <c r="BV21" s="30">
        <f>SUM(BV19:BV20)</f>
        <v>-17</v>
      </c>
      <c r="BW21" s="29"/>
      <c r="BX21" s="30">
        <f>SUM(BX19:BX20)</f>
        <v>-18</v>
      </c>
      <c r="BY21" s="29"/>
      <c r="BZ21" s="30">
        <f>SUM(BZ19:BZ20)</f>
        <v>-407</v>
      </c>
      <c r="CA21" s="29"/>
      <c r="CB21" s="30">
        <f t="shared" si="20"/>
        <v>-232</v>
      </c>
      <c r="CC21" s="29"/>
      <c r="CD21" s="30">
        <f>SUM(CD19:CD20)</f>
        <v>-63</v>
      </c>
      <c r="CE21" s="29"/>
      <c r="CF21" s="30">
        <f>SUM(CF19:CF20)</f>
        <v>-53</v>
      </c>
      <c r="CG21" s="29"/>
      <c r="CH21" s="30">
        <f>SUM(CH19:CH20)</f>
        <v>-59</v>
      </c>
      <c r="CI21" s="249"/>
    </row>
    <row r="22" spans="1:166" s="19" customFormat="1" ht="6" customHeight="1" x14ac:dyDescent="0.2">
      <c r="A22" s="21"/>
      <c r="B22" s="21"/>
      <c r="C22" s="21"/>
      <c r="D22" s="21"/>
      <c r="F22" s="21"/>
      <c r="H22" s="21"/>
      <c r="J22" s="21"/>
      <c r="L22" s="21"/>
      <c r="N22" s="21"/>
      <c r="P22" s="21"/>
      <c r="R22" s="21"/>
      <c r="T22" s="21"/>
      <c r="V22" s="21"/>
      <c r="X22" s="21"/>
      <c r="Z22" s="21"/>
      <c r="AB22" s="21"/>
      <c r="AD22" s="21"/>
      <c r="AF22" s="21"/>
      <c r="AH22" s="21"/>
      <c r="AJ22" s="21"/>
      <c r="AL22" s="21"/>
      <c r="AN22" s="21"/>
      <c r="AP22" s="21"/>
      <c r="AR22" s="21"/>
      <c r="AT22" s="21"/>
      <c r="AV22" s="21"/>
      <c r="AX22" s="21"/>
      <c r="AZ22" s="21"/>
      <c r="BB22" s="21"/>
      <c r="BD22" s="21"/>
      <c r="BF22" s="21"/>
      <c r="BH22" s="21"/>
      <c r="BJ22" s="21"/>
      <c r="BL22" s="21"/>
      <c r="BN22" s="21"/>
      <c r="BP22" s="21"/>
      <c r="BR22" s="21"/>
      <c r="BT22" s="21"/>
      <c r="BV22" s="21"/>
      <c r="BX22" s="21"/>
      <c r="BZ22" s="21"/>
      <c r="CB22" s="21"/>
      <c r="CD22" s="21"/>
      <c r="CF22" s="21"/>
      <c r="CH22" s="21"/>
    </row>
    <row r="23" spans="1:166" s="19" customFormat="1" ht="13.95" customHeight="1" x14ac:dyDescent="0.2">
      <c r="A23" s="27" t="s">
        <v>68</v>
      </c>
      <c r="B23" s="28"/>
      <c r="C23" s="28"/>
      <c r="D23" s="28"/>
      <c r="E23" s="29"/>
      <c r="F23" s="30">
        <f>SUBTOTAL(9,F6:F22)</f>
        <v>4467</v>
      </c>
      <c r="G23" s="29"/>
      <c r="H23" s="30">
        <f>SUBTOTAL(9,H6:H22)</f>
        <v>16389</v>
      </c>
      <c r="I23" s="111"/>
      <c r="J23" s="30">
        <f>SUBTOTAL(9,J6:J22)</f>
        <v>4284</v>
      </c>
      <c r="K23" s="111"/>
      <c r="L23" s="30">
        <f>SUBTOTAL(9,L6:L22)</f>
        <v>4155</v>
      </c>
      <c r="M23" s="111"/>
      <c r="N23" s="30">
        <f>SUBTOTAL(9,N6:N22)</f>
        <v>4066</v>
      </c>
      <c r="O23" s="111"/>
      <c r="P23" s="30">
        <f>SUBTOTAL(9,P6:P22)</f>
        <v>3884</v>
      </c>
      <c r="Q23" s="29"/>
      <c r="R23" s="30">
        <f>SUBTOTAL(9,R6:R22)</f>
        <v>15025</v>
      </c>
      <c r="S23" s="29"/>
      <c r="T23" s="30">
        <f>SUBTOTAL(9,T6:T22)</f>
        <v>3739</v>
      </c>
      <c r="U23" s="29"/>
      <c r="V23" s="30">
        <f>SUBTOTAL(9,V6:V22)</f>
        <v>3916</v>
      </c>
      <c r="W23" s="29"/>
      <c r="X23" s="30">
        <f>SUBTOTAL(9,X6:X22)</f>
        <v>3867</v>
      </c>
      <c r="Y23" s="29"/>
      <c r="Z23" s="30">
        <f>SUBTOTAL(9,Z6:Z22)</f>
        <v>3503</v>
      </c>
      <c r="AA23" s="29"/>
      <c r="AB23" s="30">
        <f>SUBTOTAL(9,AB6:AB22)</f>
        <v>13775</v>
      </c>
      <c r="AC23" s="29"/>
      <c r="AD23" s="30">
        <f>SUBTOTAL(9,AD6:AD22)</f>
        <v>2734</v>
      </c>
      <c r="AE23" s="29"/>
      <c r="AF23" s="30">
        <f>SUBTOTAL(9,AF6:AF22)</f>
        <v>4351</v>
      </c>
      <c r="AG23" s="29"/>
      <c r="AH23" s="30">
        <f>SUBTOTAL(9,AH6:AH22)</f>
        <v>3798</v>
      </c>
      <c r="AI23" s="29"/>
      <c r="AJ23" s="30">
        <v>2892</v>
      </c>
      <c r="AK23" s="29"/>
      <c r="AL23" s="30">
        <v>14556</v>
      </c>
      <c r="AM23" s="29"/>
      <c r="AN23" s="30">
        <f>AL23-AP23-AR23-AT23</f>
        <v>3623</v>
      </c>
      <c r="AO23" s="29"/>
      <c r="AP23" s="30">
        <v>3760</v>
      </c>
      <c r="AQ23" s="29"/>
      <c r="AR23" s="30">
        <v>3284</v>
      </c>
      <c r="AS23" s="29"/>
      <c r="AT23" s="30">
        <v>3889</v>
      </c>
      <c r="AU23" s="29"/>
      <c r="AV23" s="30">
        <f>AV21+AV16</f>
        <v>13240</v>
      </c>
      <c r="AW23" s="29"/>
      <c r="AX23" s="30">
        <f>AV23-AZ23-BB23-BD23</f>
        <v>3875</v>
      </c>
      <c r="AY23" s="29"/>
      <c r="AZ23" s="30">
        <v>2664</v>
      </c>
      <c r="BA23" s="29"/>
      <c r="BB23" s="30">
        <v>4295</v>
      </c>
      <c r="BC23" s="29"/>
      <c r="BD23" s="30">
        <v>2406</v>
      </c>
      <c r="BE23" s="29"/>
      <c r="BF23" s="30">
        <f>BF21+BF16</f>
        <v>7535</v>
      </c>
      <c r="BG23" s="29"/>
      <c r="BH23" s="30">
        <f>BF23-BJ23-BL23-BN23</f>
        <v>3940</v>
      </c>
      <c r="BI23" s="29"/>
      <c r="BJ23" s="30">
        <f>BJ16+BJ21</f>
        <v>1948</v>
      </c>
      <c r="BK23" s="29"/>
      <c r="BL23" s="30">
        <v>588</v>
      </c>
      <c r="BM23" s="29"/>
      <c r="BN23" s="30">
        <v>1059</v>
      </c>
      <c r="BO23" s="29"/>
      <c r="BP23" s="30">
        <f>BP21+BP16</f>
        <v>10730</v>
      </c>
      <c r="BQ23" s="29"/>
      <c r="BR23" s="30">
        <f>BP23-BT23-BV23-BX23</f>
        <v>3702</v>
      </c>
      <c r="BS23" s="29"/>
      <c r="BT23" s="30">
        <f>BT21+BT16</f>
        <v>1988</v>
      </c>
      <c r="BU23" s="29"/>
      <c r="BV23" s="30">
        <f>BV21+BV16</f>
        <v>2615</v>
      </c>
      <c r="BW23" s="29"/>
      <c r="BX23" s="30">
        <f>BX21+BX16</f>
        <v>2425</v>
      </c>
      <c r="BY23" s="29"/>
      <c r="BZ23" s="30">
        <f>BZ21+BZ16</f>
        <v>9819</v>
      </c>
      <c r="CA23" s="29"/>
      <c r="CB23" s="30">
        <f>BZ23-CD23-CF23-CH23</f>
        <v>2331</v>
      </c>
      <c r="CC23" s="29"/>
      <c r="CD23" s="30">
        <f>CD21+CD16</f>
        <v>2868</v>
      </c>
      <c r="CE23" s="29"/>
      <c r="CF23" s="30">
        <f>CF21+CF16</f>
        <v>2208</v>
      </c>
      <c r="CG23" s="29"/>
      <c r="CH23" s="30">
        <f>CH21+CH16</f>
        <v>2412</v>
      </c>
      <c r="CI23" s="249"/>
    </row>
    <row r="24" spans="1:166" s="19" customFormat="1" ht="6" customHeight="1" x14ac:dyDescent="0.2">
      <c r="A24" s="21"/>
      <c r="B24" s="21"/>
      <c r="C24" s="21"/>
      <c r="D24" s="21"/>
      <c r="F24" s="21"/>
      <c r="H24" s="21"/>
      <c r="J24" s="21"/>
      <c r="L24" s="21"/>
      <c r="N24" s="21"/>
      <c r="P24" s="21"/>
      <c r="R24" s="21"/>
      <c r="T24" s="21"/>
      <c r="V24" s="21"/>
      <c r="X24" s="21"/>
      <c r="Z24" s="21"/>
      <c r="AB24" s="21"/>
      <c r="AD24" s="21"/>
      <c r="AF24" s="21"/>
      <c r="AH24" s="21"/>
      <c r="AJ24" s="21"/>
      <c r="AL24" s="21"/>
      <c r="AN24" s="21"/>
      <c r="AP24" s="21"/>
      <c r="AR24" s="21"/>
      <c r="AT24" s="21"/>
      <c r="AV24" s="21"/>
      <c r="AX24" s="21"/>
      <c r="AZ24" s="21"/>
      <c r="BB24" s="21"/>
      <c r="BD24" s="21"/>
      <c r="BF24" s="21"/>
      <c r="BH24" s="21"/>
      <c r="BJ24" s="21"/>
      <c r="BL24" s="21"/>
      <c r="BN24" s="21"/>
      <c r="BP24" s="21"/>
      <c r="BR24" s="21"/>
      <c r="BT24" s="21"/>
      <c r="BV24" s="21"/>
      <c r="BX24" s="21"/>
      <c r="BZ24" s="21"/>
      <c r="CB24" s="21"/>
      <c r="CD24" s="21"/>
      <c r="CF24" s="21"/>
      <c r="CH24" s="21"/>
    </row>
    <row r="25" spans="1:166" s="19" customFormat="1" ht="13.95" customHeight="1" x14ac:dyDescent="0.2">
      <c r="A25" s="16" t="s">
        <v>69</v>
      </c>
      <c r="B25" s="16"/>
      <c r="C25" s="16"/>
      <c r="D25" s="16"/>
      <c r="E25" s="17"/>
      <c r="F25" s="21"/>
      <c r="G25" s="17"/>
      <c r="H25" s="21"/>
      <c r="J25" s="21"/>
      <c r="L25" s="21"/>
      <c r="N25" s="21"/>
      <c r="P25" s="21"/>
      <c r="Q25" s="17"/>
      <c r="R25" s="21"/>
      <c r="S25" s="17"/>
      <c r="T25" s="21"/>
      <c r="U25" s="17"/>
      <c r="V25" s="21"/>
      <c r="W25" s="17"/>
      <c r="X25" s="21"/>
      <c r="Y25" s="17"/>
      <c r="Z25" s="21"/>
      <c r="AA25" s="17"/>
      <c r="AB25" s="21"/>
      <c r="AC25" s="17"/>
      <c r="AD25" s="21"/>
      <c r="AE25" s="17"/>
      <c r="AF25" s="21"/>
      <c r="AG25" s="17"/>
      <c r="AH25" s="21"/>
      <c r="AI25" s="17"/>
      <c r="AJ25" s="21"/>
      <c r="AK25" s="17"/>
      <c r="AL25" s="21"/>
      <c r="AM25" s="17"/>
      <c r="AN25" s="21"/>
      <c r="AO25" s="17"/>
      <c r="AP25" s="21"/>
      <c r="AQ25" s="17"/>
      <c r="AR25" s="21"/>
      <c r="AS25" s="17"/>
      <c r="AT25" s="21"/>
      <c r="AU25" s="17"/>
      <c r="AV25" s="21"/>
      <c r="AW25" s="17"/>
      <c r="AX25" s="21"/>
      <c r="AY25" s="17"/>
      <c r="AZ25" s="21"/>
      <c r="BA25" s="17"/>
      <c r="BB25" s="21"/>
      <c r="BC25" s="17"/>
      <c r="BD25" s="21"/>
      <c r="BE25" s="17"/>
      <c r="BF25" s="21"/>
      <c r="BG25" s="17"/>
      <c r="BH25" s="21"/>
      <c r="BI25" s="17"/>
      <c r="BJ25" s="21"/>
      <c r="BK25" s="17"/>
      <c r="BL25" s="21"/>
      <c r="BM25" s="17"/>
      <c r="BN25" s="21"/>
      <c r="BO25" s="17"/>
      <c r="BP25" s="21"/>
      <c r="BQ25" s="17"/>
      <c r="BR25" s="21"/>
      <c r="BS25" s="17"/>
      <c r="BT25" s="21"/>
      <c r="BU25" s="17"/>
      <c r="BV25" s="21"/>
      <c r="BW25" s="17"/>
      <c r="BX25" s="21"/>
      <c r="BY25" s="17"/>
      <c r="BZ25" s="21"/>
      <c r="CA25" s="17"/>
      <c r="CB25" s="21"/>
      <c r="CC25" s="17"/>
      <c r="CD25" s="21"/>
      <c r="CE25" s="17"/>
      <c r="CF25" s="21"/>
      <c r="CG25" s="17"/>
      <c r="CH25" s="21"/>
      <c r="CI25" s="17"/>
    </row>
    <row r="26" spans="1:166" s="19" customFormat="1" ht="13.95" customHeight="1" x14ac:dyDescent="0.2">
      <c r="A26" s="21"/>
      <c r="B26" s="21" t="s">
        <v>70</v>
      </c>
      <c r="C26" s="21"/>
      <c r="D26" s="21"/>
      <c r="F26" s="23">
        <v>-26</v>
      </c>
      <c r="H26" s="23">
        <v>-91</v>
      </c>
      <c r="I26" s="24"/>
      <c r="J26" s="23">
        <f t="shared" ref="J26:J27" si="21">H26-L26-N26-P26</f>
        <v>-17</v>
      </c>
      <c r="K26" s="24"/>
      <c r="L26" s="23">
        <v>-18</v>
      </c>
      <c r="M26" s="24"/>
      <c r="N26" s="23">
        <v>-39</v>
      </c>
      <c r="O26" s="24"/>
      <c r="P26" s="23">
        <v>-17</v>
      </c>
      <c r="R26" s="23">
        <v>-130</v>
      </c>
      <c r="T26" s="23">
        <f t="shared" ref="T26:T27" si="22">R26-V26-X26-Z26</f>
        <v>-7</v>
      </c>
      <c r="V26" s="23">
        <v>-24</v>
      </c>
      <c r="X26" s="23">
        <v>-30</v>
      </c>
      <c r="Z26" s="23">
        <v>-69</v>
      </c>
      <c r="AB26" s="23">
        <v>-40</v>
      </c>
      <c r="AD26" s="23">
        <f t="shared" ref="AD26:AD27" si="23">AB26-AF26-AH26-AJ26</f>
        <v>-21</v>
      </c>
      <c r="AF26" s="23">
        <v>23</v>
      </c>
      <c r="AH26" s="23">
        <v>-26</v>
      </c>
      <c r="AJ26" s="23">
        <v>-16</v>
      </c>
      <c r="AL26" s="23">
        <v>-129</v>
      </c>
      <c r="AN26" s="23">
        <f t="shared" ref="AN26:AN28" si="24">AL26-AP26-AR26-AT26</f>
        <v>-10</v>
      </c>
      <c r="AP26" s="23">
        <v>-29</v>
      </c>
      <c r="AR26" s="23">
        <v>-43</v>
      </c>
      <c r="AT26" s="23">
        <v>-47</v>
      </c>
      <c r="AV26" s="23">
        <v>-278</v>
      </c>
      <c r="AX26" s="23">
        <f>AV26-AZ26-BB26-BD26</f>
        <v>-15</v>
      </c>
      <c r="AZ26" s="23">
        <v>-113</v>
      </c>
      <c r="BB26" s="23">
        <v>-75</v>
      </c>
      <c r="BD26" s="23">
        <v>-75</v>
      </c>
      <c r="BF26" s="23">
        <v>-111</v>
      </c>
      <c r="BH26" s="23">
        <f t="shared" ref="BH26:BH28" si="25">BF26-BJ26-BL26-BN26</f>
        <v>-13</v>
      </c>
      <c r="BJ26" s="23">
        <v>-69</v>
      </c>
      <c r="BL26" s="23">
        <v>-10</v>
      </c>
      <c r="BN26" s="23">
        <v>-19</v>
      </c>
      <c r="BP26" s="23">
        <v>-165</v>
      </c>
      <c r="BR26" s="23">
        <f t="shared" ref="BR26:BR28" si="26">BP26-BT26-BV26-BX26</f>
        <v>-106</v>
      </c>
      <c r="BT26" s="23">
        <v>-22</v>
      </c>
      <c r="BV26" s="23">
        <v>-18</v>
      </c>
      <c r="BX26" s="23">
        <v>-19</v>
      </c>
      <c r="BZ26" s="23">
        <v>-329</v>
      </c>
      <c r="CB26" s="23">
        <f t="shared" ref="CB26:CB28" si="27">BZ26-CD26-CF26-CH26</f>
        <v>1</v>
      </c>
      <c r="CD26" s="23">
        <v>-214</v>
      </c>
      <c r="CF26" s="23">
        <v>-98</v>
      </c>
      <c r="CH26" s="23">
        <v>-18</v>
      </c>
    </row>
    <row r="27" spans="1:166" s="19" customFormat="1" ht="13.95" customHeight="1" x14ac:dyDescent="0.2">
      <c r="A27" s="21"/>
      <c r="B27" s="21" t="s">
        <v>17</v>
      </c>
      <c r="C27" s="21"/>
      <c r="D27" s="21"/>
      <c r="F27" s="23">
        <v>21</v>
      </c>
      <c r="H27" s="23">
        <v>252</v>
      </c>
      <c r="I27" s="24"/>
      <c r="J27" s="23">
        <f t="shared" si="21"/>
        <v>18</v>
      </c>
      <c r="K27" s="24"/>
      <c r="L27" s="23">
        <v>80</v>
      </c>
      <c r="M27" s="24"/>
      <c r="N27" s="23">
        <v>66</v>
      </c>
      <c r="O27" s="24"/>
      <c r="P27" s="23">
        <v>88</v>
      </c>
      <c r="R27" s="23">
        <v>-8</v>
      </c>
      <c r="T27" s="23">
        <f t="shared" si="22"/>
        <v>4</v>
      </c>
      <c r="V27" s="23">
        <v>-15</v>
      </c>
      <c r="X27" s="23">
        <v>-18</v>
      </c>
      <c r="Z27" s="23">
        <v>21</v>
      </c>
      <c r="AB27" s="23">
        <v>243</v>
      </c>
      <c r="AD27" s="23">
        <f t="shared" si="23"/>
        <v>395</v>
      </c>
      <c r="AF27" s="23">
        <v>-91</v>
      </c>
      <c r="AH27" s="23">
        <v>-81</v>
      </c>
      <c r="AJ27" s="23">
        <v>20</v>
      </c>
      <c r="AL27" s="23">
        <v>-273</v>
      </c>
      <c r="AN27" s="23">
        <f t="shared" si="24"/>
        <v>-150</v>
      </c>
      <c r="AP27" s="23">
        <v>-80</v>
      </c>
      <c r="AR27" s="23">
        <v>-60</v>
      </c>
      <c r="AT27" s="23">
        <v>17</v>
      </c>
      <c r="AV27" s="23">
        <v>329</v>
      </c>
      <c r="AX27" s="23">
        <f>AV27-AZ27-BB27-BD27</f>
        <v>625</v>
      </c>
      <c r="AZ27" s="23">
        <v>-27</v>
      </c>
      <c r="BB27" s="23">
        <v>-254</v>
      </c>
      <c r="BD27" s="23">
        <v>-15</v>
      </c>
      <c r="BF27" s="23">
        <v>-80</v>
      </c>
      <c r="BH27" s="23">
        <f t="shared" si="25"/>
        <v>-74</v>
      </c>
      <c r="BJ27" s="23">
        <v>-15</v>
      </c>
      <c r="BL27" s="23">
        <v>4</v>
      </c>
      <c r="BN27" s="23">
        <v>5</v>
      </c>
      <c r="BP27" s="23">
        <v>4</v>
      </c>
      <c r="BR27" s="23">
        <f t="shared" si="26"/>
        <v>35</v>
      </c>
      <c r="BT27" s="23">
        <v>-8</v>
      </c>
      <c r="BV27" s="23">
        <v>-118</v>
      </c>
      <c r="BX27" s="23">
        <v>95</v>
      </c>
      <c r="BZ27" s="23">
        <v>220</v>
      </c>
      <c r="CB27" s="23">
        <f t="shared" si="27"/>
        <v>84</v>
      </c>
      <c r="CD27" s="23">
        <v>67</v>
      </c>
      <c r="CF27" s="23">
        <v>43</v>
      </c>
      <c r="CH27" s="23">
        <v>26</v>
      </c>
    </row>
    <row r="28" spans="1:166" s="19" customFormat="1" ht="13.95" customHeight="1" x14ac:dyDescent="0.2">
      <c r="A28" s="27" t="s">
        <v>71</v>
      </c>
      <c r="B28" s="28"/>
      <c r="C28" s="28"/>
      <c r="D28" s="28"/>
      <c r="E28" s="29"/>
      <c r="F28" s="30">
        <f>SUBTOTAL(9,F26:F27)</f>
        <v>-5</v>
      </c>
      <c r="G28" s="29"/>
      <c r="H28" s="30">
        <f>SUBTOTAL(9,H26:H27)</f>
        <v>161</v>
      </c>
      <c r="I28" s="111"/>
      <c r="J28" s="30">
        <f>SUBTOTAL(9,J26:J27)</f>
        <v>1</v>
      </c>
      <c r="K28" s="111"/>
      <c r="L28" s="30">
        <f>SUBTOTAL(9,L26:L27)</f>
        <v>62</v>
      </c>
      <c r="M28" s="111"/>
      <c r="N28" s="30">
        <f>SUBTOTAL(9,N26:N27)</f>
        <v>27</v>
      </c>
      <c r="O28" s="111"/>
      <c r="P28" s="30">
        <f>SUBTOTAL(9,P26:P27)</f>
        <v>71</v>
      </c>
      <c r="Q28" s="29"/>
      <c r="R28" s="30">
        <f>SUBTOTAL(9,R26:R27)</f>
        <v>-138</v>
      </c>
      <c r="S28" s="29"/>
      <c r="T28" s="30">
        <f>SUBTOTAL(9,T26:T27)</f>
        <v>-3</v>
      </c>
      <c r="U28" s="29"/>
      <c r="V28" s="30">
        <f>SUBTOTAL(9,V26:V27)</f>
        <v>-39</v>
      </c>
      <c r="W28" s="29"/>
      <c r="X28" s="30">
        <f>SUBTOTAL(9,X26:X27)</f>
        <v>-48</v>
      </c>
      <c r="Y28" s="29"/>
      <c r="Z28" s="30">
        <f>SUBTOTAL(9,Z26:Z27)</f>
        <v>-48</v>
      </c>
      <c r="AA28" s="29"/>
      <c r="AB28" s="30">
        <f>SUBTOTAL(9,AB26:AB27)</f>
        <v>203</v>
      </c>
      <c r="AC28" s="29"/>
      <c r="AD28" s="30">
        <f>SUBTOTAL(9,AD26:AD27)</f>
        <v>374</v>
      </c>
      <c r="AE28" s="29"/>
      <c r="AF28" s="30">
        <f>SUBTOTAL(9,AF26:AF27)</f>
        <v>-68</v>
      </c>
      <c r="AG28" s="29"/>
      <c r="AH28" s="30">
        <f>SUBTOTAL(9,AH26:AH27)</f>
        <v>-107</v>
      </c>
      <c r="AI28" s="29"/>
      <c r="AJ28" s="30">
        <v>4</v>
      </c>
      <c r="AK28" s="29"/>
      <c r="AL28" s="30">
        <v>-402</v>
      </c>
      <c r="AM28" s="29"/>
      <c r="AN28" s="30">
        <f t="shared" si="24"/>
        <v>-160</v>
      </c>
      <c r="AO28" s="29"/>
      <c r="AP28" s="30">
        <v>-109</v>
      </c>
      <c r="AQ28" s="29"/>
      <c r="AR28" s="30">
        <v>-103</v>
      </c>
      <c r="AS28" s="29"/>
      <c r="AT28" s="30">
        <v>-30</v>
      </c>
      <c r="AU28" s="29"/>
      <c r="AV28" s="30">
        <f>SUM(AV26:AV27)</f>
        <v>51</v>
      </c>
      <c r="AW28" s="29"/>
      <c r="AX28" s="30">
        <f>AV28-AZ28-BB28-BD28</f>
        <v>610</v>
      </c>
      <c r="AY28" s="29"/>
      <c r="AZ28" s="30">
        <v>-140</v>
      </c>
      <c r="BA28" s="29"/>
      <c r="BB28" s="30">
        <v>-329</v>
      </c>
      <c r="BC28" s="29"/>
      <c r="BD28" s="30">
        <v>-90</v>
      </c>
      <c r="BE28" s="29"/>
      <c r="BF28" s="30">
        <f>SUM(BF26:BF27)</f>
        <v>-191</v>
      </c>
      <c r="BG28" s="29"/>
      <c r="BH28" s="30">
        <f t="shared" si="25"/>
        <v>-87</v>
      </c>
      <c r="BI28" s="29"/>
      <c r="BJ28" s="30">
        <f>SUM(BJ26:BJ27)</f>
        <v>-84</v>
      </c>
      <c r="BK28" s="29"/>
      <c r="BL28" s="30">
        <v>-6</v>
      </c>
      <c r="BM28" s="29"/>
      <c r="BN28" s="30">
        <v>-14</v>
      </c>
      <c r="BO28" s="29"/>
      <c r="BP28" s="30">
        <f>SUM(BP26:BP27)</f>
        <v>-161</v>
      </c>
      <c r="BQ28" s="29"/>
      <c r="BR28" s="30">
        <f t="shared" si="26"/>
        <v>-71</v>
      </c>
      <c r="BS28" s="29"/>
      <c r="BT28" s="30">
        <f>SUM(BT26:BT27)</f>
        <v>-30</v>
      </c>
      <c r="BU28" s="29"/>
      <c r="BV28" s="30">
        <f>SUM(BV26:BV27)</f>
        <v>-136</v>
      </c>
      <c r="BW28" s="29"/>
      <c r="BX28" s="30">
        <f>SUM(BX26:BX27)</f>
        <v>76</v>
      </c>
      <c r="BY28" s="29"/>
      <c r="BZ28" s="30">
        <f>SUM(BZ26:BZ27)</f>
        <v>-109</v>
      </c>
      <c r="CA28" s="29"/>
      <c r="CB28" s="30">
        <f t="shared" si="27"/>
        <v>85</v>
      </c>
      <c r="CC28" s="29"/>
      <c r="CD28" s="30">
        <f>SUM(CD26:CD27)</f>
        <v>-147</v>
      </c>
      <c r="CE28" s="29"/>
      <c r="CF28" s="30">
        <f>SUM(CF26:CF27)</f>
        <v>-55</v>
      </c>
      <c r="CG28" s="29"/>
      <c r="CH28" s="30">
        <f>SUM(CH26:CH27)</f>
        <v>8</v>
      </c>
      <c r="CI28" s="249"/>
    </row>
    <row r="29" spans="1:166" s="21" customFormat="1" ht="6" customHeight="1" x14ac:dyDescent="0.2">
      <c r="E29" s="19"/>
      <c r="G29" s="19"/>
      <c r="I29" s="19"/>
      <c r="K29" s="19"/>
      <c r="M29" s="19"/>
      <c r="O29" s="19"/>
      <c r="Q29" s="19"/>
      <c r="S29" s="19"/>
      <c r="U29" s="19"/>
      <c r="W29" s="19"/>
      <c r="Y29" s="19"/>
      <c r="AA29" s="19"/>
      <c r="AC29" s="19"/>
      <c r="AE29" s="19"/>
      <c r="AG29" s="19"/>
      <c r="AI29" s="19"/>
      <c r="AK29" s="19"/>
      <c r="AM29" s="19"/>
      <c r="AO29" s="19"/>
      <c r="AQ29" s="19"/>
      <c r="AS29" s="19"/>
      <c r="AU29" s="19"/>
      <c r="AW29" s="19"/>
      <c r="AY29" s="19"/>
      <c r="BA29" s="19"/>
      <c r="BC29" s="19"/>
      <c r="BE29" s="19"/>
      <c r="BG29" s="19"/>
      <c r="BI29" s="19"/>
      <c r="BK29" s="19"/>
      <c r="BM29" s="19"/>
      <c r="BO29" s="19"/>
      <c r="BQ29" s="19"/>
      <c r="BS29" s="19"/>
      <c r="BU29" s="19"/>
      <c r="BW29" s="19"/>
      <c r="BY29" s="19"/>
      <c r="CA29" s="19"/>
      <c r="CC29" s="19"/>
      <c r="CE29" s="19"/>
      <c r="CG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</row>
    <row r="30" spans="1:166" s="19" customFormat="1" ht="13.95" customHeight="1" x14ac:dyDescent="0.2">
      <c r="A30" s="27" t="s">
        <v>72</v>
      </c>
      <c r="B30" s="28"/>
      <c r="C30" s="28"/>
      <c r="D30" s="28"/>
      <c r="E30" s="29"/>
      <c r="F30" s="30">
        <f>SUBTOTAL(9,F6:F29)</f>
        <v>4462</v>
      </c>
      <c r="G30" s="29"/>
      <c r="H30" s="30">
        <f>SUBTOTAL(9,H6:H29)</f>
        <v>16550</v>
      </c>
      <c r="I30" s="111"/>
      <c r="J30" s="30">
        <f>SUBTOTAL(9,J6:J29)</f>
        <v>4285</v>
      </c>
      <c r="K30" s="111"/>
      <c r="L30" s="30">
        <f>SUBTOTAL(9,L6:L29)</f>
        <v>4217</v>
      </c>
      <c r="M30" s="111"/>
      <c r="N30" s="30">
        <f>SUBTOTAL(9,N6:N29)</f>
        <v>4093</v>
      </c>
      <c r="O30" s="111"/>
      <c r="P30" s="30">
        <f>SUBTOTAL(9,P6:P29)</f>
        <v>3955</v>
      </c>
      <c r="Q30" s="29"/>
      <c r="R30" s="30">
        <f>SUBTOTAL(9,R6:R29)</f>
        <v>14887</v>
      </c>
      <c r="S30" s="29"/>
      <c r="T30" s="30">
        <f>SUBTOTAL(9,T6:T29)</f>
        <v>3736</v>
      </c>
      <c r="U30" s="29"/>
      <c r="V30" s="30">
        <f>SUBTOTAL(9,V6:V29)</f>
        <v>3877</v>
      </c>
      <c r="W30" s="29"/>
      <c r="X30" s="30">
        <f>SUBTOTAL(9,X6:X29)</f>
        <v>3819</v>
      </c>
      <c r="Y30" s="29"/>
      <c r="Z30" s="30">
        <f>SUBTOTAL(9,Z6:Z29)</f>
        <v>3455</v>
      </c>
      <c r="AA30" s="29"/>
      <c r="AB30" s="30">
        <f>SUBTOTAL(9,AB6:AB29)</f>
        <v>13978</v>
      </c>
      <c r="AC30" s="29"/>
      <c r="AD30" s="30">
        <f>SUBTOTAL(9,AD6:AD29)</f>
        <v>3108</v>
      </c>
      <c r="AE30" s="29"/>
      <c r="AF30" s="30">
        <f>SUBTOTAL(9,AF6:AF29)</f>
        <v>4283</v>
      </c>
      <c r="AG30" s="29"/>
      <c r="AH30" s="30">
        <f>SUBTOTAL(9,AH6:AH29)</f>
        <v>3691</v>
      </c>
      <c r="AI30" s="29"/>
      <c r="AJ30" s="30">
        <v>2896</v>
      </c>
      <c r="AK30" s="29"/>
      <c r="AL30" s="30">
        <v>14154</v>
      </c>
      <c r="AM30" s="29"/>
      <c r="AN30" s="30">
        <f>AL30-AP30-AR30-AT30</f>
        <v>3463</v>
      </c>
      <c r="AO30" s="29"/>
      <c r="AP30" s="30">
        <v>3651</v>
      </c>
      <c r="AQ30" s="29"/>
      <c r="AR30" s="30">
        <v>3181</v>
      </c>
      <c r="AS30" s="29"/>
      <c r="AT30" s="30">
        <v>3859</v>
      </c>
      <c r="AU30" s="29"/>
      <c r="AV30" s="30">
        <f>AV28+AV23</f>
        <v>13291</v>
      </c>
      <c r="AW30" s="29"/>
      <c r="AX30" s="30">
        <f>AV30-AZ30-BB30-BD30</f>
        <v>4485</v>
      </c>
      <c r="AY30" s="29"/>
      <c r="AZ30" s="30">
        <v>2524</v>
      </c>
      <c r="BA30" s="29"/>
      <c r="BB30" s="30">
        <v>3966</v>
      </c>
      <c r="BC30" s="29"/>
      <c r="BD30" s="30">
        <v>2316</v>
      </c>
      <c r="BE30" s="29"/>
      <c r="BF30" s="30">
        <f>BF28+BF23</f>
        <v>7344</v>
      </c>
      <c r="BG30" s="29"/>
      <c r="BH30" s="30">
        <f>BF30-BJ30-BL30-BN30</f>
        <v>3853</v>
      </c>
      <c r="BI30" s="29"/>
      <c r="BJ30" s="30">
        <f>BJ23+BJ28</f>
        <v>1864</v>
      </c>
      <c r="BK30" s="29"/>
      <c r="BL30" s="30">
        <v>582</v>
      </c>
      <c r="BM30" s="29"/>
      <c r="BN30" s="30">
        <v>1045</v>
      </c>
      <c r="BO30" s="29"/>
      <c r="BP30" s="30">
        <f>BP28+BP23</f>
        <v>10569</v>
      </c>
      <c r="BQ30" s="29"/>
      <c r="BR30" s="30">
        <f>BP30-BT30-BV30-BX30</f>
        <v>3631</v>
      </c>
      <c r="BS30" s="29"/>
      <c r="BT30" s="30">
        <f>BT28+BT23</f>
        <v>1958</v>
      </c>
      <c r="BU30" s="29"/>
      <c r="BV30" s="30">
        <f>BV28+BV23</f>
        <v>2479</v>
      </c>
      <c r="BW30" s="29"/>
      <c r="BX30" s="30">
        <f>BX28+BX23</f>
        <v>2501</v>
      </c>
      <c r="BY30" s="29"/>
      <c r="BZ30" s="30">
        <f>BZ28+BZ23</f>
        <v>9710</v>
      </c>
      <c r="CA30" s="29"/>
      <c r="CB30" s="30">
        <f>BZ30-CD30-CF30-CH30</f>
        <v>2416</v>
      </c>
      <c r="CC30" s="29"/>
      <c r="CD30" s="30">
        <f>CD28+CD23</f>
        <v>2721</v>
      </c>
      <c r="CE30" s="29"/>
      <c r="CF30" s="30">
        <f>CF28+CF23</f>
        <v>2153</v>
      </c>
      <c r="CG30" s="29"/>
      <c r="CH30" s="30">
        <f>CH28+CH23</f>
        <v>2420</v>
      </c>
      <c r="CI30" s="249"/>
    </row>
    <row r="31" spans="1:166" s="19" customFormat="1" ht="13.95" customHeight="1" x14ac:dyDescent="0.2">
      <c r="A31" s="21"/>
      <c r="B31" s="21" t="s">
        <v>73</v>
      </c>
      <c r="C31" s="21"/>
      <c r="D31" s="21"/>
      <c r="F31" s="23">
        <v>4410</v>
      </c>
      <c r="H31" s="23">
        <v>16487</v>
      </c>
      <c r="I31" s="24"/>
      <c r="J31" s="23">
        <f t="shared" ref="J31:J32" si="28">H31-L31-N31-P31</f>
        <v>4300</v>
      </c>
      <c r="K31" s="24"/>
      <c r="L31" s="23">
        <v>4207</v>
      </c>
      <c r="M31" s="24"/>
      <c r="N31" s="23">
        <v>4066</v>
      </c>
      <c r="O31" s="24"/>
      <c r="P31" s="23">
        <v>3914</v>
      </c>
      <c r="R31" s="23">
        <v>14778</v>
      </c>
      <c r="T31" s="23">
        <f t="shared" ref="T31:T32" si="29">R31-V31-X31-Z31</f>
        <v>3722</v>
      </c>
      <c r="V31" s="23">
        <v>3819</v>
      </c>
      <c r="X31" s="23">
        <v>3762</v>
      </c>
      <c r="Z31" s="23">
        <v>3475</v>
      </c>
      <c r="AB31" s="23">
        <v>13466</v>
      </c>
      <c r="AD31" s="23">
        <f t="shared" ref="AD31:AD32" si="30">AB31-AF31-AH31-AJ31</f>
        <v>2984</v>
      </c>
      <c r="AF31" s="23">
        <v>4091</v>
      </c>
      <c r="AH31" s="23">
        <v>3593</v>
      </c>
      <c r="AJ31" s="23">
        <v>2798</v>
      </c>
      <c r="AL31" s="23">
        <v>13674</v>
      </c>
      <c r="AN31" s="23">
        <f>AL31-AP31-AR31-AT31</f>
        <v>3324</v>
      </c>
      <c r="AP31" s="23">
        <v>3555</v>
      </c>
      <c r="AR31" s="23">
        <v>3076</v>
      </c>
      <c r="AT31" s="23">
        <v>3719</v>
      </c>
      <c r="AV31" s="23">
        <v>12200</v>
      </c>
      <c r="AX31" s="23">
        <f>AV31-AZ31-BB31-BD31</f>
        <v>4118</v>
      </c>
      <c r="AZ31" s="23">
        <v>2361</v>
      </c>
      <c r="BB31" s="23">
        <v>3514</v>
      </c>
      <c r="BD31" s="23">
        <v>2207</v>
      </c>
      <c r="BF31" s="23">
        <v>7056</v>
      </c>
      <c r="BH31" s="23">
        <f>BF31-BJ31-BL31-BN31</f>
        <v>3662</v>
      </c>
      <c r="BJ31" s="23">
        <v>1784</v>
      </c>
      <c r="BL31" s="23">
        <v>598</v>
      </c>
      <c r="BN31" s="23">
        <v>1012</v>
      </c>
      <c r="BP31" s="23">
        <v>10312</v>
      </c>
      <c r="BR31" s="23">
        <f>BP31-BT31-BV31-BX31</f>
        <v>3450</v>
      </c>
      <c r="BT31" s="23">
        <v>1941</v>
      </c>
      <c r="BV31" s="23">
        <v>2435</v>
      </c>
      <c r="BX31" s="23">
        <v>2486</v>
      </c>
      <c r="BZ31" s="23">
        <v>9436</v>
      </c>
      <c r="CB31" s="23">
        <f>BZ31-CD31-CF31-CH31</f>
        <v>2507</v>
      </c>
      <c r="CD31" s="23">
        <v>2482</v>
      </c>
      <c r="CF31" s="23">
        <v>2047</v>
      </c>
      <c r="CH31" s="23">
        <v>2400</v>
      </c>
    </row>
    <row r="32" spans="1:166" s="110" customFormat="1" ht="13.95" customHeight="1" x14ac:dyDescent="0.2">
      <c r="A32" s="21"/>
      <c r="B32" s="21" t="s">
        <v>74</v>
      </c>
      <c r="C32" s="21"/>
      <c r="D32" s="21"/>
      <c r="E32" s="19"/>
      <c r="F32" s="23">
        <v>52</v>
      </c>
      <c r="G32" s="19"/>
      <c r="H32" s="23">
        <v>63</v>
      </c>
      <c r="I32" s="24"/>
      <c r="J32" s="23">
        <f t="shared" si="28"/>
        <v>-15</v>
      </c>
      <c r="K32" s="24"/>
      <c r="L32" s="23">
        <v>10</v>
      </c>
      <c r="M32" s="24"/>
      <c r="N32" s="23">
        <v>27</v>
      </c>
      <c r="O32" s="24"/>
      <c r="P32" s="23">
        <v>41</v>
      </c>
      <c r="Q32" s="19"/>
      <c r="R32" s="23">
        <v>109</v>
      </c>
      <c r="S32" s="19"/>
      <c r="T32" s="23">
        <f t="shared" si="29"/>
        <v>14</v>
      </c>
      <c r="U32" s="19"/>
      <c r="V32" s="23">
        <v>58</v>
      </c>
      <c r="W32" s="19"/>
      <c r="X32" s="23">
        <v>57</v>
      </c>
      <c r="Y32" s="19"/>
      <c r="Z32" s="23">
        <v>-20</v>
      </c>
      <c r="AA32" s="19"/>
      <c r="AB32" s="23">
        <v>512</v>
      </c>
      <c r="AC32" s="19"/>
      <c r="AD32" s="23">
        <f t="shared" si="30"/>
        <v>124</v>
      </c>
      <c r="AE32" s="19"/>
      <c r="AF32" s="23">
        <v>192</v>
      </c>
      <c r="AG32" s="19"/>
      <c r="AH32" s="23">
        <v>98</v>
      </c>
      <c r="AI32" s="19"/>
      <c r="AJ32" s="23">
        <v>98</v>
      </c>
      <c r="AK32" s="19"/>
      <c r="AL32" s="23">
        <v>480</v>
      </c>
      <c r="AM32" s="19"/>
      <c r="AN32" s="23">
        <f>AL32-AP32-AR32-AT32</f>
        <v>139</v>
      </c>
      <c r="AO32" s="19"/>
      <c r="AP32" s="23">
        <v>96</v>
      </c>
      <c r="AQ32" s="19"/>
      <c r="AR32" s="23">
        <v>105</v>
      </c>
      <c r="AS32" s="19"/>
      <c r="AT32" s="23">
        <v>140</v>
      </c>
      <c r="AU32" s="19"/>
      <c r="AV32" s="23">
        <v>1091</v>
      </c>
      <c r="AW32" s="19"/>
      <c r="AX32" s="23">
        <f>AV32-AZ32-BB32-BD32</f>
        <v>367</v>
      </c>
      <c r="AY32" s="19"/>
      <c r="AZ32" s="23">
        <v>163</v>
      </c>
      <c r="BA32" s="19"/>
      <c r="BB32" s="23">
        <v>452</v>
      </c>
      <c r="BC32" s="19"/>
      <c r="BD32" s="23">
        <v>109</v>
      </c>
      <c r="BE32" s="19"/>
      <c r="BF32" s="23">
        <v>288</v>
      </c>
      <c r="BG32" s="19"/>
      <c r="BH32" s="23">
        <f>BF32-BJ32-BL32-BN32</f>
        <v>191</v>
      </c>
      <c r="BI32" s="19"/>
      <c r="BJ32" s="23">
        <v>80</v>
      </c>
      <c r="BK32" s="19"/>
      <c r="BL32" s="23">
        <v>-16</v>
      </c>
      <c r="BM32" s="19"/>
      <c r="BN32" s="23">
        <v>33</v>
      </c>
      <c r="BO32" s="19"/>
      <c r="BP32" s="23">
        <v>257</v>
      </c>
      <c r="BQ32" s="19"/>
      <c r="BR32" s="23">
        <f>BP32-BT32-BV32-BX32</f>
        <v>181</v>
      </c>
      <c r="BS32" s="19"/>
      <c r="BT32" s="23">
        <v>17</v>
      </c>
      <c r="BU32" s="19"/>
      <c r="BV32" s="23">
        <v>44</v>
      </c>
      <c r="BW32" s="19"/>
      <c r="BX32" s="23">
        <v>15</v>
      </c>
      <c r="BY32" s="19"/>
      <c r="BZ32" s="23">
        <v>274</v>
      </c>
      <c r="CA32" s="19"/>
      <c r="CB32" s="23">
        <f>BZ32-CD32-CF32-CH32</f>
        <v>-91</v>
      </c>
      <c r="CC32" s="19"/>
      <c r="CD32" s="23">
        <v>239</v>
      </c>
      <c r="CE32" s="19"/>
      <c r="CF32" s="23">
        <v>106</v>
      </c>
      <c r="CG32" s="19"/>
      <c r="CH32" s="23">
        <v>20</v>
      </c>
      <c r="CI32" s="19"/>
    </row>
    <row r="33" spans="1:87" s="19" customFormat="1" ht="6" customHeight="1" x14ac:dyDescent="0.2"/>
    <row r="34" spans="1:87" s="59" customFormat="1" ht="13.95" customHeight="1" x14ac:dyDescent="0.25">
      <c r="A34" s="73" t="s">
        <v>75</v>
      </c>
      <c r="B34" s="21"/>
      <c r="C34" s="21"/>
      <c r="D34" s="21"/>
      <c r="E34" s="19"/>
      <c r="F34" s="244"/>
      <c r="G34" s="19"/>
      <c r="H34" s="244"/>
      <c r="I34" s="245"/>
      <c r="J34" s="244"/>
      <c r="K34" s="245"/>
      <c r="L34" s="244"/>
      <c r="M34" s="245"/>
      <c r="N34" s="244"/>
      <c r="O34" s="245"/>
      <c r="P34" s="244"/>
      <c r="Q34" s="245"/>
      <c r="R34" s="244"/>
      <c r="S34" s="244"/>
      <c r="T34" s="244"/>
      <c r="U34" s="245"/>
      <c r="V34" s="244"/>
      <c r="W34" s="247"/>
      <c r="X34" s="244"/>
      <c r="Y34" s="247"/>
      <c r="Z34" s="244"/>
      <c r="AA34" s="247"/>
      <c r="AB34" s="244"/>
      <c r="AC34" s="247"/>
      <c r="AD34" s="244"/>
      <c r="AE34" s="247"/>
      <c r="AF34" s="244"/>
      <c r="AG34" s="247"/>
      <c r="AH34" s="244"/>
      <c r="AI34" s="247"/>
      <c r="AJ34" s="244"/>
      <c r="AK34" s="245"/>
      <c r="AL34" s="244"/>
      <c r="AM34" s="245"/>
      <c r="AN34" s="244"/>
      <c r="AO34" s="245"/>
      <c r="AP34" s="244"/>
      <c r="AQ34" s="245"/>
      <c r="AR34" s="244"/>
      <c r="AS34" s="245"/>
      <c r="AT34" s="244"/>
      <c r="AU34" s="245"/>
      <c r="AV34" s="248"/>
      <c r="AW34" s="245"/>
      <c r="AX34" s="244"/>
      <c r="AY34" s="245"/>
      <c r="AZ34" s="244"/>
      <c r="BA34" s="245"/>
      <c r="BB34" s="244"/>
      <c r="BC34" s="245"/>
      <c r="BD34" s="244"/>
      <c r="BE34" s="245"/>
      <c r="BF34" s="244"/>
      <c r="BG34" s="245"/>
      <c r="BH34" s="244"/>
      <c r="BI34" s="245"/>
      <c r="BJ34" s="244"/>
      <c r="BK34" s="245"/>
      <c r="BL34" s="244"/>
      <c r="BM34" s="245"/>
      <c r="BN34" s="244"/>
      <c r="BO34" s="245"/>
      <c r="BP34" s="248"/>
      <c r="BQ34" s="245"/>
      <c r="BR34" s="244"/>
      <c r="BS34" s="245"/>
      <c r="BT34" s="244"/>
      <c r="BU34" s="245"/>
      <c r="BV34" s="244"/>
      <c r="BW34" s="245"/>
      <c r="BX34" s="244"/>
      <c r="BY34" s="245"/>
      <c r="BZ34" s="248"/>
      <c r="CA34" s="19"/>
      <c r="CB34" s="21"/>
      <c r="CC34" s="19"/>
      <c r="CD34" s="21"/>
      <c r="CE34" s="19"/>
      <c r="CF34" s="21"/>
      <c r="CG34" s="19"/>
      <c r="CH34" s="21"/>
      <c r="CI34" s="19"/>
    </row>
    <row r="35" spans="1:87" s="59" customFormat="1" ht="13.95" customHeight="1" x14ac:dyDescent="0.25">
      <c r="A35" s="60"/>
      <c r="B35" s="21" t="s">
        <v>76</v>
      </c>
      <c r="C35" s="60"/>
      <c r="D35" s="60"/>
      <c r="F35" s="244">
        <v>0.39335150212564107</v>
      </c>
      <c r="H35" s="244">
        <v>1.4771399999999999</v>
      </c>
      <c r="I35" s="245"/>
      <c r="J35" s="244">
        <f t="shared" ref="J35:J36" si="31">H35-L35-N35-P35</f>
        <v>0.36893999999999999</v>
      </c>
      <c r="K35" s="245"/>
      <c r="L35" s="244">
        <v>0.38274999999999998</v>
      </c>
      <c r="M35" s="245"/>
      <c r="N35" s="244">
        <v>0.37161</v>
      </c>
      <c r="O35" s="245"/>
      <c r="P35" s="244">
        <v>0.35383999999999999</v>
      </c>
      <c r="Q35" s="245"/>
      <c r="R35" s="244">
        <v>1.3358300000000001</v>
      </c>
      <c r="S35" s="244"/>
      <c r="T35" s="244">
        <f t="shared" ref="T35:T36" si="32">R35-V35-X35-Z35</f>
        <v>0.2827900000000001</v>
      </c>
      <c r="U35" s="245"/>
      <c r="V35" s="244">
        <v>0.36375000000000002</v>
      </c>
      <c r="W35" s="247"/>
      <c r="X35" s="244">
        <v>0.35832000000000003</v>
      </c>
      <c r="Y35" s="247"/>
      <c r="Z35" s="244">
        <v>0.33096999999999999</v>
      </c>
      <c r="AA35" s="247"/>
      <c r="AB35" s="244">
        <v>1.25474</v>
      </c>
      <c r="AC35" s="247"/>
      <c r="AD35" s="244">
        <v>0.22642345853493628</v>
      </c>
      <c r="AE35" s="247"/>
      <c r="AF35" s="244">
        <v>0.40133999999999997</v>
      </c>
      <c r="AG35" s="247"/>
      <c r="AH35" s="244">
        <v>0.35249000000000003</v>
      </c>
      <c r="AI35" s="247"/>
      <c r="AJ35" s="244">
        <v>0.27448654146506363</v>
      </c>
      <c r="AK35" s="245"/>
      <c r="AL35" s="244">
        <v>1.34141</v>
      </c>
      <c r="AM35" s="245"/>
      <c r="AN35" s="244">
        <v>0.32611341407031991</v>
      </c>
      <c r="AO35" s="245"/>
      <c r="AP35" s="244">
        <v>0.34876886802229312</v>
      </c>
      <c r="AQ35" s="245"/>
      <c r="AR35" s="244">
        <v>0.30177284440712104</v>
      </c>
      <c r="AS35" s="245"/>
      <c r="AT35" s="244">
        <v>0.36475487350026592</v>
      </c>
      <c r="AU35" s="245"/>
      <c r="AV35" s="248">
        <v>1.2563800000000001</v>
      </c>
      <c r="AW35" s="245"/>
      <c r="AX35" s="244">
        <f t="shared" ref="AX35:AX36" si="33">AV35-AZ35-BB35-BD35</f>
        <v>0.32766237612148374</v>
      </c>
      <c r="AY35" s="245"/>
      <c r="AZ35" s="244">
        <v>0.28090762387851642</v>
      </c>
      <c r="BA35" s="245"/>
      <c r="BB35" s="244">
        <v>0.39789999999999998</v>
      </c>
      <c r="BC35" s="245"/>
      <c r="BD35" s="244">
        <v>0.24990999999999999</v>
      </c>
      <c r="BE35" s="245"/>
      <c r="BF35" s="244">
        <v>0.79897133102410778</v>
      </c>
      <c r="BG35" s="245"/>
      <c r="BH35" s="244">
        <f t="shared" ref="BH35:BH36" si="34">BF35-BJ35-BL35-BN35</f>
        <v>0.3954432510167642</v>
      </c>
      <c r="BI35" s="245"/>
      <c r="BJ35" s="244">
        <v>0.21210786527198022</v>
      </c>
      <c r="BK35" s="245"/>
      <c r="BL35" s="244">
        <v>7.1098936901706378E-2</v>
      </c>
      <c r="BM35" s="245"/>
      <c r="BN35" s="244">
        <v>0.12032127783365694</v>
      </c>
      <c r="BO35" s="245"/>
      <c r="BP35" s="248">
        <v>1.2260500000000001</v>
      </c>
      <c r="BQ35" s="245"/>
      <c r="BR35" s="244">
        <f t="shared" ref="BR35:BR36" si="35">BP35-BT35-BV35-BX35</f>
        <v>0.40605000000000008</v>
      </c>
      <c r="BS35" s="245"/>
      <c r="BT35" s="244">
        <v>0.23</v>
      </c>
      <c r="BU35" s="245"/>
      <c r="BV35" s="244">
        <v>0.28999999999999998</v>
      </c>
      <c r="BW35" s="245"/>
      <c r="BX35" s="244">
        <v>0.3</v>
      </c>
      <c r="BY35" s="245"/>
      <c r="BZ35" s="248">
        <v>1.1299999999999999</v>
      </c>
      <c r="CB35" s="74">
        <f t="shared" ref="CB35:CB36" si="36">BZ35-CD35-CF35-CH35</f>
        <v>0.25999999999999984</v>
      </c>
      <c r="CD35" s="74">
        <v>0.3</v>
      </c>
      <c r="CF35" s="74">
        <v>0.25</v>
      </c>
      <c r="CH35" s="74">
        <v>0.32</v>
      </c>
    </row>
    <row r="36" spans="1:87" s="126" customFormat="1" ht="13.95" customHeight="1" x14ac:dyDescent="0.25">
      <c r="A36" s="60"/>
      <c r="B36" s="21" t="s">
        <v>77</v>
      </c>
      <c r="C36" s="60"/>
      <c r="D36" s="60"/>
      <c r="E36" s="59"/>
      <c r="F36" s="244">
        <v>0.39335150212564113</v>
      </c>
      <c r="G36" s="59"/>
      <c r="H36" s="244">
        <v>1.4771399999999999</v>
      </c>
      <c r="I36" s="245"/>
      <c r="J36" s="244">
        <f t="shared" si="31"/>
        <v>0.36893999999999999</v>
      </c>
      <c r="K36" s="245"/>
      <c r="L36" s="244">
        <v>0.38274999999999998</v>
      </c>
      <c r="M36" s="245"/>
      <c r="N36" s="244">
        <v>0.37161</v>
      </c>
      <c r="O36" s="245"/>
      <c r="P36" s="244">
        <v>0.35383999999999999</v>
      </c>
      <c r="Q36" s="245"/>
      <c r="R36" s="244">
        <v>1.3358300000000001</v>
      </c>
      <c r="S36" s="244"/>
      <c r="T36" s="244">
        <f t="shared" si="32"/>
        <v>0.2827900000000001</v>
      </c>
      <c r="U36" s="245"/>
      <c r="V36" s="244">
        <v>0.36375000000000002</v>
      </c>
      <c r="W36" s="247"/>
      <c r="X36" s="244">
        <f>X35</f>
        <v>0.35832000000000003</v>
      </c>
      <c r="Y36" s="247"/>
      <c r="Z36" s="244">
        <v>0.33096999999999999</v>
      </c>
      <c r="AA36" s="247"/>
      <c r="AB36" s="244">
        <v>1.25474</v>
      </c>
      <c r="AC36" s="247"/>
      <c r="AD36" s="244">
        <v>0.22642345853493628</v>
      </c>
      <c r="AE36" s="247"/>
      <c r="AF36" s="244">
        <v>0.40133999999999997</v>
      </c>
      <c r="AG36" s="247"/>
      <c r="AH36" s="244">
        <v>0.35249000000000003</v>
      </c>
      <c r="AI36" s="247"/>
      <c r="AJ36" s="244">
        <v>0.27448654146506363</v>
      </c>
      <c r="AK36" s="245"/>
      <c r="AL36" s="244">
        <v>1.34141</v>
      </c>
      <c r="AM36" s="245"/>
      <c r="AN36" s="244">
        <v>0.32611341407031991</v>
      </c>
      <c r="AO36" s="245"/>
      <c r="AP36" s="244">
        <v>0.34876886802229312</v>
      </c>
      <c r="AQ36" s="245"/>
      <c r="AR36" s="244">
        <v>0.30177284440712104</v>
      </c>
      <c r="AS36" s="245"/>
      <c r="AT36" s="244">
        <v>0.36475487350026592</v>
      </c>
      <c r="AU36" s="245"/>
      <c r="AV36" s="248">
        <v>1.2563800000000001</v>
      </c>
      <c r="AW36" s="245"/>
      <c r="AX36" s="244">
        <f t="shared" si="33"/>
        <v>0.32766237612148374</v>
      </c>
      <c r="AY36" s="245"/>
      <c r="AZ36" s="244">
        <v>0.28090762387851642</v>
      </c>
      <c r="BA36" s="245"/>
      <c r="BB36" s="244">
        <v>0.39789999999999998</v>
      </c>
      <c r="BC36" s="245"/>
      <c r="BD36" s="244">
        <v>0.24990999999999999</v>
      </c>
      <c r="BE36" s="245"/>
      <c r="BF36" s="244">
        <v>0.79897133102410767</v>
      </c>
      <c r="BG36" s="245"/>
      <c r="BH36" s="244">
        <f t="shared" si="34"/>
        <v>0.39544325101676414</v>
      </c>
      <c r="BI36" s="245"/>
      <c r="BJ36" s="244">
        <v>0.21210786527198025</v>
      </c>
      <c r="BK36" s="245"/>
      <c r="BL36" s="244">
        <v>7.1098936901706378E-2</v>
      </c>
      <c r="BM36" s="245"/>
      <c r="BN36" s="244">
        <v>0.12032127783365695</v>
      </c>
      <c r="BO36" s="245"/>
      <c r="BP36" s="248">
        <v>1.2260500000000001</v>
      </c>
      <c r="BQ36" s="245"/>
      <c r="BR36" s="244">
        <f t="shared" si="35"/>
        <v>0.40605000000000008</v>
      </c>
      <c r="BS36" s="245"/>
      <c r="BT36" s="244">
        <v>0.23</v>
      </c>
      <c r="BU36" s="245"/>
      <c r="BV36" s="244">
        <v>0.28999999999999998</v>
      </c>
      <c r="BW36" s="245"/>
      <c r="BX36" s="244">
        <v>0.3</v>
      </c>
      <c r="BY36" s="245"/>
      <c r="BZ36" s="248">
        <v>1.1299999999999999</v>
      </c>
      <c r="CA36" s="59"/>
      <c r="CB36" s="74">
        <f t="shared" si="36"/>
        <v>0.25999999999999984</v>
      </c>
      <c r="CC36" s="59"/>
      <c r="CD36" s="74">
        <v>0.3</v>
      </c>
      <c r="CE36" s="59"/>
      <c r="CF36" s="74">
        <v>0.25</v>
      </c>
      <c r="CG36" s="59"/>
      <c r="CH36" s="74">
        <v>0.32</v>
      </c>
      <c r="CI36" s="59"/>
    </row>
    <row r="37" spans="1:87" s="110" customFormat="1" ht="4.8" customHeight="1" x14ac:dyDescent="0.2">
      <c r="A37" s="19"/>
      <c r="B37" s="19"/>
      <c r="C37" s="19"/>
      <c r="D37" s="19"/>
      <c r="E37" s="19"/>
      <c r="F37" s="257"/>
      <c r="G37" s="19"/>
      <c r="H37" s="257"/>
      <c r="I37" s="258"/>
      <c r="J37" s="257"/>
      <c r="K37" s="258"/>
      <c r="L37" s="257"/>
      <c r="M37" s="258"/>
      <c r="N37" s="257"/>
      <c r="O37" s="258"/>
      <c r="P37" s="257"/>
      <c r="Q37" s="258"/>
      <c r="R37" s="257"/>
      <c r="S37" s="257"/>
      <c r="T37" s="257"/>
      <c r="U37" s="258"/>
      <c r="V37" s="257"/>
      <c r="W37" s="259"/>
      <c r="X37" s="257"/>
      <c r="Y37" s="259"/>
      <c r="Z37" s="257"/>
      <c r="AA37" s="259"/>
      <c r="AB37" s="257"/>
      <c r="AC37" s="259"/>
      <c r="AD37" s="257"/>
      <c r="AE37" s="259"/>
      <c r="AF37" s="257"/>
      <c r="AG37" s="259"/>
      <c r="AH37" s="257"/>
      <c r="AI37" s="259"/>
      <c r="AJ37" s="257"/>
      <c r="AK37" s="258"/>
      <c r="AL37" s="257"/>
      <c r="AM37" s="258"/>
      <c r="AN37" s="257"/>
      <c r="AO37" s="258"/>
      <c r="AP37" s="257"/>
      <c r="AQ37" s="258"/>
      <c r="AR37" s="257"/>
      <c r="AS37" s="258"/>
      <c r="AT37" s="257"/>
      <c r="AU37" s="258"/>
      <c r="AV37" s="257"/>
      <c r="AW37" s="258"/>
      <c r="AX37" s="257"/>
      <c r="AY37" s="258"/>
      <c r="AZ37" s="257"/>
      <c r="BA37" s="258"/>
      <c r="BB37" s="257"/>
      <c r="BC37" s="258"/>
      <c r="BD37" s="257"/>
      <c r="BE37" s="258"/>
      <c r="BF37" s="257"/>
      <c r="BG37" s="258"/>
      <c r="BH37" s="257"/>
      <c r="BI37" s="258"/>
      <c r="BJ37" s="257"/>
      <c r="BK37" s="258"/>
      <c r="BL37" s="257"/>
      <c r="BM37" s="258"/>
      <c r="BN37" s="257"/>
      <c r="BO37" s="258"/>
      <c r="BP37" s="257"/>
      <c r="BQ37" s="258"/>
      <c r="BR37" s="257"/>
      <c r="BS37" s="258"/>
      <c r="BT37" s="257"/>
      <c r="BU37" s="258"/>
      <c r="BV37" s="257"/>
      <c r="BW37" s="258"/>
      <c r="BX37" s="257"/>
      <c r="BY37" s="258"/>
      <c r="BZ37" s="257"/>
      <c r="CA37" s="125"/>
      <c r="CB37" s="125"/>
      <c r="CC37" s="125"/>
      <c r="CD37" s="125"/>
      <c r="CE37" s="125"/>
      <c r="CF37" s="125"/>
      <c r="CG37" s="125"/>
      <c r="CH37" s="125"/>
      <c r="CI37" s="125"/>
    </row>
    <row r="38" spans="1:87" s="19" customFormat="1" x14ac:dyDescent="0.2">
      <c r="A38" s="65" t="s">
        <v>51</v>
      </c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6"/>
      <c r="S38" s="65"/>
      <c r="T38" s="67"/>
      <c r="U38" s="65"/>
      <c r="V38" s="67"/>
      <c r="W38" s="66"/>
      <c r="X38" s="67"/>
      <c r="Y38" s="66"/>
      <c r="Z38" s="67"/>
      <c r="AA38" s="66"/>
      <c r="AB38" s="66"/>
      <c r="AC38" s="66"/>
      <c r="AD38" s="66"/>
      <c r="AE38" s="66"/>
      <c r="AF38" s="66"/>
      <c r="AG38" s="66"/>
      <c r="AH38" s="66"/>
      <c r="AI38" s="66"/>
      <c r="AJ38" s="67"/>
      <c r="AK38" s="68"/>
      <c r="AL38" s="67"/>
      <c r="AM38" s="68"/>
      <c r="AN38" s="67"/>
      <c r="AO38" s="68"/>
      <c r="AP38" s="67"/>
      <c r="AQ38" s="68"/>
      <c r="AR38" s="67"/>
      <c r="AS38" s="68"/>
      <c r="AT38" s="69"/>
      <c r="AU38" s="68"/>
      <c r="AV38" s="67"/>
      <c r="AW38" s="68"/>
      <c r="AX38" s="67"/>
      <c r="AY38" s="68"/>
      <c r="AZ38" s="67"/>
      <c r="BA38" s="68"/>
      <c r="BB38" s="67"/>
      <c r="BC38" s="68"/>
      <c r="BD38" s="67"/>
      <c r="BE38" s="68"/>
      <c r="BF38" s="67"/>
      <c r="BG38" s="68"/>
      <c r="BH38" s="67"/>
      <c r="BI38" s="68"/>
      <c r="BJ38" s="67"/>
      <c r="BK38" s="68"/>
      <c r="BL38" s="67"/>
      <c r="BM38" s="68"/>
      <c r="BN38" s="67"/>
      <c r="BO38" s="68"/>
      <c r="BP38" s="67"/>
      <c r="BQ38" s="68"/>
      <c r="BR38" s="67"/>
      <c r="BS38" s="68"/>
      <c r="BT38" s="67"/>
      <c r="BU38" s="68"/>
      <c r="BV38" s="67"/>
      <c r="BW38" s="68"/>
      <c r="BX38" s="67"/>
      <c r="BY38" s="68"/>
      <c r="BZ38" s="67"/>
      <c r="CA38" s="68"/>
      <c r="CB38" s="67"/>
      <c r="CC38" s="68"/>
      <c r="CD38" s="67"/>
      <c r="CE38" s="68"/>
      <c r="CF38" s="67"/>
      <c r="CG38" s="68"/>
      <c r="CH38" s="67"/>
      <c r="CI38" s="26"/>
    </row>
    <row r="39" spans="1:87" x14ac:dyDescent="0.2">
      <c r="R39" s="70"/>
      <c r="T39" s="128"/>
      <c r="V39" s="128"/>
      <c r="W39" s="70"/>
      <c r="X39" s="128"/>
      <c r="Y39" s="70"/>
      <c r="Z39" s="128"/>
      <c r="AA39" s="70"/>
      <c r="AB39" s="70"/>
      <c r="AC39" s="70"/>
      <c r="AD39" s="70"/>
      <c r="AE39" s="70"/>
      <c r="AF39" s="70"/>
      <c r="AG39" s="70"/>
      <c r="AH39" s="70"/>
      <c r="AI39" s="70"/>
      <c r="AJ39" s="71"/>
      <c r="AK39" s="51"/>
      <c r="AL39" s="71"/>
      <c r="AM39" s="51"/>
      <c r="AN39" s="71"/>
      <c r="AO39" s="51"/>
      <c r="AP39" s="71"/>
      <c r="AQ39" s="51"/>
      <c r="AR39" s="71"/>
      <c r="AS39" s="51"/>
      <c r="AT39" s="71"/>
      <c r="AU39" s="51"/>
      <c r="AV39" s="71"/>
      <c r="AW39" s="51"/>
      <c r="AX39" s="71"/>
      <c r="AY39" s="51"/>
      <c r="AZ39" s="71"/>
      <c r="BA39" s="51"/>
      <c r="BB39" s="71"/>
      <c r="BC39" s="51"/>
      <c r="BD39" s="71"/>
      <c r="BE39" s="51"/>
      <c r="BF39" s="71"/>
      <c r="BG39" s="51"/>
      <c r="BH39" s="71"/>
      <c r="BI39" s="51"/>
      <c r="BJ39" s="71"/>
      <c r="BK39" s="51"/>
      <c r="BL39" s="71"/>
      <c r="BM39" s="51"/>
      <c r="BN39" s="71"/>
      <c r="BO39" s="51"/>
      <c r="BP39" s="71"/>
      <c r="BQ39" s="51"/>
      <c r="BR39" s="71"/>
      <c r="BS39" s="51"/>
      <c r="BT39" s="71"/>
      <c r="BU39" s="51"/>
      <c r="BV39" s="71"/>
      <c r="BW39" s="51"/>
      <c r="BX39" s="71"/>
      <c r="BY39" s="51"/>
      <c r="BZ39" s="71"/>
      <c r="CA39" s="51"/>
      <c r="CB39" s="71"/>
      <c r="CC39" s="51"/>
      <c r="CD39" s="71"/>
      <c r="CE39" s="51"/>
      <c r="CF39" s="71"/>
      <c r="CG39" s="51"/>
      <c r="CH39" s="71"/>
      <c r="CI39" s="51"/>
    </row>
    <row r="40" spans="1:87" x14ac:dyDescent="0.2">
      <c r="T40" s="130"/>
      <c r="V40" s="130"/>
      <c r="X40" s="130"/>
      <c r="Z40" s="130"/>
    </row>
  </sheetData>
  <mergeCells count="1">
    <mergeCell ref="F4:CH4"/>
  </mergeCells>
  <conditionalFormatting sqref="A39">
    <cfRule type="duplicateValues" dxfId="127" priority="105"/>
  </conditionalFormatting>
  <conditionalFormatting sqref="F31">
    <cfRule type="expression" dxfId="126" priority="1">
      <formula>F31&lt;&gt;#REF!</formula>
    </cfRule>
  </conditionalFormatting>
  <conditionalFormatting sqref="H31:P31">
    <cfRule type="expression" dxfId="125" priority="2">
      <formula>H31&lt;&gt;#REF!</formula>
    </cfRule>
  </conditionalFormatting>
  <conditionalFormatting sqref="R31">
    <cfRule type="expression" dxfId="124" priority="43">
      <formula>R31&lt;&gt;#REF!</formula>
    </cfRule>
  </conditionalFormatting>
  <conditionalFormatting sqref="T31">
    <cfRule type="expression" dxfId="123" priority="42">
      <formula>T31&lt;&gt;#REF!</formula>
    </cfRule>
  </conditionalFormatting>
  <conditionalFormatting sqref="V31">
    <cfRule type="expression" dxfId="122" priority="41">
      <formula>V31&lt;&gt;#REF!</formula>
    </cfRule>
  </conditionalFormatting>
  <conditionalFormatting sqref="X31">
    <cfRule type="expression" dxfId="121" priority="40">
      <formula>X31&lt;&gt;#REF!</formula>
    </cfRule>
  </conditionalFormatting>
  <conditionalFormatting sqref="Z31">
    <cfRule type="expression" dxfId="120" priority="39">
      <formula>Z31&lt;&gt;#REF!</formula>
    </cfRule>
  </conditionalFormatting>
  <conditionalFormatting sqref="AB31">
    <cfRule type="expression" dxfId="119" priority="38">
      <formula>AB31&lt;&gt;#REF!</formula>
    </cfRule>
  </conditionalFormatting>
  <conditionalFormatting sqref="AD31">
    <cfRule type="expression" dxfId="118" priority="37">
      <formula>AD31&lt;&gt;#REF!</formula>
    </cfRule>
  </conditionalFormatting>
  <conditionalFormatting sqref="AF31">
    <cfRule type="expression" dxfId="117" priority="36">
      <formula>AF31&lt;&gt;#REF!</formula>
    </cfRule>
  </conditionalFormatting>
  <conditionalFormatting sqref="AH31">
    <cfRule type="expression" dxfId="116" priority="35">
      <formula>AH31&lt;&gt;#REF!</formula>
    </cfRule>
  </conditionalFormatting>
  <conditionalFormatting sqref="AJ31">
    <cfRule type="expression" dxfId="115" priority="34">
      <formula>AJ31&lt;&gt;#REF!</formula>
    </cfRule>
  </conditionalFormatting>
  <conditionalFormatting sqref="AL31">
    <cfRule type="expression" dxfId="114" priority="33">
      <formula>AL31&lt;&gt;#REF!</formula>
    </cfRule>
  </conditionalFormatting>
  <conditionalFormatting sqref="AN31">
    <cfRule type="expression" dxfId="113" priority="32">
      <formula>AN31&lt;&gt;#REF!</formula>
    </cfRule>
  </conditionalFormatting>
  <conditionalFormatting sqref="AP31">
    <cfRule type="expression" dxfId="112" priority="31">
      <formula>AP31&lt;&gt;#REF!</formula>
    </cfRule>
  </conditionalFormatting>
  <conditionalFormatting sqref="AR31">
    <cfRule type="expression" dxfId="111" priority="30">
      <formula>AR31&lt;&gt;#REF!</formula>
    </cfRule>
  </conditionalFormatting>
  <conditionalFormatting sqref="AT31">
    <cfRule type="expression" dxfId="110" priority="29">
      <formula>AT31&lt;&gt;#REF!</formula>
    </cfRule>
  </conditionalFormatting>
  <conditionalFormatting sqref="AV31">
    <cfRule type="expression" dxfId="109" priority="28">
      <formula>AV31&lt;&gt;#REF!</formula>
    </cfRule>
  </conditionalFormatting>
  <conditionalFormatting sqref="AX31">
    <cfRule type="expression" dxfId="108" priority="27">
      <formula>AX31&lt;&gt;#REF!</formula>
    </cfRule>
  </conditionalFormatting>
  <conditionalFormatting sqref="AZ31">
    <cfRule type="expression" dxfId="107" priority="26">
      <formula>AZ31&lt;&gt;#REF!</formula>
    </cfRule>
  </conditionalFormatting>
  <conditionalFormatting sqref="BB31">
    <cfRule type="expression" dxfId="106" priority="25">
      <formula>BB31&lt;&gt;#REF!</formula>
    </cfRule>
  </conditionalFormatting>
  <conditionalFormatting sqref="BD31">
    <cfRule type="expression" dxfId="105" priority="24">
      <formula>BD31&lt;&gt;#REF!</formula>
    </cfRule>
  </conditionalFormatting>
  <conditionalFormatting sqref="BF31">
    <cfRule type="expression" dxfId="104" priority="23">
      <formula>BF31&lt;&gt;#REF!</formula>
    </cfRule>
  </conditionalFormatting>
  <conditionalFormatting sqref="BH31">
    <cfRule type="expression" dxfId="103" priority="22">
      <formula>BH31&lt;&gt;#REF!</formula>
    </cfRule>
  </conditionalFormatting>
  <conditionalFormatting sqref="BJ31">
    <cfRule type="expression" dxfId="102" priority="21">
      <formula>BJ31&lt;&gt;#REF!</formula>
    </cfRule>
  </conditionalFormatting>
  <conditionalFormatting sqref="BL31">
    <cfRule type="expression" dxfId="101" priority="20">
      <formula>BL31&lt;&gt;#REF!</formula>
    </cfRule>
  </conditionalFormatting>
  <conditionalFormatting sqref="BN31">
    <cfRule type="expression" dxfId="100" priority="19">
      <formula>BN31&lt;&gt;#REF!</formula>
    </cfRule>
  </conditionalFormatting>
  <conditionalFormatting sqref="BP31">
    <cfRule type="expression" dxfId="99" priority="18">
      <formula>BP31&lt;&gt;#REF!</formula>
    </cfRule>
  </conditionalFormatting>
  <conditionalFormatting sqref="BR31">
    <cfRule type="expression" dxfId="98" priority="17">
      <formula>BR31&lt;&gt;#REF!</formula>
    </cfRule>
  </conditionalFormatting>
  <conditionalFormatting sqref="BT31">
    <cfRule type="expression" dxfId="97" priority="16">
      <formula>BT31&lt;&gt;#REF!</formula>
    </cfRule>
  </conditionalFormatting>
  <conditionalFormatting sqref="BV31">
    <cfRule type="expression" dxfId="96" priority="15">
      <formula>BV31&lt;&gt;#REF!</formula>
    </cfRule>
  </conditionalFormatting>
  <conditionalFormatting sqref="BX31">
    <cfRule type="expression" dxfId="95" priority="14">
      <formula>BX31&lt;&gt;#REF!</formula>
    </cfRule>
  </conditionalFormatting>
  <conditionalFormatting sqref="BZ31">
    <cfRule type="expression" dxfId="94" priority="13">
      <formula>BZ31&lt;&gt;#REF!</formula>
    </cfRule>
  </conditionalFormatting>
  <conditionalFormatting sqref="CB31">
    <cfRule type="expression" dxfId="93" priority="12">
      <formula>CB31&lt;&gt;#REF!</formula>
    </cfRule>
  </conditionalFormatting>
  <conditionalFormatting sqref="CD31">
    <cfRule type="expression" dxfId="92" priority="11">
      <formula>CD31&lt;&gt;#REF!</formula>
    </cfRule>
  </conditionalFormatting>
  <conditionalFormatting sqref="CF31">
    <cfRule type="expression" dxfId="91" priority="10">
      <formula>CF31&lt;&gt;#REF!</formula>
    </cfRule>
  </conditionalFormatting>
  <conditionalFormatting sqref="CH31">
    <cfRule type="expression" dxfId="90" priority="9">
      <formula>CH31&lt;&gt;#REF!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H8" formulaRange="1"/>
  </ignoredError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190500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XCM74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 activeCell="K80" sqref="K80"/>
    </sheetView>
  </sheetViews>
  <sheetFormatPr defaultColWidth="9.109375" defaultRowHeight="10.199999999999999" outlineLevelCol="1" x14ac:dyDescent="0.2"/>
  <cols>
    <col min="1" max="1" width="68.21875" style="79" customWidth="1"/>
    <col min="2" max="2" width="0.44140625" style="79" customWidth="1"/>
    <col min="3" max="3" width="12.6640625" style="79" customWidth="1"/>
    <col min="4" max="4" width="0.44140625" style="79" customWidth="1"/>
    <col min="5" max="5" width="12.6640625" style="79" customWidth="1"/>
    <col min="6" max="6" width="0.44140625" style="79" customWidth="1"/>
    <col min="7" max="7" width="12.6640625" style="79" customWidth="1"/>
    <col min="8" max="8" width="0.44140625" style="79" customWidth="1"/>
    <col min="9" max="9" width="12.6640625" style="79" customWidth="1"/>
    <col min="10" max="10" width="0.44140625" style="79" customWidth="1"/>
    <col min="11" max="11" width="12.6640625" style="79" customWidth="1"/>
    <col min="12" max="12" width="0.44140625" style="79" customWidth="1"/>
    <col min="13" max="13" width="12.6640625" style="79" customWidth="1"/>
    <col min="14" max="14" width="0.44140625" style="79" customWidth="1"/>
    <col min="15" max="15" width="13" style="79" customWidth="1"/>
    <col min="16" max="16" width="0.44140625" style="79" customWidth="1"/>
    <col min="17" max="17" width="13" style="79" customWidth="1"/>
    <col min="18" max="18" width="0.44140625" style="79" customWidth="1"/>
    <col min="19" max="19" width="13" style="79" customWidth="1"/>
    <col min="20" max="20" width="0.44140625" style="79" customWidth="1"/>
    <col min="21" max="21" width="13" style="79" customWidth="1"/>
    <col min="22" max="22" width="0.44140625" style="79" customWidth="1"/>
    <col min="23" max="23" width="12.6640625" style="80" customWidth="1"/>
    <col min="24" max="24" width="0.44140625" style="79" customWidth="1"/>
    <col min="25" max="25" width="13" style="79" customWidth="1"/>
    <col min="26" max="26" width="0.44140625" style="79" customWidth="1"/>
    <col min="27" max="27" width="13" style="79" customWidth="1"/>
    <col min="28" max="28" width="0.44140625" style="79" customWidth="1"/>
    <col min="29" max="29" width="13" style="79" customWidth="1"/>
    <col min="30" max="30" width="0.44140625" style="79" customWidth="1"/>
    <col min="31" max="31" width="12.6640625" style="80" customWidth="1"/>
    <col min="32" max="32" width="0.44140625" style="80" customWidth="1"/>
    <col min="33" max="33" width="12.6640625" style="80" customWidth="1"/>
    <col min="34" max="34" width="0.44140625" style="80" hidden="1" customWidth="1" outlineLevel="1"/>
    <col min="35" max="35" width="12.6640625" style="80" hidden="1" customWidth="1" outlineLevel="1"/>
    <col min="36" max="36" width="0.44140625" style="80" hidden="1" customWidth="1" outlineLevel="1"/>
    <col min="37" max="37" width="12.6640625" style="80" hidden="1" customWidth="1" outlineLevel="1"/>
    <col min="38" max="38" width="0.44140625" style="80" hidden="1" customWidth="1" outlineLevel="1"/>
    <col min="39" max="39" width="12.6640625" style="80" hidden="1" customWidth="1" outlineLevel="1"/>
    <col min="40" max="40" width="0.44140625" style="80" customWidth="1" collapsed="1"/>
    <col min="41" max="41" width="12.6640625" style="80" customWidth="1"/>
    <col min="42" max="42" width="0.44140625" style="79" hidden="1" customWidth="1" outlineLevel="1"/>
    <col min="43" max="43" width="12.6640625" style="80" hidden="1" customWidth="1" outlineLevel="1"/>
    <col min="44" max="44" width="0.44140625" style="80" hidden="1" customWidth="1" outlineLevel="1"/>
    <col min="45" max="45" width="12.6640625" style="80" hidden="1" customWidth="1" outlineLevel="1"/>
    <col min="46" max="46" width="0.44140625" style="80" hidden="1" customWidth="1" outlineLevel="1"/>
    <col min="47" max="47" width="12.6640625" style="80" hidden="1" customWidth="1" outlineLevel="1"/>
    <col min="48" max="48" width="0.44140625" style="80" customWidth="1" collapsed="1"/>
    <col min="49" max="49" width="12.6640625" style="80" customWidth="1"/>
    <col min="50" max="50" width="0.44140625" style="79" hidden="1" customWidth="1" outlineLevel="1"/>
    <col min="51" max="51" width="12.6640625" style="80" hidden="1" customWidth="1" outlineLevel="1"/>
    <col min="52" max="52" width="0.44140625" style="80" hidden="1" customWidth="1" outlineLevel="1"/>
    <col min="53" max="53" width="12.6640625" style="80" hidden="1" customWidth="1" outlineLevel="1"/>
    <col min="54" max="54" width="0.44140625" style="80" hidden="1" customWidth="1" outlineLevel="1"/>
    <col min="55" max="55" width="12.6640625" style="80" hidden="1" customWidth="1" outlineLevel="1"/>
    <col min="56" max="56" width="0.44140625" style="80" customWidth="1" collapsed="1"/>
    <col min="57" max="57" width="12.6640625" style="80" customWidth="1"/>
    <col min="58" max="58" width="0.44140625" style="79" hidden="1" customWidth="1" outlineLevel="1"/>
    <col min="59" max="59" width="12.6640625" style="80" hidden="1" customWidth="1" outlineLevel="1"/>
    <col min="60" max="60" width="0.44140625" style="80" hidden="1" customWidth="1" outlineLevel="1"/>
    <col min="61" max="61" width="12.6640625" style="80" hidden="1" customWidth="1" outlineLevel="1"/>
    <col min="62" max="62" width="0.44140625" style="80" hidden="1" customWidth="1" outlineLevel="1"/>
    <col min="63" max="63" width="12.6640625" style="80" hidden="1" customWidth="1" outlineLevel="1"/>
    <col min="64" max="64" width="0.44140625" style="80" customWidth="1" collapsed="1"/>
    <col min="65" max="65" width="12.6640625" style="80" customWidth="1"/>
    <col min="66" max="16384" width="9.109375" style="80"/>
  </cols>
  <sheetData>
    <row r="1" spans="1:65" s="76" customFormat="1" ht="14.1" customHeight="1" x14ac:dyDescent="0.2">
      <c r="A1" s="14"/>
      <c r="B1" s="14"/>
      <c r="C1" s="14"/>
      <c r="D1" s="14"/>
      <c r="E1" s="237" t="s">
        <v>320</v>
      </c>
      <c r="F1" s="14"/>
      <c r="G1" s="237" t="s">
        <v>320</v>
      </c>
      <c r="H1" s="14"/>
      <c r="I1" s="237" t="s">
        <v>320</v>
      </c>
      <c r="J1" s="14"/>
      <c r="K1" s="14"/>
      <c r="L1" s="14"/>
      <c r="M1" s="14"/>
      <c r="N1" s="14"/>
      <c r="O1" s="75"/>
      <c r="P1" s="14"/>
      <c r="Q1" s="75"/>
      <c r="R1" s="14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</row>
    <row r="2" spans="1:65" s="76" customFormat="1" ht="14.1" customHeight="1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75"/>
      <c r="P2" s="14"/>
      <c r="Q2" s="75"/>
      <c r="R2" s="14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</row>
    <row r="3" spans="1:65" s="76" customFormat="1" x14ac:dyDescent="0.2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75"/>
      <c r="P3" s="53"/>
      <c r="Q3" s="75"/>
      <c r="R3" s="53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</row>
    <row r="4" spans="1:65" s="76" customFormat="1" ht="13.2" x14ac:dyDescent="0.25">
      <c r="A4" s="9" t="s">
        <v>220</v>
      </c>
      <c r="B4" s="9"/>
      <c r="C4" s="304" t="s">
        <v>83</v>
      </c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</row>
    <row r="5" spans="1:65" s="76" customFormat="1" ht="24" customHeight="1" x14ac:dyDescent="0.2">
      <c r="A5" s="54" t="s">
        <v>0</v>
      </c>
      <c r="B5" s="54"/>
      <c r="C5" s="55" t="s">
        <v>337</v>
      </c>
      <c r="D5" s="54"/>
      <c r="E5" s="55">
        <v>2025</v>
      </c>
      <c r="F5" s="54"/>
      <c r="G5" s="55" t="s">
        <v>328</v>
      </c>
      <c r="H5" s="54"/>
      <c r="I5" s="55" t="s">
        <v>319</v>
      </c>
      <c r="J5" s="55"/>
      <c r="K5" s="55" t="s">
        <v>314</v>
      </c>
      <c r="L5" s="55"/>
      <c r="M5" s="55" t="s">
        <v>309</v>
      </c>
      <c r="N5" s="54"/>
      <c r="O5" s="55">
        <v>2024</v>
      </c>
      <c r="P5" s="54"/>
      <c r="Q5" s="55" t="s">
        <v>303</v>
      </c>
      <c r="R5" s="54"/>
      <c r="S5" s="55" t="s">
        <v>296</v>
      </c>
      <c r="T5" s="75"/>
      <c r="U5" s="55" t="s">
        <v>292</v>
      </c>
      <c r="V5" s="75"/>
      <c r="W5" s="55" t="s">
        <v>287</v>
      </c>
      <c r="X5" s="75"/>
      <c r="Y5" s="55">
        <v>2023</v>
      </c>
      <c r="Z5" s="75"/>
      <c r="AA5" s="55" t="s">
        <v>276</v>
      </c>
      <c r="AB5" s="75"/>
      <c r="AC5" s="55" t="s">
        <v>223</v>
      </c>
      <c r="AD5" s="75"/>
      <c r="AE5" s="55" t="s">
        <v>110</v>
      </c>
      <c r="AF5" s="78"/>
      <c r="AG5" s="55">
        <v>2022</v>
      </c>
      <c r="AH5" s="78"/>
      <c r="AI5" s="55" t="s">
        <v>156</v>
      </c>
      <c r="AJ5" s="78"/>
      <c r="AK5" s="55" t="s">
        <v>149</v>
      </c>
      <c r="AL5" s="78"/>
      <c r="AM5" s="55" t="s">
        <v>114</v>
      </c>
      <c r="AN5" s="78"/>
      <c r="AO5" s="55">
        <v>2021</v>
      </c>
      <c r="AP5" s="75"/>
      <c r="AQ5" s="55" t="s">
        <v>150</v>
      </c>
      <c r="AR5" s="78"/>
      <c r="AS5" s="55" t="s">
        <v>151</v>
      </c>
      <c r="AT5" s="78"/>
      <c r="AU5" s="55" t="s">
        <v>118</v>
      </c>
      <c r="AV5" s="78"/>
      <c r="AW5" s="55">
        <v>2020</v>
      </c>
      <c r="AX5" s="75"/>
      <c r="AY5" s="55" t="s">
        <v>152</v>
      </c>
      <c r="AZ5" s="78"/>
      <c r="BA5" s="55" t="s">
        <v>153</v>
      </c>
      <c r="BB5" s="78"/>
      <c r="BC5" s="55" t="s">
        <v>122</v>
      </c>
      <c r="BD5" s="78"/>
      <c r="BE5" s="55">
        <v>2019</v>
      </c>
      <c r="BF5" s="75"/>
      <c r="BG5" s="55" t="s">
        <v>154</v>
      </c>
      <c r="BH5" s="78"/>
      <c r="BI5" s="55" t="s">
        <v>155</v>
      </c>
      <c r="BJ5" s="78"/>
      <c r="BK5" s="55" t="s">
        <v>126</v>
      </c>
      <c r="BL5" s="78"/>
      <c r="BM5" s="55">
        <v>2018</v>
      </c>
    </row>
    <row r="6" spans="1:65" s="83" customFormat="1" ht="13.95" customHeight="1" x14ac:dyDescent="0.2">
      <c r="A6" s="84" t="s">
        <v>78</v>
      </c>
      <c r="B6" s="81"/>
      <c r="C6" s="82"/>
      <c r="D6" s="81"/>
      <c r="E6" s="82"/>
      <c r="F6" s="81"/>
      <c r="G6" s="82"/>
      <c r="H6" s="81"/>
      <c r="I6" s="82"/>
      <c r="K6" s="82"/>
      <c r="M6" s="82"/>
      <c r="N6" s="81"/>
      <c r="O6" s="82"/>
      <c r="P6" s="81"/>
      <c r="Q6" s="82"/>
      <c r="R6" s="81"/>
      <c r="S6" s="82"/>
      <c r="T6" s="81"/>
      <c r="U6" s="82"/>
      <c r="V6" s="81"/>
      <c r="W6" s="82"/>
      <c r="X6" s="81"/>
      <c r="Y6" s="82"/>
      <c r="Z6" s="81"/>
      <c r="AA6" s="82"/>
      <c r="AB6" s="81"/>
      <c r="AC6" s="82"/>
      <c r="AD6" s="81"/>
      <c r="AE6" s="82"/>
      <c r="AG6" s="82"/>
      <c r="AI6" s="82"/>
      <c r="AK6" s="82"/>
      <c r="AM6" s="82"/>
      <c r="AO6" s="85"/>
      <c r="AP6" s="81"/>
      <c r="AQ6" s="82"/>
      <c r="AS6" s="82"/>
      <c r="AU6" s="82"/>
      <c r="AW6" s="85"/>
      <c r="AX6" s="81"/>
      <c r="AY6" s="82"/>
      <c r="BA6" s="82"/>
      <c r="BC6" s="82"/>
      <c r="BE6" s="85"/>
      <c r="BF6" s="81"/>
      <c r="BG6" s="82"/>
      <c r="BI6" s="82"/>
      <c r="BK6" s="82"/>
      <c r="BM6" s="85"/>
    </row>
    <row r="7" spans="1:65" s="88" customFormat="1" ht="13.95" customHeight="1" x14ac:dyDescent="0.2">
      <c r="A7" s="89" t="s">
        <v>79</v>
      </c>
      <c r="B7" s="86"/>
      <c r="C7" s="87"/>
      <c r="D7" s="86"/>
      <c r="E7" s="87"/>
      <c r="F7" s="86"/>
      <c r="G7" s="87"/>
      <c r="H7" s="86"/>
      <c r="I7" s="87"/>
      <c r="K7" s="87"/>
      <c r="M7" s="87"/>
      <c r="N7" s="86"/>
      <c r="O7" s="87"/>
      <c r="P7" s="86"/>
      <c r="Q7" s="87"/>
      <c r="R7" s="86"/>
      <c r="S7" s="87"/>
      <c r="T7" s="86"/>
      <c r="U7" s="87"/>
      <c r="V7" s="86"/>
      <c r="W7" s="87"/>
      <c r="X7" s="86"/>
      <c r="Y7" s="87"/>
      <c r="Z7" s="86"/>
      <c r="AA7" s="87"/>
      <c r="AB7" s="86"/>
      <c r="AC7" s="87"/>
      <c r="AD7" s="86"/>
      <c r="AE7" s="87"/>
      <c r="AF7" s="90"/>
      <c r="AG7" s="87"/>
      <c r="AH7" s="90"/>
      <c r="AI7" s="87"/>
      <c r="AJ7" s="90"/>
      <c r="AK7" s="87"/>
      <c r="AL7" s="90"/>
      <c r="AM7" s="87"/>
      <c r="AN7" s="90"/>
      <c r="AO7" s="91"/>
      <c r="AP7" s="86"/>
      <c r="AQ7" s="87"/>
      <c r="AR7" s="90"/>
      <c r="AS7" s="87"/>
      <c r="AT7" s="90"/>
      <c r="AU7" s="87"/>
      <c r="AV7" s="90"/>
      <c r="AW7" s="91"/>
      <c r="AX7" s="86"/>
      <c r="AY7" s="87"/>
      <c r="AZ7" s="90"/>
      <c r="BA7" s="87"/>
      <c r="BB7" s="90"/>
      <c r="BC7" s="87"/>
      <c r="BD7" s="90"/>
      <c r="BE7" s="91"/>
      <c r="BF7" s="86"/>
      <c r="BG7" s="87"/>
      <c r="BH7" s="90"/>
      <c r="BI7" s="87"/>
      <c r="BJ7" s="90"/>
      <c r="BK7" s="87"/>
      <c r="BL7" s="90"/>
      <c r="BM7" s="91"/>
    </row>
    <row r="8" spans="1:65" s="83" customFormat="1" ht="13.95" customHeight="1" x14ac:dyDescent="0.2">
      <c r="A8" s="135" t="s">
        <v>68</v>
      </c>
      <c r="B8" s="92"/>
      <c r="C8" s="93">
        <v>4467</v>
      </c>
      <c r="D8" s="92"/>
      <c r="E8" s="93">
        <v>16389</v>
      </c>
      <c r="F8" s="92"/>
      <c r="G8" s="93">
        <f t="shared" ref="G8:G21" si="0">E8-I8-K8-M8</f>
        <v>-7550</v>
      </c>
      <c r="H8" s="92"/>
      <c r="I8" s="93">
        <v>12105</v>
      </c>
      <c r="J8" s="94"/>
      <c r="K8" s="93">
        <v>7950</v>
      </c>
      <c r="L8" s="94"/>
      <c r="M8" s="93">
        <v>3884</v>
      </c>
      <c r="N8" s="92"/>
      <c r="O8" s="93">
        <v>15025</v>
      </c>
      <c r="P8" s="92"/>
      <c r="Q8" s="93">
        <f t="shared" ref="Q8:Q21" si="1">O8-S8-U8-W8</f>
        <v>-7134</v>
      </c>
      <c r="R8" s="92"/>
      <c r="S8" s="93">
        <v>11286</v>
      </c>
      <c r="T8" s="92"/>
      <c r="U8" s="93">
        <v>7370</v>
      </c>
      <c r="V8" s="92"/>
      <c r="W8" s="93">
        <v>3503</v>
      </c>
      <c r="X8" s="92"/>
      <c r="Y8" s="93">
        <v>13775</v>
      </c>
      <c r="Z8" s="92"/>
      <c r="AA8" s="93">
        <v>11041</v>
      </c>
      <c r="AB8" s="92"/>
      <c r="AC8" s="93">
        <v>6690</v>
      </c>
      <c r="AD8" s="92"/>
      <c r="AE8" s="93">
        <v>2892</v>
      </c>
      <c r="AF8" s="90"/>
      <c r="AG8" s="93">
        <v>14556</v>
      </c>
      <c r="AH8" s="90"/>
      <c r="AI8" s="93">
        <v>10933</v>
      </c>
      <c r="AJ8" s="90"/>
      <c r="AK8" s="93">
        <v>7173</v>
      </c>
      <c r="AL8" s="90"/>
      <c r="AM8" s="93">
        <v>3889</v>
      </c>
      <c r="AN8" s="90"/>
      <c r="AO8" s="95">
        <v>13240</v>
      </c>
      <c r="AP8" s="92"/>
      <c r="AQ8" s="93">
        <v>9365</v>
      </c>
      <c r="AR8" s="90"/>
      <c r="AS8" s="93">
        <v>6701</v>
      </c>
      <c r="AT8" s="90"/>
      <c r="AU8" s="93">
        <v>2406</v>
      </c>
      <c r="AV8" s="90"/>
      <c r="AW8" s="95">
        <v>7535</v>
      </c>
      <c r="AX8" s="92"/>
      <c r="AY8" s="93">
        <v>3595</v>
      </c>
      <c r="AZ8" s="90"/>
      <c r="BA8" s="93">
        <v>1647</v>
      </c>
      <c r="BB8" s="90"/>
      <c r="BC8" s="93">
        <v>1059</v>
      </c>
      <c r="BD8" s="90"/>
      <c r="BE8" s="95">
        <v>10730</v>
      </c>
      <c r="BF8" s="92"/>
      <c r="BG8" s="93">
        <v>7028</v>
      </c>
      <c r="BH8" s="90"/>
      <c r="BI8" s="93">
        <v>5040</v>
      </c>
      <c r="BJ8" s="90"/>
      <c r="BK8" s="93">
        <v>2425</v>
      </c>
      <c r="BL8" s="90"/>
      <c r="BM8" s="95">
        <v>9819</v>
      </c>
    </row>
    <row r="9" spans="1:65" s="83" customFormat="1" ht="13.95" customHeight="1" x14ac:dyDescent="0.2">
      <c r="A9" s="135" t="s">
        <v>60</v>
      </c>
      <c r="B9" s="92"/>
      <c r="C9" s="93">
        <v>-4608</v>
      </c>
      <c r="D9" s="92"/>
      <c r="E9" s="93">
        <v>-17508</v>
      </c>
      <c r="F9" s="92"/>
      <c r="G9" s="93">
        <f t="shared" si="0"/>
        <v>8263</v>
      </c>
      <c r="H9" s="92"/>
      <c r="I9" s="93">
        <v>-12922</v>
      </c>
      <c r="J9" s="94"/>
      <c r="K9" s="93">
        <v>-8598</v>
      </c>
      <c r="L9" s="94"/>
      <c r="M9" s="93">
        <v>-4251</v>
      </c>
      <c r="N9" s="92"/>
      <c r="O9" s="93">
        <v>-15369</v>
      </c>
      <c r="P9" s="92"/>
      <c r="Q9" s="93">
        <f t="shared" si="1"/>
        <v>7243</v>
      </c>
      <c r="R9" s="92"/>
      <c r="S9" s="93">
        <v>-11488</v>
      </c>
      <c r="T9" s="92"/>
      <c r="U9" s="93">
        <v>-7494</v>
      </c>
      <c r="V9" s="92"/>
      <c r="W9" s="93">
        <v>-3630</v>
      </c>
      <c r="X9" s="92"/>
      <c r="Y9" s="93">
        <v>-12330</v>
      </c>
      <c r="Z9" s="92"/>
      <c r="AA9" s="93">
        <v>-9393</v>
      </c>
      <c r="AB9" s="92"/>
      <c r="AC9" s="93">
        <v>-6195</v>
      </c>
      <c r="AD9" s="92"/>
      <c r="AE9" s="93">
        <v>-2848</v>
      </c>
      <c r="AF9" s="90"/>
      <c r="AG9" s="93">
        <v>-11479</v>
      </c>
      <c r="AH9" s="90"/>
      <c r="AI9" s="93">
        <v>-8606</v>
      </c>
      <c r="AJ9" s="90"/>
      <c r="AK9" s="93">
        <v>-5511</v>
      </c>
      <c r="AL9" s="90"/>
      <c r="AM9" s="93">
        <v>-2663</v>
      </c>
      <c r="AN9" s="90"/>
      <c r="AO9" s="95">
        <v>-10397</v>
      </c>
      <c r="AP9" s="92"/>
      <c r="AQ9" s="93">
        <v>-7849</v>
      </c>
      <c r="AR9" s="90"/>
      <c r="AS9" s="93">
        <v>-5474</v>
      </c>
      <c r="AT9" s="90"/>
      <c r="AU9" s="93">
        <v>-2194</v>
      </c>
      <c r="AV9" s="90"/>
      <c r="AW9" s="95">
        <v>-6980</v>
      </c>
      <c r="AX9" s="92"/>
      <c r="AY9" s="93">
        <v>-3612</v>
      </c>
      <c r="AZ9" s="90"/>
      <c r="BA9" s="93">
        <v>-1902</v>
      </c>
      <c r="BB9" s="90"/>
      <c r="BC9" s="93">
        <v>-1274</v>
      </c>
      <c r="BD9" s="90"/>
      <c r="BE9" s="95">
        <v>-10272</v>
      </c>
      <c r="BF9" s="92"/>
      <c r="BG9" s="93">
        <v>-7020</v>
      </c>
      <c r="BH9" s="90"/>
      <c r="BI9" s="93">
        <v>-5084</v>
      </c>
      <c r="BJ9" s="90"/>
      <c r="BK9" s="93">
        <v>-2624</v>
      </c>
      <c r="BL9" s="90"/>
      <c r="BM9" s="95">
        <v>-9537</v>
      </c>
    </row>
    <row r="10" spans="1:65" s="83" customFormat="1" ht="13.95" customHeight="1" x14ac:dyDescent="0.2">
      <c r="A10" s="136" t="s">
        <v>34</v>
      </c>
      <c r="B10" s="96"/>
      <c r="C10" s="93">
        <v>7</v>
      </c>
      <c r="D10" s="96"/>
      <c r="E10" s="93">
        <v>168</v>
      </c>
      <c r="F10" s="96"/>
      <c r="G10" s="93">
        <f t="shared" si="0"/>
        <v>95</v>
      </c>
      <c r="H10" s="96"/>
      <c r="I10" s="93">
        <v>26</v>
      </c>
      <c r="J10" s="94"/>
      <c r="K10" s="93">
        <v>65</v>
      </c>
      <c r="L10" s="94"/>
      <c r="M10" s="93">
        <v>-18</v>
      </c>
      <c r="N10" s="96"/>
      <c r="O10" s="93">
        <v>181</v>
      </c>
      <c r="P10" s="96"/>
      <c r="Q10" s="93">
        <f t="shared" si="1"/>
        <v>170</v>
      </c>
      <c r="R10" s="96"/>
      <c r="S10" s="93">
        <v>70</v>
      </c>
      <c r="T10" s="96"/>
      <c r="U10" s="93">
        <v>-45</v>
      </c>
      <c r="V10" s="96"/>
      <c r="W10" s="93">
        <v>-14</v>
      </c>
      <c r="X10" s="96"/>
      <c r="Y10" s="93">
        <v>281</v>
      </c>
      <c r="Z10" s="96"/>
      <c r="AA10" s="93">
        <v>75</v>
      </c>
      <c r="AB10" s="96"/>
      <c r="AC10" s="93">
        <v>61</v>
      </c>
      <c r="AD10" s="96"/>
      <c r="AE10" s="93">
        <v>12</v>
      </c>
      <c r="AF10" s="90"/>
      <c r="AG10" s="93">
        <v>18</v>
      </c>
      <c r="AH10" s="90"/>
      <c r="AI10" s="93">
        <v>-425</v>
      </c>
      <c r="AJ10" s="90"/>
      <c r="AK10" s="93">
        <v>-13</v>
      </c>
      <c r="AL10" s="90"/>
      <c r="AM10" s="93">
        <v>-13</v>
      </c>
      <c r="AN10" s="90"/>
      <c r="AO10" s="95">
        <v>443</v>
      </c>
      <c r="AP10" s="96"/>
      <c r="AQ10" s="93">
        <v>59</v>
      </c>
      <c r="AR10" s="90"/>
      <c r="AS10" s="93">
        <v>10</v>
      </c>
      <c r="AT10" s="90"/>
      <c r="AU10" s="93">
        <v>7</v>
      </c>
      <c r="AV10" s="90"/>
      <c r="AW10" s="95">
        <v>96</v>
      </c>
      <c r="AX10" s="96"/>
      <c r="AY10" s="93">
        <v>81</v>
      </c>
      <c r="AZ10" s="90"/>
      <c r="BA10" s="93">
        <v>34</v>
      </c>
      <c r="BB10" s="90"/>
      <c r="BC10" s="93">
        <v>119</v>
      </c>
      <c r="BD10" s="90"/>
      <c r="BE10" s="95">
        <v>221</v>
      </c>
      <c r="BF10" s="96"/>
      <c r="BG10" s="93">
        <v>191</v>
      </c>
      <c r="BH10" s="90"/>
      <c r="BI10" s="93">
        <v>168</v>
      </c>
      <c r="BJ10" s="90"/>
      <c r="BK10" s="93">
        <v>167</v>
      </c>
      <c r="BL10" s="90"/>
      <c r="BM10" s="95">
        <v>223</v>
      </c>
    </row>
    <row r="11" spans="1:65" s="83" customFormat="1" ht="13.95" customHeight="1" x14ac:dyDescent="0.2">
      <c r="A11" s="136" t="s">
        <v>80</v>
      </c>
      <c r="B11" s="96"/>
      <c r="C11" s="93">
        <v>418</v>
      </c>
      <c r="D11" s="96"/>
      <c r="E11" s="93">
        <v>1764</v>
      </c>
      <c r="F11" s="96"/>
      <c r="G11" s="93">
        <f t="shared" si="0"/>
        <v>-713</v>
      </c>
      <c r="H11" s="96"/>
      <c r="I11" s="93">
        <v>1302</v>
      </c>
      <c r="J11" s="94"/>
      <c r="K11" s="93">
        <v>833</v>
      </c>
      <c r="L11" s="94"/>
      <c r="M11" s="93">
        <v>342</v>
      </c>
      <c r="N11" s="96"/>
      <c r="O11" s="93">
        <v>1520</v>
      </c>
      <c r="P11" s="96"/>
      <c r="Q11" s="93">
        <f t="shared" si="1"/>
        <v>-1003</v>
      </c>
      <c r="R11" s="96"/>
      <c r="S11" s="93">
        <v>1251</v>
      </c>
      <c r="T11" s="96"/>
      <c r="U11" s="93">
        <v>883</v>
      </c>
      <c r="V11" s="96"/>
      <c r="W11" s="93">
        <v>389</v>
      </c>
      <c r="X11" s="96"/>
      <c r="Y11" s="93">
        <v>1703</v>
      </c>
      <c r="Z11" s="96"/>
      <c r="AA11" s="93">
        <v>1404</v>
      </c>
      <c r="AB11" s="96"/>
      <c r="AC11" s="93">
        <f>828-AC16</f>
        <v>907</v>
      </c>
      <c r="AD11" s="96"/>
      <c r="AE11" s="93">
        <f>480-AE16</f>
        <v>468</v>
      </c>
      <c r="AF11" s="90"/>
      <c r="AG11" s="93">
        <f>1248-AG16</f>
        <v>1737</v>
      </c>
      <c r="AI11" s="93">
        <f>484-AI16</f>
        <v>1006</v>
      </c>
      <c r="AK11" s="93">
        <f>225-AK16</f>
        <v>561</v>
      </c>
      <c r="AM11" s="93">
        <f>326-AM16</f>
        <v>348</v>
      </c>
      <c r="AO11" s="95">
        <v>-63</v>
      </c>
      <c r="AP11" s="96"/>
      <c r="AQ11" s="93">
        <v>298</v>
      </c>
      <c r="AS11" s="93">
        <v>129</v>
      </c>
      <c r="AU11" s="93">
        <v>47</v>
      </c>
      <c r="AW11" s="95">
        <v>30</v>
      </c>
      <c r="AX11" s="96"/>
      <c r="AY11" s="93">
        <v>341</v>
      </c>
      <c r="BA11" s="93">
        <v>296</v>
      </c>
      <c r="BC11" s="93">
        <v>224</v>
      </c>
      <c r="BE11" s="95">
        <v>110</v>
      </c>
      <c r="BF11" s="96"/>
      <c r="BG11" s="93">
        <v>173</v>
      </c>
      <c r="BI11" s="93">
        <v>94</v>
      </c>
      <c r="BK11" s="93">
        <v>50</v>
      </c>
      <c r="BM11" s="95">
        <v>249</v>
      </c>
    </row>
    <row r="12" spans="1:65" s="83" customFormat="1" ht="13.95" customHeight="1" x14ac:dyDescent="0.2">
      <c r="A12" s="136" t="s">
        <v>81</v>
      </c>
      <c r="B12" s="96"/>
      <c r="C12" s="93">
        <v>331</v>
      </c>
      <c r="D12" s="96"/>
      <c r="E12" s="93">
        <v>1261</v>
      </c>
      <c r="F12" s="96"/>
      <c r="G12" s="93">
        <f t="shared" si="0"/>
        <v>-670</v>
      </c>
      <c r="H12" s="96"/>
      <c r="I12" s="93">
        <v>962</v>
      </c>
      <c r="J12" s="94"/>
      <c r="K12" s="93">
        <v>680</v>
      </c>
      <c r="L12" s="94"/>
      <c r="M12" s="93">
        <v>289</v>
      </c>
      <c r="N12" s="96"/>
      <c r="O12" s="93">
        <v>1231</v>
      </c>
      <c r="P12" s="96"/>
      <c r="Q12" s="93">
        <f t="shared" si="1"/>
        <v>-636</v>
      </c>
      <c r="R12" s="96"/>
      <c r="S12" s="93">
        <v>936</v>
      </c>
      <c r="T12" s="96"/>
      <c r="U12" s="93">
        <v>628</v>
      </c>
      <c r="V12" s="96"/>
      <c r="W12" s="93">
        <v>303</v>
      </c>
      <c r="X12" s="96"/>
      <c r="Y12" s="93">
        <v>1176</v>
      </c>
      <c r="Z12" s="96"/>
      <c r="AA12" s="93">
        <v>803</v>
      </c>
      <c r="AB12" s="96"/>
      <c r="AC12" s="93">
        <v>554</v>
      </c>
      <c r="AD12" s="96"/>
      <c r="AE12" s="93">
        <v>259</v>
      </c>
      <c r="AF12" s="90"/>
      <c r="AG12" s="93">
        <v>855</v>
      </c>
      <c r="AI12" s="93">
        <v>626</v>
      </c>
      <c r="AK12" s="93">
        <v>414</v>
      </c>
      <c r="AM12" s="93">
        <v>194</v>
      </c>
      <c r="AO12" s="95">
        <v>722</v>
      </c>
      <c r="AP12" s="96"/>
      <c r="AQ12" s="93">
        <v>541</v>
      </c>
      <c r="AS12" s="93">
        <v>358</v>
      </c>
      <c r="AU12" s="93">
        <v>178</v>
      </c>
      <c r="AW12" s="95">
        <v>627</v>
      </c>
      <c r="AX12" s="96"/>
      <c r="AY12" s="93">
        <v>448</v>
      </c>
      <c r="BA12" s="93">
        <v>283</v>
      </c>
      <c r="BC12" s="93">
        <v>142</v>
      </c>
      <c r="BE12" s="95">
        <v>726</v>
      </c>
      <c r="BF12" s="96"/>
      <c r="BG12" s="93">
        <v>477</v>
      </c>
      <c r="BI12" s="93">
        <v>322</v>
      </c>
      <c r="BK12" s="93">
        <v>167</v>
      </c>
      <c r="BM12" s="95">
        <v>825</v>
      </c>
    </row>
    <row r="13" spans="1:65" s="83" customFormat="1" ht="13.95" customHeight="1" x14ac:dyDescent="0.2">
      <c r="A13" s="136" t="s">
        <v>82</v>
      </c>
      <c r="B13" s="96"/>
      <c r="C13" s="93">
        <v>-37</v>
      </c>
      <c r="D13" s="96"/>
      <c r="E13" s="93">
        <v>-329</v>
      </c>
      <c r="F13" s="96"/>
      <c r="G13" s="93">
        <f t="shared" si="0"/>
        <v>-47</v>
      </c>
      <c r="H13" s="96"/>
      <c r="I13" s="93">
        <v>-122</v>
      </c>
      <c r="J13" s="94"/>
      <c r="K13" s="93">
        <v>-116</v>
      </c>
      <c r="L13" s="94"/>
      <c r="M13" s="93">
        <v>-44</v>
      </c>
      <c r="N13" s="96"/>
      <c r="O13" s="93">
        <v>-520</v>
      </c>
      <c r="P13" s="96"/>
      <c r="Q13" s="93">
        <f t="shared" si="1"/>
        <v>358</v>
      </c>
      <c r="R13" s="96"/>
      <c r="S13" s="93">
        <v>-495</v>
      </c>
      <c r="T13" s="96"/>
      <c r="U13" s="93">
        <v>-341</v>
      </c>
      <c r="V13" s="96"/>
      <c r="W13" s="93">
        <v>-42</v>
      </c>
      <c r="X13" s="96"/>
      <c r="Y13" s="93">
        <v>-769</v>
      </c>
      <c r="Z13" s="96"/>
      <c r="AA13" s="93">
        <v>-696</v>
      </c>
      <c r="AB13" s="96"/>
      <c r="AC13" s="93">
        <v>-490</v>
      </c>
      <c r="AD13" s="96"/>
      <c r="AE13" s="93">
        <v>-242</v>
      </c>
      <c r="AF13" s="90"/>
      <c r="AG13" s="93">
        <v>-598</v>
      </c>
      <c r="AI13" s="93">
        <v>-403</v>
      </c>
      <c r="AK13" s="93">
        <v>-227</v>
      </c>
      <c r="AM13" s="93">
        <v>-71</v>
      </c>
      <c r="AO13" s="95">
        <v>-129</v>
      </c>
      <c r="AP13" s="96"/>
      <c r="AQ13" s="93">
        <v>-93</v>
      </c>
      <c r="AS13" s="93">
        <v>-85</v>
      </c>
      <c r="AU13" s="93">
        <v>-18</v>
      </c>
      <c r="AW13" s="95">
        <v>-117</v>
      </c>
      <c r="AX13" s="96"/>
      <c r="AY13" s="93">
        <v>-137</v>
      </c>
      <c r="BA13" s="93">
        <v>-121</v>
      </c>
      <c r="BC13" s="93">
        <v>-69</v>
      </c>
      <c r="BE13" s="95">
        <v>-126</v>
      </c>
      <c r="BF13" s="96"/>
      <c r="BG13" s="93">
        <v>-109</v>
      </c>
      <c r="BI13" s="93">
        <v>-97</v>
      </c>
      <c r="BK13" s="93">
        <v>-19</v>
      </c>
      <c r="BM13" s="95">
        <v>-148</v>
      </c>
    </row>
    <row r="14" spans="1:65" s="83" customFormat="1" ht="13.95" customHeight="1" x14ac:dyDescent="0.2">
      <c r="A14" s="136" t="s">
        <v>157</v>
      </c>
      <c r="B14" s="96"/>
      <c r="C14" s="93">
        <v>12</v>
      </c>
      <c r="D14" s="96"/>
      <c r="E14" s="93">
        <v>20</v>
      </c>
      <c r="F14" s="96"/>
      <c r="G14" s="93">
        <f t="shared" si="0"/>
        <v>-9</v>
      </c>
      <c r="H14" s="96"/>
      <c r="I14" s="93">
        <v>11</v>
      </c>
      <c r="J14" s="94"/>
      <c r="K14" s="93">
        <v>10</v>
      </c>
      <c r="L14" s="94"/>
      <c r="M14" s="93">
        <v>8</v>
      </c>
      <c r="N14" s="96"/>
      <c r="O14" s="93">
        <v>8</v>
      </c>
      <c r="P14" s="96"/>
      <c r="Q14" s="93">
        <f t="shared" si="1"/>
        <v>-21</v>
      </c>
      <c r="R14" s="96"/>
      <c r="S14" s="93">
        <v>14</v>
      </c>
      <c r="T14" s="96"/>
      <c r="U14" s="93">
        <v>10</v>
      </c>
      <c r="V14" s="96"/>
      <c r="W14" s="93">
        <v>5</v>
      </c>
      <c r="X14" s="96"/>
      <c r="Y14" s="93">
        <v>25</v>
      </c>
      <c r="Z14" s="96"/>
      <c r="AA14" s="93">
        <v>10</v>
      </c>
      <c r="AB14" s="96"/>
      <c r="AC14" s="93">
        <v>12</v>
      </c>
      <c r="AD14" s="96"/>
      <c r="AE14" s="93">
        <v>6</v>
      </c>
      <c r="AF14" s="90"/>
      <c r="AG14" s="93">
        <v>27</v>
      </c>
      <c r="AI14" s="93">
        <v>11</v>
      </c>
      <c r="AK14" s="93">
        <v>17</v>
      </c>
      <c r="AM14" s="93">
        <v>4</v>
      </c>
      <c r="AO14" s="95">
        <v>21</v>
      </c>
      <c r="AP14" s="96"/>
      <c r="AQ14" s="93">
        <v>11</v>
      </c>
      <c r="AS14" s="93">
        <v>9</v>
      </c>
      <c r="AU14" s="93">
        <v>3</v>
      </c>
      <c r="AW14" s="95">
        <v>25</v>
      </c>
      <c r="AX14" s="96"/>
      <c r="AY14" s="93">
        <v>27</v>
      </c>
      <c r="BA14" s="93">
        <v>28</v>
      </c>
      <c r="BC14" s="93">
        <v>3</v>
      </c>
      <c r="BE14" s="95">
        <v>11</v>
      </c>
      <c r="BF14" s="96"/>
      <c r="BG14" s="93">
        <v>7</v>
      </c>
      <c r="BI14" s="93">
        <v>5</v>
      </c>
      <c r="BK14" s="93">
        <v>4</v>
      </c>
      <c r="BM14" s="95">
        <v>3</v>
      </c>
    </row>
    <row r="15" spans="1:65" s="83" customFormat="1" collapsed="1" x14ac:dyDescent="0.2">
      <c r="A15" s="137" t="s">
        <v>178</v>
      </c>
      <c r="B15" s="97"/>
      <c r="C15" s="93">
        <v>0</v>
      </c>
      <c r="D15" s="97"/>
      <c r="E15" s="93">
        <v>7</v>
      </c>
      <c r="F15" s="97"/>
      <c r="G15" s="93">
        <f t="shared" si="0"/>
        <v>-67</v>
      </c>
      <c r="H15" s="97"/>
      <c r="I15" s="93">
        <v>7</v>
      </c>
      <c r="J15" s="94"/>
      <c r="K15" s="93">
        <v>7</v>
      </c>
      <c r="L15" s="94"/>
      <c r="M15" s="93">
        <v>60</v>
      </c>
      <c r="N15" s="97"/>
      <c r="O15" s="93">
        <v>-121</v>
      </c>
      <c r="P15" s="97"/>
      <c r="Q15" s="93">
        <f t="shared" si="1"/>
        <v>-121</v>
      </c>
      <c r="R15" s="97"/>
      <c r="S15" s="93">
        <v>0</v>
      </c>
      <c r="T15" s="96"/>
      <c r="U15" s="93">
        <v>0</v>
      </c>
      <c r="V15" s="96"/>
      <c r="W15" s="93">
        <v>0</v>
      </c>
      <c r="X15" s="96"/>
      <c r="Y15" s="93">
        <v>-409</v>
      </c>
      <c r="Z15" s="96"/>
      <c r="AA15" s="93">
        <v>-409</v>
      </c>
      <c r="AB15" s="96"/>
      <c r="AC15" s="93">
        <v>-409</v>
      </c>
      <c r="AD15" s="96"/>
      <c r="AE15" s="93">
        <v>0</v>
      </c>
      <c r="AF15" s="90"/>
      <c r="AG15" s="93">
        <v>-2551</v>
      </c>
      <c r="AI15" s="93">
        <v>-1501</v>
      </c>
      <c r="AK15" s="93">
        <v>-1187</v>
      </c>
      <c r="AM15" s="93">
        <v>-1187</v>
      </c>
      <c r="AO15" s="95">
        <v>-903</v>
      </c>
      <c r="AP15" s="96"/>
      <c r="AQ15" s="93">
        <v>0</v>
      </c>
      <c r="AS15" s="93">
        <v>0</v>
      </c>
      <c r="AU15" s="93">
        <v>0</v>
      </c>
      <c r="AW15" s="95">
        <v>69</v>
      </c>
      <c r="AX15" s="96"/>
      <c r="AY15" s="93">
        <v>31</v>
      </c>
      <c r="BA15" s="93">
        <v>0</v>
      </c>
      <c r="BC15" s="93">
        <v>0</v>
      </c>
      <c r="BE15" s="95">
        <v>-317</v>
      </c>
      <c r="BF15" s="96"/>
      <c r="BG15" s="93">
        <v>-27</v>
      </c>
      <c r="BI15" s="93">
        <v>-27</v>
      </c>
      <c r="BK15" s="93">
        <v>0</v>
      </c>
      <c r="BM15" s="95">
        <v>-502</v>
      </c>
    </row>
    <row r="16" spans="1:65" s="83" customFormat="1" ht="13.95" customHeight="1" x14ac:dyDescent="0.2">
      <c r="A16" s="137" t="s">
        <v>280</v>
      </c>
      <c r="B16" s="97"/>
      <c r="C16" s="93">
        <v>-51</v>
      </c>
      <c r="D16" s="97"/>
      <c r="E16" s="93">
        <v>31</v>
      </c>
      <c r="F16" s="97"/>
      <c r="G16" s="93">
        <f t="shared" si="0"/>
        <v>-131</v>
      </c>
      <c r="H16" s="97"/>
      <c r="I16" s="93">
        <v>97</v>
      </c>
      <c r="J16" s="94"/>
      <c r="K16" s="93">
        <v>10</v>
      </c>
      <c r="L16" s="94"/>
      <c r="M16" s="93">
        <v>55</v>
      </c>
      <c r="N16" s="97"/>
      <c r="O16" s="93">
        <v>129</v>
      </c>
      <c r="P16" s="97"/>
      <c r="Q16" s="93">
        <f t="shared" si="1"/>
        <v>100</v>
      </c>
      <c r="R16" s="97"/>
      <c r="S16" s="93">
        <v>96</v>
      </c>
      <c r="T16" s="96"/>
      <c r="U16" s="93">
        <v>-10</v>
      </c>
      <c r="V16" s="96"/>
      <c r="W16" s="93">
        <v>-57</v>
      </c>
      <c r="X16" s="96"/>
      <c r="Y16" s="93">
        <v>-1117</v>
      </c>
      <c r="Z16" s="96"/>
      <c r="AA16" s="93">
        <v>-1039</v>
      </c>
      <c r="AB16" s="96"/>
      <c r="AC16" s="93">
        <v>-79</v>
      </c>
      <c r="AD16" s="96"/>
      <c r="AE16" s="93">
        <v>12</v>
      </c>
      <c r="AG16" s="93">
        <v>-489</v>
      </c>
      <c r="AI16" s="93">
        <v>-522</v>
      </c>
      <c r="AK16" s="93">
        <v>-336</v>
      </c>
      <c r="AM16" s="93">
        <v>-22</v>
      </c>
      <c r="AO16" s="95"/>
      <c r="AP16" s="96"/>
      <c r="AQ16" s="93"/>
      <c r="AS16" s="93"/>
      <c r="AU16" s="93"/>
      <c r="AW16" s="95"/>
      <c r="AX16" s="96"/>
      <c r="AY16" s="93"/>
      <c r="BA16" s="93"/>
      <c r="BC16" s="93"/>
      <c r="BE16" s="95"/>
      <c r="BF16" s="96"/>
      <c r="BG16" s="93"/>
      <c r="BI16" s="93"/>
      <c r="BK16" s="93"/>
      <c r="BM16" s="95"/>
    </row>
    <row r="17" spans="1:16315" s="83" customFormat="1" ht="13.95" customHeight="1" x14ac:dyDescent="0.2">
      <c r="A17" s="136" t="s">
        <v>183</v>
      </c>
      <c r="B17" s="96"/>
      <c r="C17" s="93">
        <v>0</v>
      </c>
      <c r="D17" s="96"/>
      <c r="E17" s="93">
        <v>0</v>
      </c>
      <c r="F17" s="96"/>
      <c r="G17" s="93">
        <f t="shared" si="0"/>
        <v>0</v>
      </c>
      <c r="H17" s="96"/>
      <c r="I17" s="93">
        <v>0</v>
      </c>
      <c r="J17" s="94"/>
      <c r="K17" s="93">
        <v>0</v>
      </c>
      <c r="L17" s="94"/>
      <c r="M17" s="93">
        <v>0</v>
      </c>
      <c r="N17" s="96"/>
      <c r="O17" s="93">
        <v>-4</v>
      </c>
      <c r="P17" s="96"/>
      <c r="Q17" s="93">
        <f t="shared" si="1"/>
        <v>4</v>
      </c>
      <c r="R17" s="96"/>
      <c r="S17" s="93">
        <v>0</v>
      </c>
      <c r="T17" s="96"/>
      <c r="U17" s="93">
        <v>-4</v>
      </c>
      <c r="V17" s="96"/>
      <c r="W17" s="93">
        <v>-4</v>
      </c>
      <c r="X17" s="96"/>
      <c r="Y17" s="93">
        <v>-116</v>
      </c>
      <c r="Z17" s="96"/>
      <c r="AA17" s="93">
        <v>-95</v>
      </c>
      <c r="AB17" s="96"/>
      <c r="AC17" s="93">
        <v>94</v>
      </c>
      <c r="AD17" s="96"/>
      <c r="AE17" s="93">
        <v>93</v>
      </c>
      <c r="AF17" s="90"/>
      <c r="AG17" s="93">
        <v>0</v>
      </c>
      <c r="AI17" s="93">
        <v>0</v>
      </c>
      <c r="AK17" s="93">
        <v>0</v>
      </c>
      <c r="AM17" s="93">
        <v>0</v>
      </c>
      <c r="AO17" s="95">
        <v>-597</v>
      </c>
      <c r="AP17" s="96"/>
      <c r="AQ17" s="93">
        <v>-597</v>
      </c>
      <c r="AS17" s="93">
        <v>-518</v>
      </c>
      <c r="AU17" s="93">
        <v>0</v>
      </c>
      <c r="AW17" s="95">
        <v>0</v>
      </c>
      <c r="AX17" s="96"/>
      <c r="AY17" s="93">
        <v>0</v>
      </c>
      <c r="BA17" s="93">
        <v>0</v>
      </c>
      <c r="BC17" s="93">
        <v>0</v>
      </c>
      <c r="BE17" s="95">
        <v>0</v>
      </c>
      <c r="BF17" s="96"/>
      <c r="BG17" s="93">
        <v>0</v>
      </c>
      <c r="BI17" s="93">
        <v>0</v>
      </c>
      <c r="BK17" s="93">
        <v>0</v>
      </c>
      <c r="BM17" s="95">
        <v>0</v>
      </c>
    </row>
    <row r="18" spans="1:16315" s="83" customFormat="1" ht="13.95" customHeight="1" x14ac:dyDescent="0.2">
      <c r="A18" s="136" t="s">
        <v>184</v>
      </c>
      <c r="B18" s="96"/>
      <c r="C18" s="93">
        <v>0</v>
      </c>
      <c r="D18" s="96"/>
      <c r="E18" s="93">
        <v>0</v>
      </c>
      <c r="F18" s="96"/>
      <c r="G18" s="93">
        <f t="shared" si="0"/>
        <v>0</v>
      </c>
      <c r="H18" s="96"/>
      <c r="I18" s="93">
        <v>0</v>
      </c>
      <c r="J18" s="94"/>
      <c r="K18" s="93">
        <v>0</v>
      </c>
      <c r="L18" s="94"/>
      <c r="M18" s="93">
        <v>0</v>
      </c>
      <c r="N18" s="96"/>
      <c r="O18" s="93">
        <v>0</v>
      </c>
      <c r="P18" s="96"/>
      <c r="Q18" s="93">
        <f t="shared" si="1"/>
        <v>0</v>
      </c>
      <c r="R18" s="96"/>
      <c r="S18" s="93">
        <v>0</v>
      </c>
      <c r="T18" s="96"/>
      <c r="U18" s="93">
        <v>0</v>
      </c>
      <c r="V18" s="96"/>
      <c r="W18" s="93">
        <v>0</v>
      </c>
      <c r="X18" s="96"/>
      <c r="Y18" s="93">
        <v>0</v>
      </c>
      <c r="Z18" s="96"/>
      <c r="AA18" s="93">
        <v>0</v>
      </c>
      <c r="AB18" s="96"/>
      <c r="AC18" s="93">
        <v>0</v>
      </c>
      <c r="AD18" s="96"/>
      <c r="AE18" s="93">
        <v>0</v>
      </c>
      <c r="AF18" s="90"/>
      <c r="AG18" s="93">
        <v>0</v>
      </c>
      <c r="AI18" s="93">
        <v>0</v>
      </c>
      <c r="AK18" s="93">
        <v>0</v>
      </c>
      <c r="AM18" s="93">
        <v>0</v>
      </c>
      <c r="AO18" s="95">
        <v>-142</v>
      </c>
      <c r="AP18" s="96"/>
      <c r="AQ18" s="93">
        <v>-144</v>
      </c>
      <c r="AS18" s="93">
        <v>-142</v>
      </c>
      <c r="AU18" s="93">
        <v>0</v>
      </c>
      <c r="AW18" s="95">
        <v>0</v>
      </c>
      <c r="AX18" s="96"/>
      <c r="AY18" s="93">
        <v>0</v>
      </c>
      <c r="BA18" s="93">
        <v>0</v>
      </c>
      <c r="BC18" s="93">
        <v>0</v>
      </c>
      <c r="BE18" s="95">
        <v>0</v>
      </c>
      <c r="BF18" s="96"/>
      <c r="BG18" s="93">
        <v>0</v>
      </c>
      <c r="BI18" s="93">
        <v>0</v>
      </c>
      <c r="BK18" s="93">
        <v>0</v>
      </c>
      <c r="BM18" s="95">
        <v>0</v>
      </c>
    </row>
    <row r="19" spans="1:16315" s="83" customFormat="1" ht="13.95" customHeight="1" x14ac:dyDescent="0.2">
      <c r="A19" s="136" t="s">
        <v>158</v>
      </c>
      <c r="B19" s="96"/>
      <c r="C19" s="93">
        <v>0</v>
      </c>
      <c r="D19" s="96"/>
      <c r="E19" s="93">
        <v>0</v>
      </c>
      <c r="F19" s="96"/>
      <c r="G19" s="93">
        <f t="shared" si="0"/>
        <v>0</v>
      </c>
      <c r="H19" s="96"/>
      <c r="I19" s="93">
        <v>0</v>
      </c>
      <c r="J19" s="94"/>
      <c r="K19" s="93">
        <v>0</v>
      </c>
      <c r="L19" s="94"/>
      <c r="M19" s="93">
        <v>0</v>
      </c>
      <c r="N19" s="96"/>
      <c r="O19" s="93">
        <v>0</v>
      </c>
      <c r="P19" s="96"/>
      <c r="Q19" s="93">
        <f t="shared" si="1"/>
        <v>0</v>
      </c>
      <c r="R19" s="96"/>
      <c r="S19" s="93">
        <v>0</v>
      </c>
      <c r="T19" s="96"/>
      <c r="U19" s="93">
        <v>0</v>
      </c>
      <c r="V19" s="96"/>
      <c r="W19" s="93">
        <v>0</v>
      </c>
      <c r="X19" s="96"/>
      <c r="Y19" s="93">
        <v>0</v>
      </c>
      <c r="Z19" s="96"/>
      <c r="AA19" s="93">
        <v>0</v>
      </c>
      <c r="AB19" s="96"/>
      <c r="AC19" s="93">
        <v>0</v>
      </c>
      <c r="AD19" s="96"/>
      <c r="AE19" s="93">
        <v>0</v>
      </c>
      <c r="AF19" s="90"/>
      <c r="AG19" s="93">
        <v>0</v>
      </c>
      <c r="AI19" s="93">
        <v>0</v>
      </c>
      <c r="AK19" s="93">
        <v>0</v>
      </c>
      <c r="AM19" s="93">
        <v>0</v>
      </c>
      <c r="AO19" s="95">
        <v>0</v>
      </c>
      <c r="AP19" s="96"/>
      <c r="AQ19" s="93">
        <v>0</v>
      </c>
      <c r="AS19" s="93">
        <v>0</v>
      </c>
      <c r="AU19" s="93">
        <v>0</v>
      </c>
      <c r="AW19" s="95">
        <v>0</v>
      </c>
      <c r="AX19" s="96"/>
      <c r="AY19" s="93">
        <v>0</v>
      </c>
      <c r="BA19" s="93">
        <v>0</v>
      </c>
      <c r="BC19" s="93">
        <v>0</v>
      </c>
      <c r="BE19" s="95">
        <v>0</v>
      </c>
      <c r="BF19" s="96"/>
      <c r="BG19" s="93">
        <v>0</v>
      </c>
      <c r="BI19" s="93">
        <v>0</v>
      </c>
      <c r="BK19" s="93">
        <v>0</v>
      </c>
      <c r="BM19" s="95">
        <v>0</v>
      </c>
    </row>
    <row r="20" spans="1:16315" s="83" customFormat="1" ht="13.95" customHeight="1" x14ac:dyDescent="0.2">
      <c r="A20" s="136" t="s">
        <v>329</v>
      </c>
      <c r="B20" s="96"/>
      <c r="C20" s="93">
        <v>0</v>
      </c>
      <c r="D20" s="96"/>
      <c r="E20" s="93">
        <v>125</v>
      </c>
      <c r="F20" s="96"/>
      <c r="G20" s="93">
        <f t="shared" si="0"/>
        <v>125</v>
      </c>
      <c r="H20" s="96"/>
      <c r="I20" s="93">
        <v>0</v>
      </c>
      <c r="J20" s="94"/>
      <c r="K20" s="93">
        <v>0</v>
      </c>
      <c r="L20" s="94"/>
      <c r="M20" s="93">
        <v>0</v>
      </c>
      <c r="N20" s="96"/>
      <c r="O20" s="93">
        <v>0</v>
      </c>
      <c r="P20" s="96"/>
      <c r="Q20" s="93">
        <f t="shared" si="1"/>
        <v>0</v>
      </c>
      <c r="R20" s="96"/>
      <c r="S20" s="93">
        <v>0</v>
      </c>
      <c r="T20" s="96"/>
      <c r="U20" s="93">
        <v>0</v>
      </c>
      <c r="V20" s="96"/>
      <c r="W20" s="93">
        <v>0</v>
      </c>
      <c r="X20" s="96"/>
      <c r="Y20" s="93">
        <v>0</v>
      </c>
      <c r="Z20" s="96"/>
      <c r="AA20" s="93">
        <v>0</v>
      </c>
      <c r="AB20" s="96"/>
      <c r="AC20" s="93">
        <v>0</v>
      </c>
      <c r="AD20" s="96"/>
      <c r="AE20" s="93">
        <v>0</v>
      </c>
      <c r="AF20" s="90"/>
      <c r="AG20" s="93">
        <v>0</v>
      </c>
      <c r="AI20" s="93"/>
      <c r="AK20" s="93"/>
      <c r="AM20" s="93"/>
      <c r="AO20" s="95">
        <v>0</v>
      </c>
      <c r="AP20" s="96"/>
      <c r="AQ20" s="93"/>
      <c r="AS20" s="93"/>
      <c r="AU20" s="93"/>
      <c r="AW20" s="95">
        <v>0</v>
      </c>
      <c r="AX20" s="96"/>
      <c r="AY20" s="93"/>
      <c r="BA20" s="93"/>
      <c r="BC20" s="93"/>
      <c r="BE20" s="95">
        <v>0</v>
      </c>
      <c r="BF20" s="96"/>
      <c r="BG20" s="93"/>
      <c r="BI20" s="93"/>
      <c r="BK20" s="93"/>
      <c r="BM20" s="95">
        <v>0</v>
      </c>
    </row>
    <row r="21" spans="1:16315" s="83" customFormat="1" ht="13.95" customHeight="1" x14ac:dyDescent="0.2">
      <c r="A21" s="136" t="s">
        <v>159</v>
      </c>
      <c r="B21" s="96"/>
      <c r="C21" s="93">
        <v>4</v>
      </c>
      <c r="D21" s="96"/>
      <c r="E21" s="93">
        <v>-1</v>
      </c>
      <c r="F21" s="96"/>
      <c r="G21" s="93">
        <f t="shared" si="0"/>
        <v>18</v>
      </c>
      <c r="H21" s="96"/>
      <c r="I21" s="93">
        <v>-4</v>
      </c>
      <c r="J21" s="94"/>
      <c r="K21" s="93">
        <v>-6</v>
      </c>
      <c r="L21" s="94"/>
      <c r="M21" s="93">
        <v>-9</v>
      </c>
      <c r="N21" s="96"/>
      <c r="O21" s="93">
        <v>-9</v>
      </c>
      <c r="P21" s="96"/>
      <c r="Q21" s="93">
        <f t="shared" si="1"/>
        <v>-26</v>
      </c>
      <c r="R21" s="96"/>
      <c r="S21" s="93">
        <v>7</v>
      </c>
      <c r="T21" s="96"/>
      <c r="U21" s="93">
        <v>6</v>
      </c>
      <c r="V21" s="96"/>
      <c r="W21" s="93">
        <v>4</v>
      </c>
      <c r="X21" s="96"/>
      <c r="Y21" s="93">
        <v>25</v>
      </c>
      <c r="Z21" s="96"/>
      <c r="AA21" s="93">
        <v>8</v>
      </c>
      <c r="AB21" s="96"/>
      <c r="AC21" s="93">
        <v>5</v>
      </c>
      <c r="AD21" s="96"/>
      <c r="AE21" s="93">
        <v>2</v>
      </c>
      <c r="AF21" s="90"/>
      <c r="AG21" s="93">
        <v>7</v>
      </c>
      <c r="AI21" s="93">
        <v>5</v>
      </c>
      <c r="AK21" s="93">
        <v>2</v>
      </c>
      <c r="AM21" s="93">
        <v>0</v>
      </c>
      <c r="AO21" s="95">
        <v>5</v>
      </c>
      <c r="AP21" s="96"/>
      <c r="AQ21" s="93">
        <v>4</v>
      </c>
      <c r="AS21" s="93">
        <v>4</v>
      </c>
      <c r="AU21" s="93">
        <v>21</v>
      </c>
      <c r="AW21" s="95">
        <v>-63</v>
      </c>
      <c r="AX21" s="96"/>
      <c r="AY21" s="93">
        <v>-66</v>
      </c>
      <c r="BA21" s="93">
        <v>-33</v>
      </c>
      <c r="BC21" s="93">
        <v>-13</v>
      </c>
      <c r="BE21" s="95">
        <v>184</v>
      </c>
      <c r="BF21" s="96"/>
      <c r="BG21" s="93">
        <v>64</v>
      </c>
      <c r="BI21" s="93">
        <v>36</v>
      </c>
      <c r="BK21" s="93">
        <v>21</v>
      </c>
      <c r="BM21" s="95">
        <v>220</v>
      </c>
    </row>
    <row r="22" spans="1:16315" s="83" customFormat="1" ht="14.1" customHeight="1" x14ac:dyDescent="0.2">
      <c r="A22" s="28"/>
      <c r="B22" s="105"/>
      <c r="C22" s="30">
        <f>SUM(C8:C21)</f>
        <v>543</v>
      </c>
      <c r="D22" s="105"/>
      <c r="E22" s="30">
        <f>SUM(E8:E21)</f>
        <v>1927</v>
      </c>
      <c r="F22" s="105"/>
      <c r="G22" s="30">
        <f>SUM(G8:G21)</f>
        <v>-686</v>
      </c>
      <c r="H22" s="105"/>
      <c r="I22" s="30">
        <f>SUM(I8:I21)</f>
        <v>1462</v>
      </c>
      <c r="J22" s="111"/>
      <c r="K22" s="30">
        <f>SUM(K8:K21)</f>
        <v>835</v>
      </c>
      <c r="L22" s="111"/>
      <c r="M22" s="30">
        <f>SUM(M8:M21)</f>
        <v>316</v>
      </c>
      <c r="N22" s="29"/>
      <c r="O22" s="30">
        <f>SUM(O8:O21)</f>
        <v>2071</v>
      </c>
      <c r="P22" s="29"/>
      <c r="Q22" s="30">
        <f>SUM(Q8:Q21)</f>
        <v>-1066</v>
      </c>
      <c r="R22" s="22"/>
      <c r="S22" s="30">
        <f>SUM(S8:S21)</f>
        <v>1677</v>
      </c>
      <c r="T22" s="22"/>
      <c r="U22" s="30">
        <f>SUM(U8:U21)</f>
        <v>1003</v>
      </c>
      <c r="V22" s="22"/>
      <c r="W22" s="30">
        <f>SUM(W8:W21)</f>
        <v>457</v>
      </c>
      <c r="X22" s="22"/>
      <c r="Y22" s="30">
        <f>SUM(Y8:Y21)</f>
        <v>2244</v>
      </c>
      <c r="Z22" s="22"/>
      <c r="AA22" s="30">
        <f>SUM(AA8:AA21)</f>
        <v>1709</v>
      </c>
      <c r="AB22" s="22"/>
      <c r="AC22" s="30">
        <f>SUM(AC8:AC21)</f>
        <v>1150</v>
      </c>
      <c r="AD22" s="22"/>
      <c r="AE22" s="30">
        <v>654</v>
      </c>
      <c r="AF22" s="26"/>
      <c r="AG22" s="30">
        <f>SUM(AG8:AG21)</f>
        <v>2083</v>
      </c>
      <c r="AH22" s="26"/>
      <c r="AI22" s="30">
        <v>1124</v>
      </c>
      <c r="AJ22" s="26"/>
      <c r="AK22" s="30">
        <f>SUM(AK8:AK21)</f>
        <v>893</v>
      </c>
      <c r="AL22" s="26"/>
      <c r="AM22" s="30">
        <f>SUM(AM8:AM21)</f>
        <v>479</v>
      </c>
      <c r="AN22" s="26"/>
      <c r="AO22" s="30">
        <v>2200</v>
      </c>
      <c r="AP22" s="26"/>
      <c r="AQ22" s="30">
        <v>1595</v>
      </c>
      <c r="AR22" s="26"/>
      <c r="AS22" s="30">
        <v>992</v>
      </c>
      <c r="AT22" s="26"/>
      <c r="AU22" s="30">
        <f>SUM(AU8:AU21)</f>
        <v>450</v>
      </c>
      <c r="AV22" s="26"/>
      <c r="AW22" s="30">
        <v>1222</v>
      </c>
      <c r="AX22" s="26"/>
      <c r="AY22" s="30">
        <v>708</v>
      </c>
      <c r="AZ22" s="26"/>
      <c r="BA22" s="30">
        <f>SUM(BA8:BA21)</f>
        <v>232</v>
      </c>
      <c r="BB22" s="26"/>
      <c r="BC22" s="30">
        <f>SUM(BC8:BC21)</f>
        <v>191</v>
      </c>
      <c r="BD22" s="26"/>
      <c r="BE22" s="30">
        <v>1267</v>
      </c>
      <c r="BF22" s="26"/>
      <c r="BG22" s="30">
        <v>784</v>
      </c>
      <c r="BH22" s="26"/>
      <c r="BI22" s="30">
        <f>SUM(BI8:BI21)</f>
        <v>457</v>
      </c>
      <c r="BJ22" s="26"/>
      <c r="BK22" s="30">
        <f>SUM(BK8:BK21)</f>
        <v>191</v>
      </c>
      <c r="BL22" s="26"/>
      <c r="BM22" s="30">
        <f>SUM(BM8:BM21)</f>
        <v>1152</v>
      </c>
      <c r="BN22" s="19"/>
      <c r="BO22" s="111"/>
      <c r="BP22" s="26"/>
      <c r="BQ22" s="111"/>
      <c r="BR22" s="26"/>
      <c r="BS22" s="111"/>
      <c r="BT22" s="26"/>
      <c r="BU22" s="111"/>
      <c r="BV22" s="26"/>
      <c r="BW22" s="111"/>
      <c r="BX22" s="19"/>
      <c r="BY22" s="111"/>
      <c r="BZ22" s="26"/>
      <c r="CA22" s="111"/>
      <c r="CB22" s="26"/>
      <c r="CC22" s="111"/>
      <c r="CD22" s="26"/>
      <c r="CE22" s="111"/>
      <c r="CF22" s="19"/>
      <c r="CG22" s="105"/>
      <c r="CH22" s="105"/>
      <c r="CI22" s="105"/>
      <c r="CJ22" s="29"/>
      <c r="CK22" s="111"/>
      <c r="CL22" s="29"/>
      <c r="CM22" s="111"/>
      <c r="CN22" s="22"/>
      <c r="CO22" s="111"/>
      <c r="CP22" s="22"/>
      <c r="CQ22" s="111"/>
      <c r="CR22" s="22"/>
      <c r="CS22" s="111"/>
      <c r="CT22" s="22"/>
      <c r="CU22" s="111"/>
      <c r="CV22" s="22"/>
      <c r="CW22" s="111"/>
      <c r="CX22" s="22"/>
      <c r="CY22" s="111"/>
      <c r="CZ22" s="22"/>
      <c r="DA22" s="111"/>
      <c r="DB22" s="26"/>
      <c r="DC22" s="111"/>
      <c r="DD22" s="26"/>
      <c r="DE22" s="111"/>
      <c r="DF22" s="26"/>
      <c r="DG22" s="111"/>
      <c r="DH22" s="26"/>
      <c r="DI22" s="111"/>
      <c r="DJ22" s="26"/>
      <c r="DK22" s="111"/>
      <c r="DL22" s="26"/>
      <c r="DM22" s="111"/>
      <c r="DN22" s="26"/>
      <c r="DO22" s="111"/>
      <c r="DP22" s="26"/>
      <c r="DQ22" s="111"/>
      <c r="DR22" s="26"/>
      <c r="DS22" s="111"/>
      <c r="DT22" s="26"/>
      <c r="DU22" s="111"/>
      <c r="DV22" s="26"/>
      <c r="DW22" s="112"/>
      <c r="DX22" s="26"/>
      <c r="DY22" s="111"/>
      <c r="DZ22" s="26"/>
      <c r="EA22" s="111"/>
      <c r="EB22" s="26"/>
      <c r="EC22" s="111"/>
      <c r="ED22" s="26"/>
      <c r="EE22" s="111"/>
      <c r="EF22" s="26"/>
      <c r="EG22" s="111"/>
      <c r="EH22" s="26"/>
      <c r="EI22" s="111"/>
      <c r="EJ22" s="26"/>
      <c r="EK22" s="111"/>
      <c r="EL22" s="19"/>
      <c r="EM22" s="111"/>
      <c r="EN22" s="26"/>
      <c r="EO22" s="111"/>
      <c r="EP22" s="26"/>
      <c r="EQ22" s="111"/>
      <c r="ER22" s="26"/>
      <c r="ES22" s="111"/>
      <c r="ET22" s="26"/>
      <c r="EU22" s="111"/>
      <c r="EV22" s="19"/>
      <c r="EW22" s="111"/>
      <c r="EX22" s="26"/>
      <c r="EY22" s="111"/>
      <c r="EZ22" s="26"/>
      <c r="FA22" s="111"/>
      <c r="FB22" s="26"/>
      <c r="FC22" s="111"/>
      <c r="FD22" s="19"/>
      <c r="FE22" s="105"/>
      <c r="FF22" s="105"/>
      <c r="FG22" s="105"/>
      <c r="FH22" s="29"/>
      <c r="FI22" s="111"/>
      <c r="FJ22" s="29"/>
      <c r="FK22" s="111"/>
      <c r="FL22" s="22"/>
      <c r="FM22" s="111"/>
      <c r="FN22" s="22"/>
      <c r="FO22" s="111"/>
      <c r="FP22" s="22"/>
      <c r="FQ22" s="111"/>
      <c r="FR22" s="22"/>
      <c r="FS22" s="111"/>
      <c r="FT22" s="22"/>
      <c r="FU22" s="111"/>
      <c r="FV22" s="22"/>
      <c r="FW22" s="111"/>
      <c r="FX22" s="22"/>
      <c r="FY22" s="111"/>
      <c r="FZ22" s="26"/>
      <c r="GA22" s="111"/>
      <c r="GB22" s="26"/>
      <c r="GC22" s="111"/>
      <c r="GD22" s="26"/>
      <c r="GE22" s="111"/>
      <c r="GF22" s="26"/>
      <c r="GG22" s="111"/>
      <c r="GH22" s="26"/>
      <c r="GI22" s="111"/>
      <c r="GJ22" s="26"/>
      <c r="GK22" s="111"/>
      <c r="GL22" s="26"/>
      <c r="GM22" s="111"/>
      <c r="GN22" s="26"/>
      <c r="GO22" s="111"/>
      <c r="GP22" s="26"/>
      <c r="GQ22" s="111"/>
      <c r="GR22" s="26"/>
      <c r="GS22" s="111"/>
      <c r="GT22" s="26"/>
      <c r="GU22" s="112"/>
      <c r="GV22" s="26"/>
      <c r="GW22" s="111"/>
      <c r="GX22" s="26"/>
      <c r="GY22" s="111"/>
      <c r="GZ22" s="26"/>
      <c r="HA22" s="111"/>
      <c r="HB22" s="26"/>
      <c r="HC22" s="111"/>
      <c r="HD22" s="26"/>
      <c r="HE22" s="111"/>
      <c r="HF22" s="26"/>
      <c r="HG22" s="111"/>
      <c r="HH22" s="26"/>
      <c r="HI22" s="111"/>
      <c r="HJ22" s="19"/>
      <c r="HK22" s="111"/>
      <c r="HL22" s="26"/>
      <c r="HM22" s="111"/>
      <c r="HN22" s="26"/>
      <c r="HO22" s="111"/>
      <c r="HP22" s="26"/>
      <c r="HQ22" s="111"/>
      <c r="HR22" s="26"/>
      <c r="HS22" s="111"/>
      <c r="HT22" s="19"/>
      <c r="HU22" s="111"/>
      <c r="HV22" s="26"/>
      <c r="HW22" s="111"/>
      <c r="HX22" s="26"/>
      <c r="HY22" s="111"/>
      <c r="HZ22" s="26"/>
      <c r="IA22" s="111"/>
      <c r="IB22" s="19"/>
      <c r="IC22" s="105"/>
      <c r="ID22" s="105"/>
      <c r="IE22" s="105"/>
      <c r="IF22" s="29"/>
      <c r="IG22" s="111"/>
      <c r="IH22" s="29"/>
      <c r="II22" s="111"/>
      <c r="IJ22" s="22"/>
      <c r="IK22" s="111"/>
      <c r="IL22" s="22"/>
      <c r="IM22" s="111"/>
      <c r="IN22" s="22"/>
      <c r="IO22" s="111"/>
      <c r="IP22" s="22"/>
      <c r="IQ22" s="111"/>
      <c r="IR22" s="22"/>
      <c r="IS22" s="111"/>
      <c r="IT22" s="22"/>
      <c r="IU22" s="111"/>
      <c r="IV22" s="22"/>
      <c r="IW22" s="111"/>
      <c r="IX22" s="26"/>
      <c r="IY22" s="111"/>
      <c r="IZ22" s="26"/>
      <c r="JA22" s="111"/>
      <c r="JB22" s="26"/>
      <c r="JC22" s="111"/>
      <c r="JD22" s="26"/>
      <c r="JE22" s="111"/>
      <c r="JF22" s="26"/>
      <c r="JG22" s="111"/>
      <c r="JH22" s="26"/>
      <c r="JI22" s="111"/>
      <c r="JJ22" s="26"/>
      <c r="JK22" s="111"/>
      <c r="JL22" s="26"/>
      <c r="JM22" s="111"/>
      <c r="JN22" s="26"/>
      <c r="JO22" s="111"/>
      <c r="JP22" s="26"/>
      <c r="JQ22" s="111"/>
      <c r="JR22" s="26"/>
      <c r="JS22" s="112"/>
      <c r="JT22" s="26"/>
      <c r="JU22" s="111"/>
      <c r="JV22" s="26"/>
      <c r="JW22" s="111"/>
      <c r="JX22" s="26"/>
      <c r="JY22" s="111"/>
      <c r="JZ22" s="26"/>
      <c r="KA22" s="111"/>
      <c r="KB22" s="26"/>
      <c r="KC22" s="111"/>
      <c r="KD22" s="26"/>
      <c r="KE22" s="111"/>
      <c r="KF22" s="26"/>
      <c r="KG22" s="111"/>
      <c r="KH22" s="19"/>
      <c r="KI22" s="111"/>
      <c r="KJ22" s="26"/>
      <c r="KK22" s="111"/>
      <c r="KL22" s="26"/>
      <c r="KM22" s="111"/>
      <c r="KN22" s="26"/>
      <c r="KO22" s="111"/>
      <c r="KP22" s="26"/>
      <c r="KQ22" s="111"/>
      <c r="KR22" s="19"/>
      <c r="KS22" s="111"/>
      <c r="KT22" s="26"/>
      <c r="KU22" s="111"/>
      <c r="KV22" s="26"/>
      <c r="KW22" s="111"/>
      <c r="KX22" s="26"/>
      <c r="KY22" s="111"/>
      <c r="KZ22" s="19"/>
      <c r="LA22" s="105"/>
      <c r="LB22" s="105"/>
      <c r="LC22" s="105"/>
      <c r="LD22" s="29"/>
      <c r="LE22" s="111"/>
      <c r="LF22" s="29"/>
      <c r="LG22" s="111"/>
      <c r="LH22" s="22"/>
      <c r="LI22" s="111"/>
      <c r="LJ22" s="22"/>
      <c r="LK22" s="111"/>
      <c r="LL22" s="22"/>
      <c r="LM22" s="111"/>
      <c r="LN22" s="22"/>
      <c r="LO22" s="111"/>
      <c r="LP22" s="22"/>
      <c r="LQ22" s="111"/>
      <c r="LR22" s="22"/>
      <c r="LS22" s="111"/>
      <c r="LT22" s="22"/>
      <c r="LU22" s="111"/>
      <c r="LV22" s="26"/>
      <c r="LW22" s="111"/>
      <c r="LX22" s="26"/>
      <c r="LY22" s="111"/>
      <c r="LZ22" s="26"/>
      <c r="MA22" s="111"/>
      <c r="MB22" s="26"/>
      <c r="MC22" s="111"/>
      <c r="MD22" s="26"/>
      <c r="ME22" s="111"/>
      <c r="MF22" s="26"/>
      <c r="MG22" s="111"/>
      <c r="MH22" s="26"/>
      <c r="MI22" s="111"/>
      <c r="MJ22" s="26"/>
      <c r="MK22" s="111"/>
      <c r="ML22" s="26"/>
      <c r="MM22" s="111"/>
      <c r="MN22" s="26"/>
      <c r="MO22" s="111"/>
      <c r="MP22" s="26"/>
      <c r="MQ22" s="112"/>
      <c r="MR22" s="26"/>
      <c r="MS22" s="111"/>
      <c r="MT22" s="26"/>
      <c r="MU22" s="111"/>
      <c r="MV22" s="26"/>
      <c r="MW22" s="111"/>
      <c r="MX22" s="26"/>
      <c r="MY22" s="111"/>
      <c r="MZ22" s="26"/>
      <c r="NA22" s="111"/>
      <c r="NB22" s="26"/>
      <c r="NC22" s="111"/>
      <c r="ND22" s="26"/>
      <c r="NE22" s="111"/>
      <c r="NF22" s="19"/>
      <c r="NG22" s="111"/>
      <c r="NH22" s="26"/>
      <c r="NI22" s="111"/>
      <c r="NJ22" s="26"/>
      <c r="NK22" s="111"/>
      <c r="NL22" s="26"/>
      <c r="NM22" s="111"/>
      <c r="NN22" s="26"/>
      <c r="NO22" s="111"/>
      <c r="NP22" s="19"/>
      <c r="NQ22" s="111"/>
      <c r="NR22" s="26"/>
      <c r="NS22" s="111"/>
      <c r="NT22" s="26"/>
      <c r="NU22" s="111"/>
      <c r="NV22" s="26"/>
      <c r="NW22" s="111"/>
      <c r="NX22" s="19"/>
      <c r="NY22" s="105"/>
      <c r="NZ22" s="105"/>
      <c r="OA22" s="105"/>
      <c r="OB22" s="29"/>
      <c r="OC22" s="111"/>
      <c r="OD22" s="29"/>
      <c r="OE22" s="111"/>
      <c r="OF22" s="22"/>
      <c r="OG22" s="111"/>
      <c r="OH22" s="22"/>
      <c r="OI22" s="111"/>
      <c r="OJ22" s="22"/>
      <c r="OK22" s="111"/>
      <c r="OL22" s="22"/>
      <c r="OM22" s="111"/>
      <c r="ON22" s="22"/>
      <c r="OO22" s="111"/>
      <c r="OP22" s="22"/>
      <c r="OQ22" s="111"/>
      <c r="OR22" s="22"/>
      <c r="OS22" s="111"/>
      <c r="OT22" s="26"/>
      <c r="OU22" s="111"/>
      <c r="OV22" s="26"/>
      <c r="OW22" s="111"/>
      <c r="OX22" s="26"/>
      <c r="OY22" s="111"/>
      <c r="OZ22" s="26"/>
      <c r="PA22" s="111"/>
      <c r="PB22" s="26"/>
      <c r="PC22" s="111"/>
      <c r="PD22" s="26"/>
      <c r="PE22" s="111"/>
      <c r="PF22" s="26"/>
      <c r="PG22" s="111"/>
      <c r="PH22" s="26"/>
      <c r="PI22" s="111"/>
      <c r="PJ22" s="26"/>
      <c r="PK22" s="111"/>
      <c r="PL22" s="26"/>
      <c r="PM22" s="111"/>
      <c r="PN22" s="26"/>
      <c r="PO22" s="112"/>
      <c r="PP22" s="26"/>
      <c r="PQ22" s="111"/>
      <c r="PR22" s="26"/>
      <c r="PS22" s="111"/>
      <c r="PT22" s="26"/>
      <c r="PU22" s="111"/>
      <c r="PV22" s="26"/>
      <c r="PW22" s="111"/>
      <c r="PX22" s="26"/>
      <c r="PY22" s="111"/>
      <c r="PZ22" s="26"/>
      <c r="QA22" s="111"/>
      <c r="QB22" s="26"/>
      <c r="QC22" s="111"/>
      <c r="QD22" s="19"/>
      <c r="QE22" s="111"/>
      <c r="QF22" s="26"/>
      <c r="QG22" s="111"/>
      <c r="QH22" s="26"/>
      <c r="QI22" s="111"/>
      <c r="QJ22" s="26"/>
      <c r="QK22" s="111"/>
      <c r="QL22" s="26"/>
      <c r="QM22" s="111"/>
      <c r="QN22" s="19"/>
      <c r="QO22" s="111"/>
      <c r="QP22" s="26"/>
      <c r="QQ22" s="111"/>
      <c r="QR22" s="26"/>
      <c r="QS22" s="111"/>
      <c r="QT22" s="26"/>
      <c r="QU22" s="111"/>
      <c r="QV22" s="19"/>
      <c r="QW22" s="105"/>
      <c r="QX22" s="105"/>
      <c r="QY22" s="105"/>
      <c r="QZ22" s="29"/>
      <c r="RA22" s="111"/>
      <c r="RB22" s="29"/>
      <c r="RC22" s="111"/>
      <c r="RD22" s="22"/>
      <c r="RE22" s="111"/>
      <c r="RF22" s="22"/>
      <c r="RG22" s="111"/>
      <c r="RH22" s="22"/>
      <c r="RI22" s="111"/>
      <c r="RJ22" s="22"/>
      <c r="RK22" s="111"/>
      <c r="RL22" s="22"/>
      <c r="RM22" s="111"/>
      <c r="RN22" s="22"/>
      <c r="RO22" s="111"/>
      <c r="RP22" s="22"/>
      <c r="RQ22" s="111"/>
      <c r="RR22" s="26"/>
      <c r="RS22" s="111"/>
      <c r="RT22" s="26"/>
      <c r="RU22" s="111"/>
      <c r="RV22" s="26"/>
      <c r="RW22" s="111"/>
      <c r="RX22" s="26"/>
      <c r="RY22" s="111"/>
      <c r="RZ22" s="26"/>
      <c r="SA22" s="111"/>
      <c r="SB22" s="26"/>
      <c r="SC22" s="111"/>
      <c r="SD22" s="26"/>
      <c r="SE22" s="111"/>
      <c r="SF22" s="26"/>
      <c r="SG22" s="111"/>
      <c r="SH22" s="26"/>
      <c r="SI22" s="111"/>
      <c r="SJ22" s="26"/>
      <c r="SK22" s="111"/>
      <c r="SL22" s="26"/>
      <c r="SM22" s="112"/>
      <c r="SN22" s="26"/>
      <c r="SO22" s="111"/>
      <c r="SP22" s="26"/>
      <c r="SQ22" s="111"/>
      <c r="SR22" s="26"/>
      <c r="SS22" s="111"/>
      <c r="ST22" s="26"/>
      <c r="SU22" s="111"/>
      <c r="SV22" s="26"/>
      <c r="SW22" s="111"/>
      <c r="SX22" s="26"/>
      <c r="SY22" s="111"/>
      <c r="SZ22" s="26"/>
      <c r="TA22" s="111"/>
      <c r="TB22" s="19"/>
      <c r="TC22" s="111"/>
      <c r="TD22" s="26"/>
      <c r="TE22" s="111"/>
      <c r="TF22" s="26"/>
      <c r="TG22" s="111"/>
      <c r="TH22" s="26"/>
      <c r="TI22" s="111"/>
      <c r="TJ22" s="26"/>
      <c r="TK22" s="111"/>
      <c r="TL22" s="19"/>
      <c r="TM22" s="111"/>
      <c r="TN22" s="26"/>
      <c r="TO22" s="111"/>
      <c r="TP22" s="26"/>
      <c r="TQ22" s="111"/>
      <c r="TR22" s="26"/>
      <c r="TS22" s="111"/>
      <c r="TT22" s="19"/>
      <c r="TU22" s="105"/>
      <c r="TV22" s="105"/>
      <c r="TW22" s="105"/>
      <c r="TX22" s="29"/>
      <c r="TY22" s="111"/>
      <c r="TZ22" s="29"/>
      <c r="UA22" s="111"/>
      <c r="UB22" s="22"/>
      <c r="UC22" s="111"/>
      <c r="UD22" s="22"/>
      <c r="UE22" s="111"/>
      <c r="UF22" s="22"/>
      <c r="UG22" s="111"/>
      <c r="UH22" s="22"/>
      <c r="UI22" s="111"/>
      <c r="UJ22" s="22"/>
      <c r="UK22" s="111"/>
      <c r="UL22" s="22"/>
      <c r="UM22" s="111"/>
      <c r="UN22" s="22"/>
      <c r="UO22" s="111"/>
      <c r="UP22" s="26"/>
      <c r="UQ22" s="111"/>
      <c r="UR22" s="26"/>
      <c r="US22" s="111"/>
      <c r="UT22" s="26"/>
      <c r="UU22" s="111"/>
      <c r="UV22" s="26"/>
      <c r="UW22" s="111"/>
      <c r="UX22" s="26"/>
      <c r="UY22" s="111"/>
      <c r="UZ22" s="26"/>
      <c r="VA22" s="111"/>
      <c r="VB22" s="26"/>
      <c r="VC22" s="111"/>
      <c r="VD22" s="26"/>
      <c r="VE22" s="111"/>
      <c r="VF22" s="26"/>
      <c r="VG22" s="111"/>
      <c r="VH22" s="26"/>
      <c r="VI22" s="111"/>
      <c r="VJ22" s="26"/>
      <c r="VK22" s="112"/>
      <c r="VL22" s="26"/>
      <c r="VM22" s="111"/>
      <c r="VN22" s="26"/>
      <c r="VO22" s="111"/>
      <c r="VP22" s="26"/>
      <c r="VQ22" s="111"/>
      <c r="VR22" s="26"/>
      <c r="VS22" s="111"/>
      <c r="VT22" s="26"/>
      <c r="VU22" s="111"/>
      <c r="VV22" s="26"/>
      <c r="VW22" s="111"/>
      <c r="VX22" s="26"/>
      <c r="VY22" s="111"/>
      <c r="VZ22" s="19"/>
      <c r="WA22" s="111"/>
      <c r="WB22" s="26"/>
      <c r="WC22" s="111"/>
      <c r="WD22" s="26"/>
      <c r="WE22" s="111"/>
      <c r="WF22" s="26"/>
      <c r="WG22" s="111"/>
      <c r="WH22" s="26"/>
      <c r="WI22" s="111"/>
      <c r="WJ22" s="19"/>
      <c r="WK22" s="111"/>
      <c r="WL22" s="26"/>
      <c r="WM22" s="111"/>
      <c r="WN22" s="26"/>
      <c r="WO22" s="111"/>
      <c r="WP22" s="26"/>
      <c r="WQ22" s="111"/>
      <c r="WR22" s="19"/>
      <c r="WS22" s="105"/>
      <c r="WT22" s="105"/>
      <c r="WU22" s="105"/>
      <c r="WV22" s="29"/>
      <c r="WW22" s="111"/>
      <c r="WX22" s="29"/>
      <c r="WY22" s="111"/>
      <c r="WZ22" s="22"/>
      <c r="XA22" s="111"/>
      <c r="XB22" s="22"/>
      <c r="XC22" s="111"/>
      <c r="XD22" s="22"/>
      <c r="XE22" s="111"/>
      <c r="XF22" s="22"/>
      <c r="XG22" s="111"/>
      <c r="XH22" s="22"/>
      <c r="XI22" s="111"/>
      <c r="XJ22" s="22"/>
      <c r="XK22" s="111"/>
      <c r="XL22" s="22"/>
      <c r="XM22" s="111"/>
      <c r="XN22" s="26"/>
      <c r="XO22" s="111"/>
      <c r="XP22" s="26"/>
      <c r="XQ22" s="111"/>
      <c r="XR22" s="26"/>
      <c r="XS22" s="111"/>
      <c r="XT22" s="26"/>
      <c r="XU22" s="111"/>
      <c r="XV22" s="26"/>
      <c r="XW22" s="111"/>
      <c r="XX22" s="26"/>
      <c r="XY22" s="111"/>
      <c r="XZ22" s="26"/>
      <c r="YA22" s="111"/>
      <c r="YB22" s="26"/>
      <c r="YC22" s="111"/>
      <c r="YD22" s="26"/>
      <c r="YE22" s="111"/>
      <c r="YF22" s="26"/>
      <c r="YG22" s="111"/>
      <c r="YH22" s="26"/>
      <c r="YI22" s="112"/>
      <c r="YJ22" s="26"/>
      <c r="YK22" s="111"/>
      <c r="YL22" s="26"/>
      <c r="YM22" s="111"/>
      <c r="YN22" s="26"/>
      <c r="YO22" s="111"/>
      <c r="YP22" s="26"/>
      <c r="YQ22" s="111"/>
      <c r="YR22" s="26"/>
      <c r="YS22" s="111"/>
      <c r="YT22" s="26"/>
      <c r="YU22" s="111"/>
      <c r="YV22" s="26"/>
      <c r="YW22" s="111"/>
      <c r="YX22" s="19"/>
      <c r="YY22" s="111"/>
      <c r="YZ22" s="26"/>
      <c r="ZA22" s="111"/>
      <c r="ZB22" s="26"/>
      <c r="ZC22" s="111"/>
      <c r="ZD22" s="26"/>
      <c r="ZE22" s="111"/>
      <c r="ZF22" s="26"/>
      <c r="ZG22" s="111"/>
      <c r="ZH22" s="19"/>
      <c r="ZI22" s="111"/>
      <c r="ZJ22" s="26"/>
      <c r="ZK22" s="111"/>
      <c r="ZL22" s="26"/>
      <c r="ZM22" s="111"/>
      <c r="ZN22" s="26"/>
      <c r="ZO22" s="111"/>
      <c r="ZP22" s="19"/>
      <c r="ZQ22" s="105"/>
      <c r="ZR22" s="105"/>
      <c r="ZS22" s="105"/>
      <c r="ZT22" s="29"/>
      <c r="ZU22" s="111"/>
      <c r="ZV22" s="29"/>
      <c r="ZW22" s="111"/>
      <c r="ZX22" s="22"/>
      <c r="ZY22" s="111"/>
      <c r="ZZ22" s="22"/>
      <c r="AAA22" s="111"/>
      <c r="AAB22" s="22"/>
      <c r="AAC22" s="111"/>
      <c r="AAD22" s="22"/>
      <c r="AAE22" s="111"/>
      <c r="AAF22" s="22"/>
      <c r="AAG22" s="111"/>
      <c r="AAH22" s="22"/>
      <c r="AAI22" s="111"/>
      <c r="AAJ22" s="22"/>
      <c r="AAK22" s="111"/>
      <c r="AAL22" s="26"/>
      <c r="AAM22" s="111"/>
      <c r="AAN22" s="26"/>
      <c r="AAO22" s="111"/>
      <c r="AAP22" s="26"/>
      <c r="AAQ22" s="111"/>
      <c r="AAR22" s="26"/>
      <c r="AAS22" s="111"/>
      <c r="AAT22" s="26"/>
      <c r="AAU22" s="111"/>
      <c r="AAV22" s="26"/>
      <c r="AAW22" s="111"/>
      <c r="AAX22" s="26"/>
      <c r="AAY22" s="111"/>
      <c r="AAZ22" s="26"/>
      <c r="ABA22" s="111"/>
      <c r="ABB22" s="26"/>
      <c r="ABC22" s="111"/>
      <c r="ABD22" s="26"/>
      <c r="ABE22" s="111"/>
      <c r="ABF22" s="26"/>
      <c r="ABG22" s="112"/>
      <c r="ABH22" s="26"/>
      <c r="ABI22" s="111"/>
      <c r="ABJ22" s="26"/>
      <c r="ABK22" s="111"/>
      <c r="ABL22" s="26"/>
      <c r="ABM22" s="111"/>
      <c r="ABN22" s="26"/>
      <c r="ABO22" s="111"/>
      <c r="ABP22" s="26"/>
      <c r="ABQ22" s="111"/>
      <c r="ABR22" s="26"/>
      <c r="ABS22" s="111"/>
      <c r="ABT22" s="26"/>
      <c r="ABU22" s="111"/>
      <c r="ABV22" s="19"/>
      <c r="ABW22" s="111"/>
      <c r="ABX22" s="26"/>
      <c r="ABY22" s="111"/>
      <c r="ABZ22" s="26"/>
      <c r="ACA22" s="111"/>
      <c r="ACB22" s="26"/>
      <c r="ACC22" s="111"/>
      <c r="ACD22" s="26"/>
      <c r="ACE22" s="111"/>
      <c r="ACF22" s="19"/>
      <c r="ACG22" s="111"/>
      <c r="ACH22" s="26"/>
      <c r="ACI22" s="111"/>
      <c r="ACJ22" s="26"/>
      <c r="ACK22" s="111"/>
      <c r="ACL22" s="26"/>
      <c r="ACM22" s="111"/>
      <c r="ACN22" s="19"/>
      <c r="ACO22" s="105"/>
      <c r="ACP22" s="105"/>
      <c r="ACQ22" s="105"/>
      <c r="ACR22" s="29"/>
      <c r="ACS22" s="111"/>
      <c r="ACT22" s="29"/>
      <c r="ACU22" s="111"/>
      <c r="ACV22" s="22"/>
      <c r="ACW22" s="111"/>
      <c r="ACX22" s="22"/>
      <c r="ACY22" s="111"/>
      <c r="ACZ22" s="22"/>
      <c r="ADA22" s="111"/>
      <c r="ADB22" s="22"/>
      <c r="ADC22" s="111"/>
      <c r="ADD22" s="22"/>
      <c r="ADE22" s="111"/>
      <c r="ADF22" s="22"/>
      <c r="ADG22" s="111"/>
      <c r="ADH22" s="22"/>
      <c r="ADI22" s="111"/>
      <c r="ADJ22" s="26"/>
      <c r="ADK22" s="111"/>
      <c r="ADL22" s="26"/>
      <c r="ADM22" s="111"/>
      <c r="ADN22" s="26"/>
      <c r="ADO22" s="111"/>
      <c r="ADP22" s="26"/>
      <c r="ADQ22" s="111"/>
      <c r="ADR22" s="26"/>
      <c r="ADS22" s="111"/>
      <c r="ADT22" s="26"/>
      <c r="ADU22" s="111"/>
      <c r="ADV22" s="26"/>
      <c r="ADW22" s="111"/>
      <c r="ADX22" s="26"/>
      <c r="ADY22" s="111"/>
      <c r="ADZ22" s="26"/>
      <c r="AEA22" s="111"/>
      <c r="AEB22" s="26"/>
      <c r="AEC22" s="111"/>
      <c r="AED22" s="26"/>
      <c r="AEE22" s="112"/>
      <c r="AEF22" s="26"/>
      <c r="AEG22" s="111"/>
      <c r="AEH22" s="26"/>
      <c r="AEI22" s="111"/>
      <c r="AEJ22" s="26"/>
      <c r="AEK22" s="111"/>
      <c r="AEL22" s="26"/>
      <c r="AEM22" s="111"/>
      <c r="AEN22" s="26"/>
      <c r="AEO22" s="111"/>
      <c r="AEP22" s="26"/>
      <c r="AEQ22" s="111"/>
      <c r="AER22" s="26"/>
      <c r="AES22" s="111"/>
      <c r="AET22" s="19"/>
      <c r="AEU22" s="111"/>
      <c r="AEV22" s="26"/>
      <c r="AEW22" s="111"/>
      <c r="AEX22" s="26"/>
      <c r="AEY22" s="111"/>
      <c r="AEZ22" s="26"/>
      <c r="AFA22" s="111"/>
      <c r="AFB22" s="26"/>
      <c r="AFC22" s="111"/>
      <c r="AFD22" s="19"/>
      <c r="AFE22" s="111"/>
      <c r="AFF22" s="26"/>
      <c r="AFG22" s="111"/>
      <c r="AFH22" s="26"/>
      <c r="AFI22" s="111"/>
      <c r="AFJ22" s="26"/>
      <c r="AFK22" s="111"/>
      <c r="AFL22" s="19"/>
      <c r="AFM22" s="105"/>
      <c r="AFN22" s="105"/>
      <c r="AFO22" s="105"/>
      <c r="AFP22" s="29"/>
      <c r="AFQ22" s="111"/>
      <c r="AFR22" s="29"/>
      <c r="AFS22" s="111"/>
      <c r="AFT22" s="22"/>
      <c r="AFU22" s="111"/>
      <c r="AFV22" s="22"/>
      <c r="AFW22" s="111"/>
      <c r="AFX22" s="22"/>
      <c r="AFY22" s="111"/>
      <c r="AFZ22" s="22"/>
      <c r="AGA22" s="111"/>
      <c r="AGB22" s="22"/>
      <c r="AGC22" s="111"/>
      <c r="AGD22" s="22"/>
      <c r="AGE22" s="111"/>
      <c r="AGF22" s="22"/>
      <c r="AGG22" s="111"/>
      <c r="AGH22" s="26"/>
      <c r="AGI22" s="111"/>
      <c r="AGJ22" s="26"/>
      <c r="AGK22" s="111"/>
      <c r="AGL22" s="26"/>
      <c r="AGM22" s="111"/>
      <c r="AGN22" s="26"/>
      <c r="AGO22" s="111"/>
      <c r="AGP22" s="26"/>
      <c r="AGQ22" s="111"/>
      <c r="AGR22" s="26"/>
      <c r="AGS22" s="111"/>
      <c r="AGT22" s="26"/>
      <c r="AGU22" s="111"/>
      <c r="AGV22" s="26"/>
      <c r="AGW22" s="111"/>
      <c r="AGX22" s="26"/>
      <c r="AGY22" s="111"/>
      <c r="AGZ22" s="26"/>
      <c r="AHA22" s="111"/>
      <c r="AHB22" s="26"/>
      <c r="AHC22" s="112"/>
      <c r="AHD22" s="26"/>
      <c r="AHE22" s="111"/>
      <c r="AHF22" s="26"/>
      <c r="AHG22" s="111"/>
      <c r="AHH22" s="26"/>
      <c r="AHI22" s="111"/>
      <c r="AHJ22" s="26"/>
      <c r="AHK22" s="111"/>
      <c r="AHL22" s="26"/>
      <c r="AHM22" s="111"/>
      <c r="AHN22" s="26"/>
      <c r="AHO22" s="111"/>
      <c r="AHP22" s="26"/>
      <c r="AHQ22" s="111"/>
      <c r="AHR22" s="19"/>
      <c r="AHS22" s="111"/>
      <c r="AHT22" s="26"/>
      <c r="AHU22" s="111"/>
      <c r="AHV22" s="26"/>
      <c r="AHW22" s="111"/>
      <c r="AHX22" s="26"/>
      <c r="AHY22" s="111"/>
      <c r="AHZ22" s="26"/>
      <c r="AIA22" s="111"/>
      <c r="AIB22" s="19"/>
      <c r="AIC22" s="111"/>
      <c r="AID22" s="26"/>
      <c r="AIE22" s="111"/>
      <c r="AIF22" s="26"/>
      <c r="AIG22" s="111"/>
      <c r="AIH22" s="26"/>
      <c r="AII22" s="111"/>
      <c r="AIJ22" s="19"/>
      <c r="AIK22" s="105"/>
      <c r="AIL22" s="105"/>
      <c r="AIM22" s="105"/>
      <c r="AIN22" s="29"/>
      <c r="AIO22" s="111"/>
      <c r="AIP22" s="29"/>
      <c r="AIQ22" s="111"/>
      <c r="AIR22" s="22"/>
      <c r="AIS22" s="111"/>
      <c r="AIT22" s="22"/>
      <c r="AIU22" s="111"/>
      <c r="AIV22" s="22"/>
      <c r="AIW22" s="111"/>
      <c r="AIX22" s="22"/>
      <c r="AIY22" s="111"/>
      <c r="AIZ22" s="22"/>
      <c r="AJA22" s="111"/>
      <c r="AJB22" s="22"/>
      <c r="AJC22" s="111"/>
      <c r="AJD22" s="22"/>
      <c r="AJE22" s="111"/>
      <c r="AJF22" s="26"/>
      <c r="AJG22" s="111"/>
      <c r="AJH22" s="26"/>
      <c r="AJI22" s="111"/>
      <c r="AJJ22" s="26"/>
      <c r="AJK22" s="111"/>
      <c r="AJL22" s="26"/>
      <c r="AJM22" s="111"/>
      <c r="AJN22" s="26"/>
      <c r="AJO22" s="111"/>
      <c r="AJP22" s="26"/>
      <c r="AJQ22" s="111"/>
      <c r="AJR22" s="26"/>
      <c r="AJS22" s="111"/>
      <c r="AJT22" s="26"/>
      <c r="AJU22" s="111"/>
      <c r="AJV22" s="26"/>
      <c r="AJW22" s="111"/>
      <c r="AJX22" s="26"/>
      <c r="AJY22" s="111"/>
      <c r="AJZ22" s="26"/>
      <c r="AKA22" s="112"/>
      <c r="AKB22" s="26"/>
      <c r="AKC22" s="111"/>
      <c r="AKD22" s="26"/>
      <c r="AKE22" s="111"/>
      <c r="AKF22" s="26"/>
      <c r="AKG22" s="111"/>
      <c r="AKH22" s="26"/>
      <c r="AKI22" s="111"/>
      <c r="AKJ22" s="26"/>
      <c r="AKK22" s="111"/>
      <c r="AKL22" s="26"/>
      <c r="AKM22" s="111"/>
      <c r="AKN22" s="26"/>
      <c r="AKO22" s="111"/>
      <c r="AKP22" s="19"/>
      <c r="AKQ22" s="111"/>
      <c r="AKR22" s="26"/>
      <c r="AKS22" s="111"/>
      <c r="AKT22" s="26"/>
      <c r="AKU22" s="111"/>
      <c r="AKV22" s="26"/>
      <c r="AKW22" s="111"/>
      <c r="AKX22" s="26"/>
      <c r="AKY22" s="111"/>
      <c r="AKZ22" s="19"/>
      <c r="ALA22" s="111"/>
      <c r="ALB22" s="26"/>
      <c r="ALC22" s="111"/>
      <c r="ALD22" s="26"/>
      <c r="ALE22" s="111"/>
      <c r="ALF22" s="26"/>
      <c r="ALG22" s="111"/>
      <c r="ALH22" s="19"/>
      <c r="ALI22" s="105"/>
      <c r="ALJ22" s="105"/>
      <c r="ALK22" s="105"/>
      <c r="ALL22" s="29"/>
      <c r="ALM22" s="111"/>
      <c r="ALN22" s="29"/>
      <c r="ALO22" s="111"/>
      <c r="ALP22" s="22"/>
      <c r="ALQ22" s="111"/>
      <c r="ALR22" s="22"/>
      <c r="ALS22" s="111"/>
      <c r="ALT22" s="22"/>
      <c r="ALU22" s="111"/>
      <c r="ALV22" s="22"/>
      <c r="ALW22" s="111"/>
      <c r="ALX22" s="22"/>
      <c r="ALY22" s="111"/>
      <c r="ALZ22" s="22"/>
      <c r="AMA22" s="111"/>
      <c r="AMB22" s="22"/>
      <c r="AMC22" s="111"/>
      <c r="AMD22" s="26"/>
      <c r="AME22" s="111"/>
      <c r="AMF22" s="26"/>
      <c r="AMG22" s="111"/>
      <c r="AMH22" s="26"/>
      <c r="AMI22" s="111"/>
      <c r="AMJ22" s="26"/>
      <c r="AMK22" s="111"/>
      <c r="AML22" s="26"/>
      <c r="AMM22" s="111"/>
      <c r="AMN22" s="26"/>
      <c r="AMO22" s="111"/>
      <c r="AMP22" s="26"/>
      <c r="AMQ22" s="111"/>
      <c r="AMR22" s="26"/>
      <c r="AMS22" s="111"/>
      <c r="AMT22" s="26"/>
      <c r="AMU22" s="111"/>
      <c r="AMV22" s="26"/>
      <c r="AMW22" s="111"/>
      <c r="AMX22" s="26"/>
      <c r="AMY22" s="112"/>
      <c r="AMZ22" s="26"/>
      <c r="ANA22" s="111"/>
      <c r="ANB22" s="26"/>
      <c r="ANC22" s="111"/>
      <c r="AND22" s="26"/>
      <c r="ANE22" s="111"/>
      <c r="ANF22" s="26"/>
      <c r="ANG22" s="111"/>
      <c r="ANH22" s="26"/>
      <c r="ANI22" s="111"/>
      <c r="ANJ22" s="26"/>
      <c r="ANK22" s="111"/>
      <c r="ANL22" s="26"/>
      <c r="ANM22" s="111"/>
      <c r="ANN22" s="19"/>
      <c r="ANO22" s="111"/>
      <c r="ANP22" s="26"/>
      <c r="ANQ22" s="111"/>
      <c r="ANR22" s="26"/>
      <c r="ANS22" s="111"/>
      <c r="ANT22" s="26"/>
      <c r="ANU22" s="111"/>
      <c r="ANV22" s="26"/>
      <c r="ANW22" s="111"/>
      <c r="ANX22" s="19"/>
      <c r="ANY22" s="111"/>
      <c r="ANZ22" s="26"/>
      <c r="AOA22" s="111"/>
      <c r="AOB22" s="26"/>
      <c r="AOC22" s="111"/>
      <c r="AOD22" s="26"/>
      <c r="AOE22" s="111"/>
      <c r="AOF22" s="19"/>
      <c r="AOG22" s="105"/>
      <c r="AOH22" s="105"/>
      <c r="AOI22" s="105"/>
      <c r="AOJ22" s="29"/>
      <c r="AOK22" s="111"/>
      <c r="AOL22" s="29"/>
      <c r="AOM22" s="111"/>
      <c r="AON22" s="22"/>
      <c r="AOO22" s="111"/>
      <c r="AOP22" s="22"/>
      <c r="AOQ22" s="111"/>
      <c r="AOR22" s="22"/>
      <c r="AOS22" s="111"/>
      <c r="AOT22" s="22"/>
      <c r="AOU22" s="111"/>
      <c r="AOV22" s="22"/>
      <c r="AOW22" s="111"/>
      <c r="AOX22" s="22"/>
      <c r="AOY22" s="111"/>
      <c r="AOZ22" s="22"/>
      <c r="APA22" s="111"/>
      <c r="APB22" s="26"/>
      <c r="APC22" s="111"/>
      <c r="APD22" s="26"/>
      <c r="APE22" s="111"/>
      <c r="APF22" s="26"/>
      <c r="APG22" s="111"/>
      <c r="APH22" s="26"/>
      <c r="API22" s="111"/>
      <c r="APJ22" s="26"/>
      <c r="APK22" s="111"/>
      <c r="APL22" s="26"/>
      <c r="APM22" s="111"/>
      <c r="APN22" s="26"/>
      <c r="APO22" s="111"/>
      <c r="APP22" s="26"/>
      <c r="APQ22" s="111"/>
      <c r="APR22" s="26"/>
      <c r="APS22" s="111"/>
      <c r="APT22" s="26"/>
      <c r="APU22" s="111"/>
      <c r="APV22" s="26"/>
      <c r="APW22" s="112"/>
      <c r="APX22" s="26"/>
      <c r="APY22" s="111"/>
      <c r="APZ22" s="26"/>
      <c r="AQA22" s="111"/>
      <c r="AQB22" s="26"/>
      <c r="AQC22" s="111"/>
      <c r="AQD22" s="26"/>
      <c r="AQE22" s="111"/>
      <c r="AQF22" s="26"/>
      <c r="AQG22" s="111"/>
      <c r="AQH22" s="26"/>
      <c r="AQI22" s="111"/>
      <c r="AQJ22" s="26"/>
      <c r="AQK22" s="111"/>
      <c r="AQL22" s="19"/>
      <c r="AQM22" s="111"/>
      <c r="AQN22" s="26"/>
      <c r="AQO22" s="111"/>
      <c r="AQP22" s="26"/>
      <c r="AQQ22" s="111"/>
      <c r="AQR22" s="26"/>
      <c r="AQS22" s="111"/>
      <c r="AQT22" s="26"/>
      <c r="AQU22" s="111"/>
      <c r="AQV22" s="19"/>
      <c r="AQW22" s="111"/>
      <c r="AQX22" s="26"/>
      <c r="AQY22" s="111"/>
      <c r="AQZ22" s="26"/>
      <c r="ARA22" s="111"/>
      <c r="ARB22" s="26"/>
      <c r="ARC22" s="111"/>
      <c r="ARD22" s="19"/>
      <c r="ARE22" s="105"/>
      <c r="ARF22" s="105"/>
      <c r="ARG22" s="105"/>
      <c r="ARH22" s="29"/>
      <c r="ARI22" s="111"/>
      <c r="ARJ22" s="29"/>
      <c r="ARK22" s="111"/>
      <c r="ARL22" s="22"/>
      <c r="ARM22" s="111"/>
      <c r="ARN22" s="22"/>
      <c r="ARO22" s="111"/>
      <c r="ARP22" s="22"/>
      <c r="ARQ22" s="111"/>
      <c r="ARR22" s="22"/>
      <c r="ARS22" s="111"/>
      <c r="ART22" s="22"/>
      <c r="ARU22" s="111"/>
      <c r="ARV22" s="22"/>
      <c r="ARW22" s="111"/>
      <c r="ARX22" s="22"/>
      <c r="ARY22" s="111"/>
      <c r="ARZ22" s="26"/>
      <c r="ASA22" s="111"/>
      <c r="ASB22" s="26"/>
      <c r="ASC22" s="111"/>
      <c r="ASD22" s="26"/>
      <c r="ASE22" s="111"/>
      <c r="ASF22" s="26"/>
      <c r="ASG22" s="111"/>
      <c r="ASH22" s="26"/>
      <c r="ASI22" s="111"/>
      <c r="ASJ22" s="26"/>
      <c r="ASK22" s="111"/>
      <c r="ASL22" s="26"/>
      <c r="ASM22" s="111"/>
      <c r="ASN22" s="26"/>
      <c r="ASO22" s="111"/>
      <c r="ASP22" s="26"/>
      <c r="ASQ22" s="111"/>
      <c r="ASR22" s="26"/>
      <c r="ASS22" s="111"/>
      <c r="AST22" s="26"/>
      <c r="ASU22" s="112"/>
      <c r="ASV22" s="26"/>
      <c r="ASW22" s="111"/>
      <c r="ASX22" s="26"/>
      <c r="ASY22" s="111"/>
      <c r="ASZ22" s="26"/>
      <c r="ATA22" s="111"/>
      <c r="ATB22" s="26"/>
      <c r="ATC22" s="111"/>
      <c r="ATD22" s="26"/>
      <c r="ATE22" s="111"/>
      <c r="ATF22" s="26"/>
      <c r="ATG22" s="111"/>
      <c r="ATH22" s="26"/>
      <c r="ATI22" s="111"/>
      <c r="ATJ22" s="19"/>
      <c r="ATK22" s="111"/>
      <c r="ATL22" s="26"/>
      <c r="ATM22" s="111"/>
      <c r="ATN22" s="26"/>
      <c r="ATO22" s="111"/>
      <c r="ATP22" s="26"/>
      <c r="ATQ22" s="111"/>
      <c r="ATR22" s="26"/>
      <c r="ATS22" s="111"/>
      <c r="ATT22" s="19"/>
      <c r="ATU22" s="111"/>
      <c r="ATV22" s="26"/>
      <c r="ATW22" s="111"/>
      <c r="ATX22" s="26"/>
      <c r="ATY22" s="111"/>
      <c r="ATZ22" s="26"/>
      <c r="AUA22" s="111"/>
      <c r="AUB22" s="19"/>
      <c r="AUC22" s="105"/>
      <c r="AUD22" s="105"/>
      <c r="AUE22" s="105"/>
      <c r="AUF22" s="29"/>
      <c r="AUG22" s="111"/>
      <c r="AUH22" s="29"/>
      <c r="AUI22" s="111"/>
      <c r="AUJ22" s="22"/>
      <c r="AUK22" s="111"/>
      <c r="AUL22" s="22"/>
      <c r="AUM22" s="111"/>
      <c r="AUN22" s="22"/>
      <c r="AUO22" s="111"/>
      <c r="AUP22" s="22"/>
      <c r="AUQ22" s="111"/>
      <c r="AUR22" s="22"/>
      <c r="AUS22" s="111"/>
      <c r="AUT22" s="22"/>
      <c r="AUU22" s="111"/>
      <c r="AUV22" s="22"/>
      <c r="AUW22" s="111"/>
      <c r="AUX22" s="26"/>
      <c r="AUY22" s="111"/>
      <c r="AUZ22" s="26"/>
      <c r="AVA22" s="111"/>
      <c r="AVB22" s="26"/>
      <c r="AVC22" s="111"/>
      <c r="AVD22" s="26"/>
      <c r="AVE22" s="111"/>
      <c r="AVF22" s="26"/>
      <c r="AVG22" s="111"/>
      <c r="AVH22" s="26"/>
      <c r="AVI22" s="111"/>
      <c r="AVJ22" s="26"/>
      <c r="AVK22" s="111"/>
      <c r="AVL22" s="26"/>
      <c r="AVM22" s="111"/>
      <c r="AVN22" s="26"/>
      <c r="AVO22" s="111"/>
      <c r="AVP22" s="26"/>
      <c r="AVQ22" s="111"/>
      <c r="AVR22" s="26"/>
      <c r="AVS22" s="112"/>
      <c r="AVT22" s="26"/>
      <c r="AVU22" s="111"/>
      <c r="AVV22" s="26"/>
      <c r="AVW22" s="111"/>
      <c r="AVX22" s="26"/>
      <c r="AVY22" s="111"/>
      <c r="AVZ22" s="26"/>
      <c r="AWA22" s="111"/>
      <c r="AWB22" s="26"/>
      <c r="AWC22" s="111"/>
      <c r="AWD22" s="26"/>
      <c r="AWE22" s="111"/>
      <c r="AWF22" s="26"/>
      <c r="AWG22" s="111"/>
      <c r="AWH22" s="19"/>
      <c r="AWI22" s="111"/>
      <c r="AWJ22" s="26"/>
      <c r="AWK22" s="111"/>
      <c r="AWL22" s="26"/>
      <c r="AWM22" s="111"/>
      <c r="AWN22" s="26"/>
      <c r="AWO22" s="111"/>
      <c r="AWP22" s="26"/>
      <c r="AWQ22" s="111"/>
      <c r="AWR22" s="19"/>
      <c r="AWS22" s="111"/>
      <c r="AWT22" s="26"/>
      <c r="AWU22" s="111"/>
      <c r="AWV22" s="26"/>
      <c r="AWW22" s="111"/>
      <c r="AWX22" s="26"/>
      <c r="AWY22" s="111"/>
      <c r="AWZ22" s="19"/>
      <c r="AXA22" s="105"/>
      <c r="AXB22" s="105"/>
      <c r="AXC22" s="105"/>
      <c r="AXD22" s="29"/>
      <c r="AXE22" s="111"/>
      <c r="AXF22" s="29"/>
      <c r="AXG22" s="111"/>
      <c r="AXH22" s="22"/>
      <c r="AXI22" s="111"/>
      <c r="AXJ22" s="22"/>
      <c r="AXK22" s="111"/>
      <c r="AXL22" s="22"/>
      <c r="AXM22" s="111"/>
      <c r="AXN22" s="22"/>
      <c r="AXO22" s="111"/>
      <c r="AXP22" s="22"/>
      <c r="AXQ22" s="111"/>
      <c r="AXR22" s="22"/>
      <c r="AXS22" s="111"/>
      <c r="AXT22" s="22"/>
      <c r="AXU22" s="111"/>
      <c r="AXV22" s="26"/>
      <c r="AXW22" s="111"/>
      <c r="AXX22" s="26"/>
      <c r="AXY22" s="111"/>
      <c r="AXZ22" s="26"/>
      <c r="AYA22" s="111"/>
      <c r="AYB22" s="26"/>
      <c r="AYC22" s="111"/>
      <c r="AYD22" s="26"/>
      <c r="AYE22" s="111"/>
      <c r="AYF22" s="26"/>
      <c r="AYG22" s="111"/>
      <c r="AYH22" s="26"/>
      <c r="AYI22" s="111"/>
      <c r="AYJ22" s="26"/>
      <c r="AYK22" s="111"/>
      <c r="AYL22" s="26"/>
      <c r="AYM22" s="111"/>
      <c r="AYN22" s="26"/>
      <c r="AYO22" s="111"/>
      <c r="AYP22" s="26"/>
      <c r="AYQ22" s="112"/>
      <c r="AYR22" s="26"/>
      <c r="AYS22" s="111"/>
      <c r="AYT22" s="26"/>
      <c r="AYU22" s="111"/>
      <c r="AYV22" s="26"/>
      <c r="AYW22" s="111"/>
      <c r="AYX22" s="26"/>
      <c r="AYY22" s="111"/>
      <c r="AYZ22" s="26"/>
      <c r="AZA22" s="111"/>
      <c r="AZB22" s="26"/>
      <c r="AZC22" s="111"/>
      <c r="AZD22" s="26"/>
      <c r="AZE22" s="111"/>
      <c r="AZF22" s="19"/>
      <c r="AZG22" s="111"/>
      <c r="AZH22" s="26"/>
      <c r="AZI22" s="111"/>
      <c r="AZJ22" s="26"/>
      <c r="AZK22" s="111"/>
      <c r="AZL22" s="26"/>
      <c r="AZM22" s="111"/>
      <c r="AZN22" s="26"/>
      <c r="AZO22" s="111"/>
      <c r="AZP22" s="19"/>
      <c r="AZQ22" s="111"/>
      <c r="AZR22" s="26"/>
      <c r="AZS22" s="111"/>
      <c r="AZT22" s="26"/>
      <c r="AZU22" s="111"/>
      <c r="AZV22" s="26"/>
      <c r="AZW22" s="111"/>
      <c r="AZX22" s="19"/>
      <c r="AZY22" s="105"/>
      <c r="AZZ22" s="105"/>
      <c r="BAA22" s="105"/>
      <c r="BAB22" s="29"/>
      <c r="BAC22" s="111"/>
      <c r="BAD22" s="29"/>
      <c r="BAE22" s="111"/>
      <c r="BAF22" s="22"/>
      <c r="BAG22" s="111"/>
      <c r="BAH22" s="22"/>
      <c r="BAI22" s="111"/>
      <c r="BAJ22" s="22"/>
      <c r="BAK22" s="111"/>
      <c r="BAL22" s="22"/>
      <c r="BAM22" s="111"/>
      <c r="BAN22" s="22"/>
      <c r="BAO22" s="111"/>
      <c r="BAP22" s="22"/>
      <c r="BAQ22" s="111"/>
      <c r="BAR22" s="22"/>
      <c r="BAS22" s="111"/>
      <c r="BAT22" s="26"/>
      <c r="BAU22" s="111"/>
      <c r="BAV22" s="26"/>
      <c r="BAW22" s="111"/>
      <c r="BAX22" s="26"/>
      <c r="BAY22" s="111"/>
      <c r="BAZ22" s="26"/>
      <c r="BBA22" s="111"/>
      <c r="BBB22" s="26"/>
      <c r="BBC22" s="111"/>
      <c r="BBD22" s="26"/>
      <c r="BBE22" s="111"/>
      <c r="BBF22" s="26"/>
      <c r="BBG22" s="111"/>
      <c r="BBH22" s="26"/>
      <c r="BBI22" s="111"/>
      <c r="BBJ22" s="26"/>
      <c r="BBK22" s="111"/>
      <c r="BBL22" s="26"/>
      <c r="BBM22" s="111"/>
      <c r="BBN22" s="26"/>
      <c r="BBO22" s="112"/>
      <c r="BBP22" s="26"/>
      <c r="BBQ22" s="111"/>
      <c r="BBR22" s="26"/>
      <c r="BBS22" s="111"/>
      <c r="BBT22" s="26"/>
      <c r="BBU22" s="111"/>
      <c r="BBV22" s="26"/>
      <c r="BBW22" s="111"/>
      <c r="BBX22" s="26"/>
      <c r="BBY22" s="111"/>
      <c r="BBZ22" s="26"/>
      <c r="BCA22" s="111"/>
      <c r="BCB22" s="26"/>
      <c r="BCC22" s="111"/>
      <c r="BCD22" s="19"/>
      <c r="BCE22" s="111"/>
      <c r="BCF22" s="26"/>
      <c r="BCG22" s="111"/>
      <c r="BCH22" s="26"/>
      <c r="BCI22" s="111"/>
      <c r="BCJ22" s="26"/>
      <c r="BCK22" s="111"/>
      <c r="BCL22" s="26"/>
      <c r="BCM22" s="111"/>
      <c r="BCN22" s="19"/>
      <c r="BCO22" s="111"/>
      <c r="BCP22" s="26"/>
      <c r="BCQ22" s="111"/>
      <c r="BCR22" s="26"/>
      <c r="BCS22" s="111"/>
      <c r="BCT22" s="26"/>
      <c r="BCU22" s="111"/>
      <c r="BCV22" s="19"/>
      <c r="BCW22" s="105"/>
      <c r="BCX22" s="105"/>
      <c r="BCY22" s="105"/>
      <c r="BCZ22" s="29"/>
      <c r="BDA22" s="111"/>
      <c r="BDB22" s="29"/>
      <c r="BDC22" s="111"/>
      <c r="BDD22" s="22"/>
      <c r="BDE22" s="111"/>
      <c r="BDF22" s="22"/>
      <c r="BDG22" s="111"/>
      <c r="BDH22" s="22"/>
      <c r="BDI22" s="111"/>
      <c r="BDJ22" s="22"/>
      <c r="BDK22" s="111"/>
      <c r="BDL22" s="22"/>
      <c r="BDM22" s="111"/>
      <c r="BDN22" s="22"/>
      <c r="BDO22" s="111"/>
      <c r="BDP22" s="22"/>
      <c r="BDQ22" s="111"/>
      <c r="BDR22" s="26"/>
      <c r="BDS22" s="111"/>
      <c r="BDT22" s="26"/>
      <c r="BDU22" s="111"/>
      <c r="BDV22" s="26"/>
      <c r="BDW22" s="111"/>
      <c r="BDX22" s="26"/>
      <c r="BDY22" s="111"/>
      <c r="BDZ22" s="26"/>
      <c r="BEA22" s="111"/>
      <c r="BEB22" s="26"/>
      <c r="BEC22" s="111"/>
      <c r="BED22" s="26"/>
      <c r="BEE22" s="111"/>
      <c r="BEF22" s="26"/>
      <c r="BEG22" s="111"/>
      <c r="BEH22" s="26"/>
      <c r="BEI22" s="111"/>
      <c r="BEJ22" s="26"/>
      <c r="BEK22" s="111"/>
      <c r="BEL22" s="26"/>
      <c r="BEM22" s="112"/>
      <c r="BEN22" s="26"/>
      <c r="BEO22" s="111"/>
      <c r="BEP22" s="26"/>
      <c r="BEQ22" s="111"/>
      <c r="BER22" s="26"/>
      <c r="BES22" s="111"/>
      <c r="BET22" s="26"/>
      <c r="BEU22" s="111"/>
      <c r="BEV22" s="26"/>
      <c r="BEW22" s="111"/>
      <c r="BEX22" s="26"/>
      <c r="BEY22" s="111"/>
      <c r="BEZ22" s="26"/>
      <c r="BFA22" s="111"/>
      <c r="BFB22" s="19"/>
      <c r="BFC22" s="111"/>
      <c r="BFD22" s="26"/>
      <c r="BFE22" s="111"/>
      <c r="BFF22" s="26"/>
      <c r="BFG22" s="111"/>
      <c r="BFH22" s="26"/>
      <c r="BFI22" s="111"/>
      <c r="BFJ22" s="26"/>
      <c r="BFK22" s="111"/>
      <c r="BFL22" s="19"/>
      <c r="BFM22" s="111"/>
      <c r="BFN22" s="26"/>
      <c r="BFO22" s="111"/>
      <c r="BFP22" s="26"/>
      <c r="BFQ22" s="111"/>
      <c r="BFR22" s="26"/>
      <c r="BFS22" s="111"/>
      <c r="BFT22" s="19"/>
      <c r="BFU22" s="105"/>
      <c r="BFV22" s="105"/>
      <c r="BFW22" s="105"/>
      <c r="BFX22" s="29"/>
      <c r="BFY22" s="111"/>
      <c r="BFZ22" s="29"/>
      <c r="BGA22" s="111"/>
      <c r="BGB22" s="22"/>
      <c r="BGC22" s="111"/>
      <c r="BGD22" s="22"/>
      <c r="BGE22" s="111"/>
      <c r="BGF22" s="22"/>
      <c r="BGG22" s="111"/>
      <c r="BGH22" s="22"/>
      <c r="BGI22" s="111"/>
      <c r="BGJ22" s="22"/>
      <c r="BGK22" s="111"/>
      <c r="BGL22" s="22"/>
      <c r="BGM22" s="111"/>
      <c r="BGN22" s="22"/>
      <c r="BGO22" s="111"/>
      <c r="BGP22" s="26"/>
      <c r="BGQ22" s="111"/>
      <c r="BGR22" s="26"/>
      <c r="BGS22" s="111"/>
      <c r="BGT22" s="26"/>
      <c r="BGU22" s="111"/>
      <c r="BGV22" s="26"/>
      <c r="BGW22" s="111"/>
      <c r="BGX22" s="26"/>
      <c r="BGY22" s="111"/>
      <c r="BGZ22" s="26"/>
      <c r="BHA22" s="111"/>
      <c r="BHB22" s="26"/>
      <c r="BHC22" s="111"/>
      <c r="BHD22" s="26"/>
      <c r="BHE22" s="111"/>
      <c r="BHF22" s="26"/>
      <c r="BHG22" s="111"/>
      <c r="BHH22" s="26"/>
      <c r="BHI22" s="111"/>
      <c r="BHJ22" s="26"/>
      <c r="BHK22" s="112"/>
      <c r="BHL22" s="26"/>
      <c r="BHM22" s="111"/>
      <c r="BHN22" s="26"/>
      <c r="BHO22" s="111"/>
      <c r="BHP22" s="26"/>
      <c r="BHQ22" s="111"/>
      <c r="BHR22" s="26"/>
      <c r="BHS22" s="111"/>
      <c r="BHT22" s="26"/>
      <c r="BHU22" s="111"/>
      <c r="BHV22" s="26"/>
      <c r="BHW22" s="111"/>
      <c r="BHX22" s="26"/>
      <c r="BHY22" s="111"/>
      <c r="BHZ22" s="19"/>
      <c r="BIA22" s="111"/>
      <c r="BIB22" s="26"/>
      <c r="BIC22" s="111"/>
      <c r="BID22" s="26"/>
      <c r="BIE22" s="111"/>
      <c r="BIF22" s="26"/>
      <c r="BIG22" s="111"/>
      <c r="BIH22" s="26"/>
      <c r="BII22" s="111"/>
      <c r="BIJ22" s="19"/>
      <c r="BIK22" s="111"/>
      <c r="BIL22" s="26"/>
      <c r="BIM22" s="111"/>
      <c r="BIN22" s="26"/>
      <c r="BIO22" s="111"/>
      <c r="BIP22" s="26"/>
      <c r="BIQ22" s="111"/>
      <c r="BIR22" s="19"/>
      <c r="BIS22" s="105"/>
      <c r="BIT22" s="105"/>
      <c r="BIU22" s="105"/>
      <c r="BIV22" s="29"/>
      <c r="BIW22" s="111"/>
      <c r="BIX22" s="29"/>
      <c r="BIY22" s="111"/>
      <c r="BIZ22" s="22"/>
      <c r="BJA22" s="111"/>
      <c r="BJB22" s="22"/>
      <c r="BJC22" s="111"/>
      <c r="BJD22" s="22"/>
      <c r="BJE22" s="111"/>
      <c r="BJF22" s="22"/>
      <c r="BJG22" s="111"/>
      <c r="BJH22" s="22"/>
      <c r="BJI22" s="111"/>
      <c r="BJJ22" s="22"/>
      <c r="BJK22" s="111"/>
      <c r="BJL22" s="22"/>
      <c r="BJM22" s="111"/>
      <c r="BJN22" s="26"/>
      <c r="BJO22" s="111"/>
      <c r="BJP22" s="26"/>
      <c r="BJQ22" s="111"/>
      <c r="BJR22" s="26"/>
      <c r="BJS22" s="111"/>
      <c r="BJT22" s="26"/>
      <c r="BJU22" s="111"/>
      <c r="BJV22" s="26"/>
      <c r="BJW22" s="111"/>
      <c r="BJX22" s="26"/>
      <c r="BJY22" s="111"/>
      <c r="BJZ22" s="26"/>
      <c r="BKA22" s="111"/>
      <c r="BKB22" s="26"/>
      <c r="BKC22" s="111"/>
      <c r="BKD22" s="26"/>
      <c r="BKE22" s="111"/>
      <c r="BKF22" s="26"/>
      <c r="BKG22" s="111"/>
      <c r="BKH22" s="26"/>
      <c r="BKI22" s="112"/>
      <c r="BKJ22" s="26"/>
      <c r="BKK22" s="111"/>
      <c r="BKL22" s="26"/>
      <c r="BKM22" s="111"/>
      <c r="BKN22" s="26"/>
      <c r="BKO22" s="111"/>
      <c r="BKP22" s="26"/>
      <c r="BKQ22" s="111"/>
      <c r="BKR22" s="26"/>
      <c r="BKS22" s="111"/>
      <c r="BKT22" s="26"/>
      <c r="BKU22" s="111"/>
      <c r="BKV22" s="26"/>
      <c r="BKW22" s="111"/>
      <c r="BKX22" s="19"/>
      <c r="BKY22" s="111"/>
      <c r="BKZ22" s="26"/>
      <c r="BLA22" s="111"/>
      <c r="BLB22" s="26"/>
      <c r="BLC22" s="111"/>
      <c r="BLD22" s="26"/>
      <c r="BLE22" s="111"/>
      <c r="BLF22" s="26"/>
      <c r="BLG22" s="111"/>
      <c r="BLH22" s="19"/>
      <c r="BLI22" s="111"/>
      <c r="BLJ22" s="26"/>
      <c r="BLK22" s="111"/>
      <c r="BLL22" s="26"/>
      <c r="BLM22" s="111"/>
      <c r="BLN22" s="26"/>
      <c r="BLO22" s="111"/>
      <c r="BLP22" s="19"/>
      <c r="BLQ22" s="105"/>
      <c r="BLR22" s="105"/>
      <c r="BLS22" s="105"/>
      <c r="BLT22" s="29"/>
      <c r="BLU22" s="111"/>
      <c r="BLV22" s="29"/>
      <c r="BLW22" s="111"/>
      <c r="BLX22" s="22"/>
      <c r="BLY22" s="111"/>
      <c r="BLZ22" s="22"/>
      <c r="BMA22" s="111"/>
      <c r="BMB22" s="22"/>
      <c r="BMC22" s="111"/>
      <c r="BMD22" s="22"/>
      <c r="BME22" s="111"/>
      <c r="BMF22" s="22"/>
      <c r="BMG22" s="111"/>
      <c r="BMH22" s="22"/>
      <c r="BMI22" s="111"/>
      <c r="BMJ22" s="22"/>
      <c r="BMK22" s="111"/>
      <c r="BML22" s="26"/>
      <c r="BMM22" s="111"/>
      <c r="BMN22" s="26"/>
      <c r="BMO22" s="111"/>
      <c r="BMP22" s="26"/>
      <c r="BMQ22" s="111"/>
      <c r="BMR22" s="26"/>
      <c r="BMS22" s="111"/>
      <c r="BMT22" s="26"/>
      <c r="BMU22" s="111"/>
      <c r="BMV22" s="26"/>
      <c r="BMW22" s="111"/>
      <c r="BMX22" s="26"/>
      <c r="BMY22" s="111"/>
      <c r="BMZ22" s="26"/>
      <c r="BNA22" s="111"/>
      <c r="BNB22" s="26"/>
      <c r="BNC22" s="111"/>
      <c r="BND22" s="26"/>
      <c r="BNE22" s="111"/>
      <c r="BNF22" s="26"/>
      <c r="BNG22" s="112"/>
      <c r="BNH22" s="26"/>
      <c r="BNI22" s="111"/>
      <c r="BNJ22" s="26"/>
      <c r="BNK22" s="111"/>
      <c r="BNL22" s="26"/>
      <c r="BNM22" s="111"/>
      <c r="BNN22" s="26"/>
      <c r="BNO22" s="111"/>
      <c r="BNP22" s="26"/>
      <c r="BNQ22" s="111"/>
      <c r="BNR22" s="26"/>
      <c r="BNS22" s="111"/>
      <c r="BNT22" s="26"/>
      <c r="BNU22" s="111"/>
      <c r="BNV22" s="19"/>
      <c r="BNW22" s="111"/>
      <c r="BNX22" s="26"/>
      <c r="BNY22" s="111"/>
      <c r="BNZ22" s="26"/>
      <c r="BOA22" s="111"/>
      <c r="BOB22" s="26"/>
      <c r="BOC22" s="111"/>
      <c r="BOD22" s="26"/>
      <c r="BOE22" s="111"/>
      <c r="BOF22" s="19"/>
      <c r="BOG22" s="111"/>
      <c r="BOH22" s="26"/>
      <c r="BOI22" s="111"/>
      <c r="BOJ22" s="26"/>
      <c r="BOK22" s="111"/>
      <c r="BOL22" s="26"/>
      <c r="BOM22" s="111"/>
      <c r="BON22" s="19"/>
      <c r="BOO22" s="105"/>
      <c r="BOP22" s="105"/>
      <c r="BOQ22" s="105"/>
      <c r="BOR22" s="29"/>
      <c r="BOS22" s="111"/>
      <c r="BOT22" s="29"/>
      <c r="BOU22" s="111"/>
      <c r="BOV22" s="22"/>
      <c r="BOW22" s="111"/>
      <c r="BOX22" s="22"/>
      <c r="BOY22" s="111"/>
      <c r="BOZ22" s="22"/>
      <c r="BPA22" s="111"/>
      <c r="BPB22" s="22"/>
      <c r="BPC22" s="111"/>
      <c r="BPD22" s="22"/>
      <c r="BPE22" s="111"/>
      <c r="BPF22" s="22"/>
      <c r="BPG22" s="111"/>
      <c r="BPH22" s="22"/>
      <c r="BPI22" s="111"/>
      <c r="BPJ22" s="26"/>
      <c r="BPK22" s="111"/>
      <c r="BPL22" s="26"/>
      <c r="BPM22" s="111"/>
      <c r="BPN22" s="26"/>
      <c r="BPO22" s="111"/>
      <c r="BPP22" s="26"/>
      <c r="BPQ22" s="111"/>
      <c r="BPR22" s="26"/>
      <c r="BPS22" s="111"/>
      <c r="BPT22" s="26"/>
      <c r="BPU22" s="111"/>
      <c r="BPV22" s="26"/>
      <c r="BPW22" s="111"/>
      <c r="BPX22" s="26"/>
      <c r="BPY22" s="111"/>
      <c r="BPZ22" s="26"/>
      <c r="BQA22" s="111"/>
      <c r="BQB22" s="26"/>
      <c r="BQC22" s="111"/>
      <c r="BQD22" s="26"/>
      <c r="BQE22" s="112"/>
      <c r="BQF22" s="26"/>
      <c r="BQG22" s="111"/>
      <c r="BQH22" s="26"/>
      <c r="BQI22" s="111"/>
      <c r="BQJ22" s="26"/>
      <c r="BQK22" s="111"/>
      <c r="BQL22" s="26"/>
      <c r="BQM22" s="111"/>
      <c r="BQN22" s="26"/>
      <c r="BQO22" s="111"/>
      <c r="BQP22" s="26"/>
      <c r="BQQ22" s="111"/>
      <c r="BQR22" s="26"/>
      <c r="BQS22" s="111"/>
      <c r="BQT22" s="19"/>
      <c r="BQU22" s="111"/>
      <c r="BQV22" s="26"/>
      <c r="BQW22" s="111"/>
      <c r="BQX22" s="26"/>
      <c r="BQY22" s="111"/>
      <c r="BQZ22" s="26"/>
      <c r="BRA22" s="111"/>
      <c r="BRB22" s="26"/>
      <c r="BRC22" s="111"/>
      <c r="BRD22" s="19"/>
      <c r="BRE22" s="111"/>
      <c r="BRF22" s="26"/>
      <c r="BRG22" s="111"/>
      <c r="BRH22" s="26"/>
      <c r="BRI22" s="111"/>
      <c r="BRJ22" s="26"/>
      <c r="BRK22" s="111"/>
      <c r="BRL22" s="19"/>
      <c r="BRM22" s="105"/>
      <c r="BRN22" s="105"/>
      <c r="BRO22" s="105"/>
      <c r="BRP22" s="29"/>
      <c r="BRQ22" s="111"/>
      <c r="BRR22" s="29"/>
      <c r="BRS22" s="111"/>
      <c r="BRT22" s="22"/>
      <c r="BRU22" s="111"/>
      <c r="BRV22" s="22"/>
      <c r="BRW22" s="111"/>
      <c r="BRX22" s="22"/>
      <c r="BRY22" s="111"/>
      <c r="BRZ22" s="22"/>
      <c r="BSA22" s="111"/>
      <c r="BSB22" s="22"/>
      <c r="BSC22" s="111"/>
      <c r="BSD22" s="22"/>
      <c r="BSE22" s="111"/>
      <c r="BSF22" s="22"/>
      <c r="BSG22" s="111"/>
      <c r="BSH22" s="26"/>
      <c r="BSI22" s="111"/>
      <c r="BSJ22" s="26"/>
      <c r="BSK22" s="111"/>
      <c r="BSL22" s="26"/>
      <c r="BSM22" s="111"/>
      <c r="BSN22" s="26"/>
      <c r="BSO22" s="111"/>
      <c r="BSP22" s="26"/>
      <c r="BSQ22" s="111"/>
      <c r="BSR22" s="26"/>
      <c r="BSS22" s="111"/>
      <c r="BST22" s="26"/>
      <c r="BSU22" s="111"/>
      <c r="BSV22" s="26"/>
      <c r="BSW22" s="111"/>
      <c r="BSX22" s="26"/>
      <c r="BSY22" s="111"/>
      <c r="BSZ22" s="26"/>
      <c r="BTA22" s="111"/>
      <c r="BTB22" s="26"/>
      <c r="BTC22" s="112"/>
      <c r="BTD22" s="26"/>
      <c r="BTE22" s="111"/>
      <c r="BTF22" s="26"/>
      <c r="BTG22" s="111"/>
      <c r="BTH22" s="26"/>
      <c r="BTI22" s="111"/>
      <c r="BTJ22" s="26"/>
      <c r="BTK22" s="111"/>
      <c r="BTL22" s="26"/>
      <c r="BTM22" s="111"/>
      <c r="BTN22" s="26"/>
      <c r="BTO22" s="111"/>
      <c r="BTP22" s="26"/>
      <c r="BTQ22" s="111"/>
      <c r="BTR22" s="19"/>
      <c r="BTS22" s="111"/>
      <c r="BTT22" s="26"/>
      <c r="BTU22" s="111"/>
      <c r="BTV22" s="26"/>
      <c r="BTW22" s="111"/>
      <c r="BTX22" s="26"/>
      <c r="BTY22" s="111"/>
      <c r="BTZ22" s="26"/>
      <c r="BUA22" s="111"/>
      <c r="BUB22" s="19"/>
      <c r="BUC22" s="111"/>
      <c r="BUD22" s="26"/>
      <c r="BUE22" s="111"/>
      <c r="BUF22" s="26"/>
      <c r="BUG22" s="111"/>
      <c r="BUH22" s="26"/>
      <c r="BUI22" s="111"/>
      <c r="BUJ22" s="19"/>
      <c r="BUK22" s="105"/>
      <c r="BUL22" s="105"/>
      <c r="BUM22" s="105"/>
      <c r="BUN22" s="29"/>
      <c r="BUO22" s="111"/>
      <c r="BUP22" s="29"/>
      <c r="BUQ22" s="111"/>
      <c r="BUR22" s="22"/>
      <c r="BUS22" s="111"/>
      <c r="BUT22" s="22"/>
      <c r="BUU22" s="111"/>
      <c r="BUV22" s="22"/>
      <c r="BUW22" s="111"/>
      <c r="BUX22" s="22"/>
      <c r="BUY22" s="111"/>
      <c r="BUZ22" s="22"/>
      <c r="BVA22" s="111"/>
      <c r="BVB22" s="22"/>
      <c r="BVC22" s="111"/>
      <c r="BVD22" s="22"/>
      <c r="BVE22" s="111"/>
      <c r="BVF22" s="26"/>
      <c r="BVG22" s="111"/>
      <c r="BVH22" s="26"/>
      <c r="BVI22" s="111"/>
      <c r="BVJ22" s="26"/>
      <c r="BVK22" s="111"/>
      <c r="BVL22" s="26"/>
      <c r="BVM22" s="111"/>
      <c r="BVN22" s="26"/>
      <c r="BVO22" s="111"/>
      <c r="BVP22" s="26"/>
      <c r="BVQ22" s="111"/>
      <c r="BVR22" s="26"/>
      <c r="BVS22" s="111"/>
      <c r="BVT22" s="26"/>
      <c r="BVU22" s="111"/>
      <c r="BVV22" s="26"/>
      <c r="BVW22" s="111"/>
      <c r="BVX22" s="26"/>
      <c r="BVY22" s="111"/>
      <c r="BVZ22" s="26"/>
      <c r="BWA22" s="112"/>
      <c r="BWB22" s="26"/>
      <c r="BWC22" s="111"/>
      <c r="BWD22" s="26"/>
      <c r="BWE22" s="111"/>
      <c r="BWF22" s="26"/>
      <c r="BWG22" s="111"/>
      <c r="BWH22" s="26"/>
      <c r="BWI22" s="111"/>
      <c r="BWJ22" s="26"/>
      <c r="BWK22" s="111"/>
      <c r="BWL22" s="26"/>
      <c r="BWM22" s="111"/>
      <c r="BWN22" s="26"/>
      <c r="BWO22" s="111"/>
      <c r="BWP22" s="19"/>
      <c r="BWQ22" s="111"/>
      <c r="BWR22" s="26"/>
      <c r="BWS22" s="111"/>
      <c r="BWT22" s="26"/>
      <c r="BWU22" s="111"/>
      <c r="BWV22" s="26"/>
      <c r="BWW22" s="111"/>
      <c r="BWX22" s="26"/>
      <c r="BWY22" s="111"/>
      <c r="BWZ22" s="19"/>
      <c r="BXA22" s="111"/>
      <c r="BXB22" s="26"/>
      <c r="BXC22" s="111"/>
      <c r="BXD22" s="26"/>
      <c r="BXE22" s="111"/>
      <c r="BXF22" s="26"/>
      <c r="BXG22" s="111"/>
      <c r="BXH22" s="19"/>
      <c r="BXI22" s="105"/>
      <c r="BXJ22" s="105"/>
      <c r="BXK22" s="105"/>
      <c r="BXL22" s="29"/>
      <c r="BXM22" s="111"/>
      <c r="BXN22" s="29"/>
      <c r="BXO22" s="111"/>
      <c r="BXP22" s="22"/>
      <c r="BXQ22" s="111"/>
      <c r="BXR22" s="22"/>
      <c r="BXS22" s="111"/>
      <c r="BXT22" s="22"/>
      <c r="BXU22" s="111"/>
      <c r="BXV22" s="22"/>
      <c r="BXW22" s="111"/>
      <c r="BXX22" s="22"/>
      <c r="BXY22" s="111"/>
      <c r="BXZ22" s="22"/>
      <c r="BYA22" s="111"/>
      <c r="BYB22" s="22"/>
      <c r="BYC22" s="111"/>
      <c r="BYD22" s="26"/>
      <c r="BYE22" s="111"/>
      <c r="BYF22" s="26"/>
      <c r="BYG22" s="111"/>
      <c r="BYH22" s="26"/>
      <c r="BYI22" s="111"/>
      <c r="BYJ22" s="26"/>
      <c r="BYK22" s="111"/>
      <c r="BYL22" s="26"/>
      <c r="BYM22" s="111"/>
      <c r="BYN22" s="26"/>
      <c r="BYO22" s="111"/>
      <c r="BYP22" s="26"/>
      <c r="BYQ22" s="111"/>
      <c r="BYR22" s="26"/>
      <c r="BYS22" s="111"/>
      <c r="BYT22" s="26"/>
      <c r="BYU22" s="111"/>
      <c r="BYV22" s="26"/>
      <c r="BYW22" s="111"/>
      <c r="BYX22" s="26"/>
      <c r="BYY22" s="112"/>
      <c r="BYZ22" s="26"/>
      <c r="BZA22" s="111"/>
      <c r="BZB22" s="26"/>
      <c r="BZC22" s="111"/>
      <c r="BZD22" s="26"/>
      <c r="BZE22" s="111"/>
      <c r="BZF22" s="26"/>
      <c r="BZG22" s="111"/>
      <c r="BZH22" s="26"/>
      <c r="BZI22" s="111"/>
      <c r="BZJ22" s="26"/>
      <c r="BZK22" s="111"/>
      <c r="BZL22" s="26"/>
      <c r="BZM22" s="111"/>
      <c r="BZN22" s="19"/>
      <c r="BZO22" s="111"/>
      <c r="BZP22" s="26"/>
      <c r="BZQ22" s="111"/>
      <c r="BZR22" s="26"/>
      <c r="BZS22" s="111"/>
      <c r="BZT22" s="26"/>
      <c r="BZU22" s="111"/>
      <c r="BZV22" s="26"/>
      <c r="BZW22" s="111"/>
      <c r="BZX22" s="19"/>
      <c r="BZY22" s="111"/>
      <c r="BZZ22" s="26"/>
      <c r="CAA22" s="111"/>
      <c r="CAB22" s="26"/>
      <c r="CAC22" s="111"/>
      <c r="CAD22" s="26"/>
      <c r="CAE22" s="111"/>
      <c r="CAF22" s="19"/>
      <c r="CAG22" s="105"/>
      <c r="CAH22" s="105"/>
      <c r="CAI22" s="105"/>
      <c r="CAJ22" s="29"/>
      <c r="CAK22" s="111"/>
      <c r="CAL22" s="29"/>
      <c r="CAM22" s="111"/>
      <c r="CAN22" s="22"/>
      <c r="CAO22" s="111"/>
      <c r="CAP22" s="22"/>
      <c r="CAQ22" s="111"/>
      <c r="CAR22" s="22"/>
      <c r="CAS22" s="111"/>
      <c r="CAT22" s="22"/>
      <c r="CAU22" s="111"/>
      <c r="CAV22" s="22"/>
      <c r="CAW22" s="111"/>
      <c r="CAX22" s="22"/>
      <c r="CAY22" s="111"/>
      <c r="CAZ22" s="22"/>
      <c r="CBA22" s="111"/>
      <c r="CBB22" s="26"/>
      <c r="CBC22" s="111"/>
      <c r="CBD22" s="26"/>
      <c r="CBE22" s="111"/>
      <c r="CBF22" s="26"/>
      <c r="CBG22" s="111"/>
      <c r="CBH22" s="26"/>
      <c r="CBI22" s="111"/>
      <c r="CBJ22" s="26"/>
      <c r="CBK22" s="111"/>
      <c r="CBL22" s="26"/>
      <c r="CBM22" s="111"/>
      <c r="CBN22" s="26"/>
      <c r="CBO22" s="111"/>
      <c r="CBP22" s="26"/>
      <c r="CBQ22" s="111"/>
      <c r="CBR22" s="26"/>
      <c r="CBS22" s="111"/>
      <c r="CBT22" s="26"/>
      <c r="CBU22" s="111"/>
      <c r="CBV22" s="26"/>
      <c r="CBW22" s="112"/>
      <c r="CBX22" s="26"/>
      <c r="CBY22" s="111"/>
      <c r="CBZ22" s="26"/>
      <c r="CCA22" s="111"/>
      <c r="CCB22" s="26"/>
      <c r="CCC22" s="111"/>
      <c r="CCD22" s="26"/>
      <c r="CCE22" s="111"/>
      <c r="CCF22" s="26"/>
      <c r="CCG22" s="111"/>
      <c r="CCH22" s="26"/>
      <c r="CCI22" s="111"/>
      <c r="CCJ22" s="26"/>
      <c r="CCK22" s="111"/>
      <c r="CCL22" s="19"/>
      <c r="CCM22" s="111"/>
      <c r="CCN22" s="26"/>
      <c r="CCO22" s="111"/>
      <c r="CCP22" s="26"/>
      <c r="CCQ22" s="111"/>
      <c r="CCR22" s="26"/>
      <c r="CCS22" s="111"/>
      <c r="CCT22" s="26"/>
      <c r="CCU22" s="111"/>
      <c r="CCV22" s="19"/>
      <c r="CCW22" s="111"/>
      <c r="CCX22" s="26"/>
      <c r="CCY22" s="111"/>
      <c r="CCZ22" s="26"/>
      <c r="CDA22" s="111"/>
      <c r="CDB22" s="26"/>
      <c r="CDC22" s="111"/>
      <c r="CDD22" s="19"/>
      <c r="CDE22" s="105"/>
      <c r="CDF22" s="105"/>
      <c r="CDG22" s="105"/>
      <c r="CDH22" s="29"/>
      <c r="CDI22" s="111"/>
      <c r="CDJ22" s="29"/>
      <c r="CDK22" s="111"/>
      <c r="CDL22" s="22"/>
      <c r="CDM22" s="111"/>
      <c r="CDN22" s="22"/>
      <c r="CDO22" s="111"/>
      <c r="CDP22" s="22"/>
      <c r="CDQ22" s="111"/>
      <c r="CDR22" s="22"/>
      <c r="CDS22" s="111"/>
      <c r="CDT22" s="22"/>
      <c r="CDU22" s="111"/>
      <c r="CDV22" s="22"/>
      <c r="CDW22" s="111"/>
      <c r="CDX22" s="22"/>
      <c r="CDY22" s="111"/>
      <c r="CDZ22" s="26"/>
      <c r="CEA22" s="111"/>
      <c r="CEB22" s="26"/>
      <c r="CEC22" s="111"/>
      <c r="CED22" s="26"/>
      <c r="CEE22" s="111"/>
      <c r="CEF22" s="26"/>
      <c r="CEG22" s="111"/>
      <c r="CEH22" s="26"/>
      <c r="CEI22" s="111"/>
      <c r="CEJ22" s="26"/>
      <c r="CEK22" s="111"/>
      <c r="CEL22" s="26"/>
      <c r="CEM22" s="111"/>
      <c r="CEN22" s="26"/>
      <c r="CEO22" s="111"/>
      <c r="CEP22" s="26"/>
      <c r="CEQ22" s="111"/>
      <c r="CER22" s="26"/>
      <c r="CES22" s="111"/>
      <c r="CET22" s="26"/>
      <c r="CEU22" s="112"/>
      <c r="CEV22" s="26"/>
      <c r="CEW22" s="111"/>
      <c r="CEX22" s="26"/>
      <c r="CEY22" s="111"/>
      <c r="CEZ22" s="26"/>
      <c r="CFA22" s="111"/>
      <c r="CFB22" s="26"/>
      <c r="CFC22" s="111"/>
      <c r="CFD22" s="26"/>
      <c r="CFE22" s="111"/>
      <c r="CFF22" s="26"/>
      <c r="CFG22" s="111"/>
      <c r="CFH22" s="26"/>
      <c r="CFI22" s="111"/>
      <c r="CFJ22" s="19"/>
      <c r="CFK22" s="111"/>
      <c r="CFL22" s="26"/>
      <c r="CFM22" s="111"/>
      <c r="CFN22" s="26"/>
      <c r="CFO22" s="111"/>
      <c r="CFP22" s="26"/>
      <c r="CFQ22" s="111"/>
      <c r="CFR22" s="26"/>
      <c r="CFS22" s="111"/>
      <c r="CFT22" s="19"/>
      <c r="CFU22" s="111"/>
      <c r="CFV22" s="26"/>
      <c r="CFW22" s="111"/>
      <c r="CFX22" s="26"/>
      <c r="CFY22" s="111"/>
      <c r="CFZ22" s="26"/>
      <c r="CGA22" s="111"/>
      <c r="CGB22" s="19"/>
      <c r="CGC22" s="105"/>
      <c r="CGD22" s="105"/>
      <c r="CGE22" s="105"/>
      <c r="CGF22" s="29"/>
      <c r="CGG22" s="111"/>
      <c r="CGH22" s="29"/>
      <c r="CGI22" s="111"/>
      <c r="CGJ22" s="22"/>
      <c r="CGK22" s="111"/>
      <c r="CGL22" s="22"/>
      <c r="CGM22" s="111"/>
      <c r="CGN22" s="22"/>
      <c r="CGO22" s="111"/>
      <c r="CGP22" s="22"/>
      <c r="CGQ22" s="111"/>
      <c r="CGR22" s="22"/>
      <c r="CGS22" s="111"/>
      <c r="CGT22" s="22"/>
      <c r="CGU22" s="111"/>
      <c r="CGV22" s="22"/>
      <c r="CGW22" s="111"/>
      <c r="CGX22" s="26"/>
      <c r="CGY22" s="111"/>
      <c r="CGZ22" s="26"/>
      <c r="CHA22" s="111"/>
      <c r="CHB22" s="26"/>
      <c r="CHC22" s="111"/>
      <c r="CHD22" s="26"/>
      <c r="CHE22" s="111"/>
      <c r="CHF22" s="26"/>
      <c r="CHG22" s="111"/>
      <c r="CHH22" s="26"/>
      <c r="CHI22" s="111"/>
      <c r="CHJ22" s="26"/>
      <c r="CHK22" s="111"/>
      <c r="CHL22" s="26"/>
      <c r="CHM22" s="111"/>
      <c r="CHN22" s="26"/>
      <c r="CHO22" s="111"/>
      <c r="CHP22" s="26"/>
      <c r="CHQ22" s="111"/>
      <c r="CHR22" s="26"/>
      <c r="CHS22" s="112"/>
      <c r="CHT22" s="26"/>
      <c r="CHU22" s="111"/>
      <c r="CHV22" s="26"/>
      <c r="CHW22" s="111"/>
      <c r="CHX22" s="26"/>
      <c r="CHY22" s="111"/>
      <c r="CHZ22" s="26"/>
      <c r="CIA22" s="111"/>
      <c r="CIB22" s="26"/>
      <c r="CIC22" s="111"/>
      <c r="CID22" s="26"/>
      <c r="CIE22" s="111"/>
      <c r="CIF22" s="26"/>
      <c r="CIG22" s="111"/>
      <c r="CIH22" s="19"/>
      <c r="CII22" s="111"/>
      <c r="CIJ22" s="26"/>
      <c r="CIK22" s="111"/>
      <c r="CIL22" s="26"/>
      <c r="CIM22" s="111"/>
      <c r="CIN22" s="26"/>
      <c r="CIO22" s="111"/>
      <c r="CIP22" s="26"/>
      <c r="CIQ22" s="111"/>
      <c r="CIR22" s="19"/>
      <c r="CIS22" s="111"/>
      <c r="CIT22" s="26"/>
      <c r="CIU22" s="111"/>
      <c r="CIV22" s="26"/>
      <c r="CIW22" s="111"/>
      <c r="CIX22" s="26"/>
      <c r="CIY22" s="111"/>
      <c r="CIZ22" s="19"/>
      <c r="CJA22" s="105"/>
      <c r="CJB22" s="105"/>
      <c r="CJC22" s="105"/>
      <c r="CJD22" s="29"/>
      <c r="CJE22" s="111"/>
      <c r="CJF22" s="29"/>
      <c r="CJG22" s="111"/>
      <c r="CJH22" s="22"/>
      <c r="CJI22" s="111"/>
      <c r="CJJ22" s="22"/>
      <c r="CJK22" s="111"/>
      <c r="CJL22" s="22"/>
      <c r="CJM22" s="111"/>
      <c r="CJN22" s="22"/>
      <c r="CJO22" s="111"/>
      <c r="CJP22" s="22"/>
      <c r="CJQ22" s="111"/>
      <c r="CJR22" s="22"/>
      <c r="CJS22" s="111"/>
      <c r="CJT22" s="22"/>
      <c r="CJU22" s="111"/>
      <c r="CJV22" s="26"/>
      <c r="CJW22" s="111"/>
      <c r="CJX22" s="26"/>
      <c r="CJY22" s="111"/>
      <c r="CJZ22" s="26"/>
      <c r="CKA22" s="111"/>
      <c r="CKB22" s="26"/>
      <c r="CKC22" s="111"/>
      <c r="CKD22" s="26"/>
      <c r="CKE22" s="111"/>
      <c r="CKF22" s="26"/>
      <c r="CKG22" s="111"/>
      <c r="CKH22" s="26"/>
      <c r="CKI22" s="111"/>
      <c r="CKJ22" s="26"/>
      <c r="CKK22" s="111"/>
      <c r="CKL22" s="26"/>
      <c r="CKM22" s="111"/>
      <c r="CKN22" s="26"/>
      <c r="CKO22" s="111"/>
      <c r="CKP22" s="26"/>
      <c r="CKQ22" s="112"/>
      <c r="CKR22" s="26"/>
      <c r="CKS22" s="111"/>
      <c r="CKT22" s="26"/>
      <c r="CKU22" s="111"/>
      <c r="CKV22" s="26"/>
      <c r="CKW22" s="111"/>
      <c r="CKX22" s="26"/>
      <c r="CKY22" s="111"/>
      <c r="CKZ22" s="26"/>
      <c r="CLA22" s="111"/>
      <c r="CLB22" s="26"/>
      <c r="CLC22" s="111"/>
      <c r="CLD22" s="26"/>
      <c r="CLE22" s="111"/>
      <c r="CLF22" s="19"/>
      <c r="CLG22" s="111"/>
      <c r="CLH22" s="26"/>
      <c r="CLI22" s="111"/>
      <c r="CLJ22" s="26"/>
      <c r="CLK22" s="111"/>
      <c r="CLL22" s="26"/>
      <c r="CLM22" s="111"/>
      <c r="CLN22" s="26"/>
      <c r="CLO22" s="111"/>
      <c r="CLP22" s="19"/>
      <c r="CLQ22" s="111"/>
      <c r="CLR22" s="26"/>
      <c r="CLS22" s="111"/>
      <c r="CLT22" s="26"/>
      <c r="CLU22" s="111"/>
      <c r="CLV22" s="26"/>
      <c r="CLW22" s="111"/>
      <c r="CLX22" s="19"/>
      <c r="CLY22" s="105"/>
      <c r="CLZ22" s="105"/>
      <c r="CMA22" s="105"/>
      <c r="CMB22" s="29"/>
      <c r="CMC22" s="111"/>
      <c r="CMD22" s="29"/>
      <c r="CME22" s="111"/>
      <c r="CMF22" s="22"/>
      <c r="CMG22" s="111"/>
      <c r="CMH22" s="22"/>
      <c r="CMI22" s="111"/>
      <c r="CMJ22" s="22"/>
      <c r="CMK22" s="111"/>
      <c r="CML22" s="22"/>
      <c r="CMM22" s="111"/>
      <c r="CMN22" s="22"/>
      <c r="CMO22" s="111"/>
      <c r="CMP22" s="22"/>
      <c r="CMQ22" s="111"/>
      <c r="CMR22" s="22"/>
      <c r="CMS22" s="111"/>
      <c r="CMT22" s="26"/>
      <c r="CMU22" s="111"/>
      <c r="CMV22" s="26"/>
      <c r="CMW22" s="111"/>
      <c r="CMX22" s="26"/>
      <c r="CMY22" s="111"/>
      <c r="CMZ22" s="26"/>
      <c r="CNA22" s="111"/>
      <c r="CNB22" s="26"/>
      <c r="CNC22" s="111"/>
      <c r="CND22" s="26"/>
      <c r="CNE22" s="111"/>
      <c r="CNF22" s="26"/>
      <c r="CNG22" s="111"/>
      <c r="CNH22" s="26"/>
      <c r="CNI22" s="111"/>
      <c r="CNJ22" s="26"/>
      <c r="CNK22" s="111"/>
      <c r="CNL22" s="26"/>
      <c r="CNM22" s="111"/>
      <c r="CNN22" s="26"/>
      <c r="CNO22" s="112"/>
      <c r="CNP22" s="26"/>
      <c r="CNQ22" s="111"/>
      <c r="CNR22" s="26"/>
      <c r="CNS22" s="111"/>
      <c r="CNT22" s="26"/>
      <c r="CNU22" s="111"/>
      <c r="CNV22" s="26"/>
      <c r="CNW22" s="111"/>
      <c r="CNX22" s="26"/>
      <c r="CNY22" s="111"/>
      <c r="CNZ22" s="26"/>
      <c r="COA22" s="111"/>
      <c r="COB22" s="26"/>
      <c r="COC22" s="111"/>
      <c r="COD22" s="19"/>
      <c r="COE22" s="111"/>
      <c r="COF22" s="26"/>
      <c r="COG22" s="111"/>
      <c r="COH22" s="26"/>
      <c r="COI22" s="111"/>
      <c r="COJ22" s="26"/>
      <c r="COK22" s="111"/>
      <c r="COL22" s="26"/>
      <c r="COM22" s="111"/>
      <c r="CON22" s="19"/>
      <c r="COO22" s="111"/>
      <c r="COP22" s="26"/>
      <c r="COQ22" s="111"/>
      <c r="COR22" s="26"/>
      <c r="COS22" s="111"/>
      <c r="COT22" s="26"/>
      <c r="COU22" s="111"/>
      <c r="COV22" s="19"/>
      <c r="COW22" s="105"/>
      <c r="COX22" s="105"/>
      <c r="COY22" s="105"/>
      <c r="COZ22" s="29"/>
      <c r="CPA22" s="111"/>
      <c r="CPB22" s="29"/>
      <c r="CPC22" s="111"/>
      <c r="CPD22" s="22"/>
      <c r="CPE22" s="111"/>
      <c r="CPF22" s="22"/>
      <c r="CPG22" s="111"/>
      <c r="CPH22" s="22"/>
      <c r="CPI22" s="111"/>
      <c r="CPJ22" s="22"/>
      <c r="CPK22" s="111"/>
      <c r="CPL22" s="22"/>
      <c r="CPM22" s="111"/>
      <c r="CPN22" s="22"/>
      <c r="CPO22" s="111"/>
      <c r="CPP22" s="22"/>
      <c r="CPQ22" s="111"/>
      <c r="CPR22" s="26"/>
      <c r="CPS22" s="111"/>
      <c r="CPT22" s="26"/>
      <c r="CPU22" s="111"/>
      <c r="CPV22" s="26"/>
      <c r="CPW22" s="111"/>
      <c r="CPX22" s="26"/>
      <c r="CPY22" s="111"/>
      <c r="CPZ22" s="26"/>
      <c r="CQA22" s="111"/>
      <c r="CQB22" s="26"/>
      <c r="CQC22" s="111"/>
      <c r="CQD22" s="26"/>
      <c r="CQE22" s="111"/>
      <c r="CQF22" s="26"/>
      <c r="CQG22" s="111"/>
      <c r="CQH22" s="26"/>
      <c r="CQI22" s="111"/>
      <c r="CQJ22" s="26"/>
      <c r="CQK22" s="111"/>
      <c r="CQL22" s="26"/>
      <c r="CQM22" s="112"/>
      <c r="CQN22" s="26"/>
      <c r="CQO22" s="111"/>
      <c r="CQP22" s="26"/>
      <c r="CQQ22" s="111"/>
      <c r="CQR22" s="26"/>
      <c r="CQS22" s="111"/>
      <c r="CQT22" s="26"/>
      <c r="CQU22" s="111"/>
      <c r="CQV22" s="26"/>
      <c r="CQW22" s="111"/>
      <c r="CQX22" s="26"/>
      <c r="CQY22" s="111"/>
      <c r="CQZ22" s="26"/>
      <c r="CRA22" s="111"/>
      <c r="CRB22" s="19"/>
      <c r="CRC22" s="111"/>
      <c r="CRD22" s="26"/>
      <c r="CRE22" s="111"/>
      <c r="CRF22" s="26"/>
      <c r="CRG22" s="111"/>
      <c r="CRH22" s="26"/>
      <c r="CRI22" s="111"/>
      <c r="CRJ22" s="26"/>
      <c r="CRK22" s="111"/>
      <c r="CRL22" s="19"/>
      <c r="CRM22" s="111"/>
      <c r="CRN22" s="26"/>
      <c r="CRO22" s="111"/>
      <c r="CRP22" s="26"/>
      <c r="CRQ22" s="111"/>
      <c r="CRR22" s="26"/>
      <c r="CRS22" s="111"/>
      <c r="CRT22" s="19"/>
      <c r="CRU22" s="105"/>
      <c r="CRV22" s="105"/>
      <c r="CRW22" s="105"/>
      <c r="CRX22" s="29"/>
      <c r="CRY22" s="111"/>
      <c r="CRZ22" s="29"/>
      <c r="CSA22" s="111"/>
      <c r="CSB22" s="22"/>
      <c r="CSC22" s="111"/>
      <c r="CSD22" s="22"/>
      <c r="CSE22" s="111"/>
      <c r="CSF22" s="22"/>
      <c r="CSG22" s="111"/>
      <c r="CSH22" s="22"/>
      <c r="CSI22" s="111"/>
      <c r="CSJ22" s="22"/>
      <c r="CSK22" s="111"/>
      <c r="CSL22" s="22"/>
      <c r="CSM22" s="111"/>
      <c r="CSN22" s="22"/>
      <c r="CSO22" s="111"/>
      <c r="CSP22" s="26"/>
      <c r="CSQ22" s="111"/>
      <c r="CSR22" s="26"/>
      <c r="CSS22" s="111"/>
      <c r="CST22" s="26"/>
      <c r="CSU22" s="111"/>
      <c r="CSV22" s="26"/>
      <c r="CSW22" s="111"/>
      <c r="CSX22" s="26"/>
      <c r="CSY22" s="111"/>
      <c r="CSZ22" s="26"/>
      <c r="CTA22" s="111"/>
      <c r="CTB22" s="26"/>
      <c r="CTC22" s="111"/>
      <c r="CTD22" s="26"/>
      <c r="CTE22" s="111"/>
      <c r="CTF22" s="26"/>
      <c r="CTG22" s="111"/>
      <c r="CTH22" s="26"/>
      <c r="CTI22" s="111"/>
      <c r="CTJ22" s="26"/>
      <c r="CTK22" s="112"/>
      <c r="CTL22" s="26"/>
      <c r="CTM22" s="111"/>
      <c r="CTN22" s="26"/>
      <c r="CTO22" s="111"/>
      <c r="CTP22" s="26"/>
      <c r="CTQ22" s="111"/>
      <c r="CTR22" s="26"/>
      <c r="CTS22" s="111"/>
      <c r="CTT22" s="26"/>
      <c r="CTU22" s="111"/>
      <c r="CTV22" s="26"/>
      <c r="CTW22" s="111"/>
      <c r="CTX22" s="26"/>
      <c r="CTY22" s="111"/>
      <c r="CTZ22" s="19"/>
      <c r="CUA22" s="111"/>
      <c r="CUB22" s="26"/>
      <c r="CUC22" s="111"/>
      <c r="CUD22" s="26"/>
      <c r="CUE22" s="111"/>
      <c r="CUF22" s="26"/>
      <c r="CUG22" s="111"/>
      <c r="CUH22" s="26"/>
      <c r="CUI22" s="111"/>
      <c r="CUJ22" s="19"/>
      <c r="CUK22" s="111"/>
      <c r="CUL22" s="26"/>
      <c r="CUM22" s="111"/>
      <c r="CUN22" s="26"/>
      <c r="CUO22" s="111"/>
      <c r="CUP22" s="26"/>
      <c r="CUQ22" s="111"/>
      <c r="CUR22" s="19"/>
      <c r="CUS22" s="105"/>
      <c r="CUT22" s="105"/>
      <c r="CUU22" s="105"/>
      <c r="CUV22" s="29"/>
      <c r="CUW22" s="111"/>
      <c r="CUX22" s="29"/>
      <c r="CUY22" s="111"/>
      <c r="CUZ22" s="22"/>
      <c r="CVA22" s="111"/>
      <c r="CVB22" s="22"/>
      <c r="CVC22" s="111"/>
      <c r="CVD22" s="22"/>
      <c r="CVE22" s="111"/>
      <c r="CVF22" s="22"/>
      <c r="CVG22" s="111"/>
      <c r="CVH22" s="22"/>
      <c r="CVI22" s="111"/>
      <c r="CVJ22" s="22"/>
      <c r="CVK22" s="111"/>
      <c r="CVL22" s="22"/>
      <c r="CVM22" s="111"/>
      <c r="CVN22" s="26"/>
      <c r="CVO22" s="111"/>
      <c r="CVP22" s="26"/>
      <c r="CVQ22" s="111"/>
      <c r="CVR22" s="26"/>
      <c r="CVS22" s="111"/>
      <c r="CVT22" s="26"/>
      <c r="CVU22" s="111"/>
      <c r="CVV22" s="26"/>
      <c r="CVW22" s="111"/>
      <c r="CVX22" s="26"/>
      <c r="CVY22" s="111"/>
      <c r="CVZ22" s="26"/>
      <c r="CWA22" s="111"/>
      <c r="CWB22" s="26"/>
      <c r="CWC22" s="111"/>
      <c r="CWD22" s="26"/>
      <c r="CWE22" s="111"/>
      <c r="CWF22" s="26"/>
      <c r="CWG22" s="111"/>
      <c r="CWH22" s="26"/>
      <c r="CWI22" s="112"/>
      <c r="CWJ22" s="26"/>
      <c r="CWK22" s="111"/>
      <c r="CWL22" s="26"/>
      <c r="CWM22" s="111"/>
      <c r="CWN22" s="26"/>
      <c r="CWO22" s="111"/>
      <c r="CWP22" s="26"/>
      <c r="CWQ22" s="111"/>
      <c r="CWR22" s="26"/>
      <c r="CWS22" s="111"/>
      <c r="CWT22" s="26"/>
      <c r="CWU22" s="111"/>
      <c r="CWV22" s="26"/>
      <c r="CWW22" s="111"/>
      <c r="CWX22" s="19"/>
      <c r="CWY22" s="111"/>
      <c r="CWZ22" s="26"/>
      <c r="CXA22" s="111"/>
      <c r="CXB22" s="26"/>
      <c r="CXC22" s="111"/>
      <c r="CXD22" s="26"/>
      <c r="CXE22" s="111"/>
      <c r="CXF22" s="26"/>
      <c r="CXG22" s="111"/>
      <c r="CXH22" s="19"/>
      <c r="CXI22" s="111"/>
      <c r="CXJ22" s="26"/>
      <c r="CXK22" s="111"/>
      <c r="CXL22" s="26"/>
      <c r="CXM22" s="111"/>
      <c r="CXN22" s="26"/>
      <c r="CXO22" s="111"/>
      <c r="CXP22" s="19"/>
      <c r="CXQ22" s="105"/>
      <c r="CXR22" s="105"/>
      <c r="CXS22" s="105"/>
      <c r="CXT22" s="29"/>
      <c r="CXU22" s="111"/>
      <c r="CXV22" s="29"/>
      <c r="CXW22" s="111"/>
      <c r="CXX22" s="22"/>
      <c r="CXY22" s="111"/>
      <c r="CXZ22" s="22"/>
      <c r="CYA22" s="111"/>
      <c r="CYB22" s="22"/>
      <c r="CYC22" s="111"/>
      <c r="CYD22" s="22"/>
      <c r="CYE22" s="111"/>
      <c r="CYF22" s="22"/>
      <c r="CYG22" s="111"/>
      <c r="CYH22" s="22"/>
      <c r="CYI22" s="111"/>
      <c r="CYJ22" s="22"/>
      <c r="CYK22" s="111"/>
      <c r="CYL22" s="26"/>
      <c r="CYM22" s="111"/>
      <c r="CYN22" s="26"/>
      <c r="CYO22" s="111"/>
      <c r="CYP22" s="26"/>
      <c r="CYQ22" s="111"/>
      <c r="CYR22" s="26"/>
      <c r="CYS22" s="111"/>
      <c r="CYT22" s="26"/>
      <c r="CYU22" s="111"/>
      <c r="CYV22" s="26"/>
      <c r="CYW22" s="111"/>
      <c r="CYX22" s="26"/>
      <c r="CYY22" s="111"/>
      <c r="CYZ22" s="26"/>
      <c r="CZA22" s="111"/>
      <c r="CZB22" s="26"/>
      <c r="CZC22" s="111"/>
      <c r="CZD22" s="26"/>
      <c r="CZE22" s="111"/>
      <c r="CZF22" s="26"/>
      <c r="CZG22" s="112"/>
      <c r="CZH22" s="26"/>
      <c r="CZI22" s="111"/>
      <c r="CZJ22" s="26"/>
      <c r="CZK22" s="111"/>
      <c r="CZL22" s="26"/>
      <c r="CZM22" s="111"/>
      <c r="CZN22" s="26"/>
      <c r="CZO22" s="111"/>
      <c r="CZP22" s="26"/>
      <c r="CZQ22" s="111"/>
      <c r="CZR22" s="26"/>
      <c r="CZS22" s="111"/>
      <c r="CZT22" s="26"/>
      <c r="CZU22" s="111"/>
      <c r="CZV22" s="19"/>
      <c r="CZW22" s="111"/>
      <c r="CZX22" s="26"/>
      <c r="CZY22" s="111"/>
      <c r="CZZ22" s="26"/>
      <c r="DAA22" s="111"/>
      <c r="DAB22" s="26"/>
      <c r="DAC22" s="111"/>
      <c r="DAD22" s="26"/>
      <c r="DAE22" s="111"/>
      <c r="DAF22" s="19"/>
      <c r="DAG22" s="111"/>
      <c r="DAH22" s="26"/>
      <c r="DAI22" s="111"/>
      <c r="DAJ22" s="26"/>
      <c r="DAK22" s="111"/>
      <c r="DAL22" s="26"/>
      <c r="DAM22" s="111"/>
      <c r="DAN22" s="19"/>
      <c r="DAO22" s="105"/>
      <c r="DAP22" s="105"/>
      <c r="DAQ22" s="105"/>
      <c r="DAR22" s="29"/>
      <c r="DAS22" s="111"/>
      <c r="DAT22" s="29"/>
      <c r="DAU22" s="111"/>
      <c r="DAV22" s="22"/>
      <c r="DAW22" s="111"/>
      <c r="DAX22" s="22"/>
      <c r="DAY22" s="111"/>
      <c r="DAZ22" s="22"/>
      <c r="DBA22" s="111"/>
      <c r="DBB22" s="22"/>
      <c r="DBC22" s="111"/>
      <c r="DBD22" s="22"/>
      <c r="DBE22" s="111"/>
      <c r="DBF22" s="22"/>
      <c r="DBG22" s="111"/>
      <c r="DBH22" s="22"/>
      <c r="DBI22" s="111"/>
      <c r="DBJ22" s="26"/>
      <c r="DBK22" s="111"/>
      <c r="DBL22" s="26"/>
      <c r="DBM22" s="111"/>
      <c r="DBN22" s="26"/>
      <c r="DBO22" s="111"/>
      <c r="DBP22" s="26"/>
      <c r="DBQ22" s="111"/>
      <c r="DBR22" s="26"/>
      <c r="DBS22" s="111"/>
      <c r="DBT22" s="26"/>
      <c r="DBU22" s="111"/>
      <c r="DBV22" s="26"/>
      <c r="DBW22" s="111"/>
      <c r="DBX22" s="26"/>
      <c r="DBY22" s="111"/>
      <c r="DBZ22" s="26"/>
      <c r="DCA22" s="111"/>
      <c r="DCB22" s="26"/>
      <c r="DCC22" s="111"/>
      <c r="DCD22" s="26"/>
      <c r="DCE22" s="112"/>
      <c r="DCF22" s="26"/>
      <c r="DCG22" s="111"/>
      <c r="DCH22" s="26"/>
      <c r="DCI22" s="111"/>
      <c r="DCJ22" s="26"/>
      <c r="DCK22" s="111"/>
      <c r="DCL22" s="26"/>
      <c r="DCM22" s="111"/>
      <c r="DCN22" s="26"/>
      <c r="DCO22" s="111"/>
      <c r="DCP22" s="26"/>
      <c r="DCQ22" s="111"/>
      <c r="DCR22" s="26"/>
      <c r="DCS22" s="111"/>
      <c r="DCT22" s="19"/>
      <c r="DCU22" s="111"/>
      <c r="DCV22" s="26"/>
      <c r="DCW22" s="111"/>
      <c r="DCX22" s="26"/>
      <c r="DCY22" s="111"/>
      <c r="DCZ22" s="26"/>
      <c r="DDA22" s="111"/>
      <c r="DDB22" s="26"/>
      <c r="DDC22" s="111"/>
      <c r="DDD22" s="19"/>
      <c r="DDE22" s="111"/>
      <c r="DDF22" s="26"/>
      <c r="DDG22" s="111"/>
      <c r="DDH22" s="26"/>
      <c r="DDI22" s="111"/>
      <c r="DDJ22" s="26"/>
      <c r="DDK22" s="111"/>
      <c r="DDL22" s="19"/>
      <c r="DDM22" s="105"/>
      <c r="DDN22" s="105"/>
      <c r="DDO22" s="105"/>
      <c r="DDP22" s="29"/>
      <c r="DDQ22" s="111"/>
      <c r="DDR22" s="29"/>
      <c r="DDS22" s="111"/>
      <c r="DDT22" s="22"/>
      <c r="DDU22" s="111"/>
      <c r="DDV22" s="22"/>
      <c r="DDW22" s="111"/>
      <c r="DDX22" s="22"/>
      <c r="DDY22" s="111"/>
      <c r="DDZ22" s="22"/>
      <c r="DEA22" s="111"/>
      <c r="DEB22" s="22"/>
      <c r="DEC22" s="111"/>
      <c r="DED22" s="22"/>
      <c r="DEE22" s="111"/>
      <c r="DEF22" s="22"/>
      <c r="DEG22" s="111"/>
      <c r="DEH22" s="26"/>
      <c r="DEI22" s="111"/>
      <c r="DEJ22" s="26"/>
      <c r="DEK22" s="111"/>
      <c r="DEL22" s="26"/>
      <c r="DEM22" s="111"/>
      <c r="DEN22" s="26"/>
      <c r="DEO22" s="111"/>
      <c r="DEP22" s="26"/>
      <c r="DEQ22" s="111"/>
      <c r="DER22" s="26"/>
      <c r="DES22" s="111"/>
      <c r="DET22" s="26"/>
      <c r="DEU22" s="111"/>
      <c r="DEV22" s="26"/>
      <c r="DEW22" s="111"/>
      <c r="DEX22" s="26"/>
      <c r="DEY22" s="111"/>
      <c r="DEZ22" s="26"/>
      <c r="DFA22" s="111"/>
      <c r="DFB22" s="26"/>
      <c r="DFC22" s="112"/>
      <c r="DFD22" s="26"/>
      <c r="DFE22" s="111"/>
      <c r="DFF22" s="26"/>
      <c r="DFG22" s="111"/>
      <c r="DFH22" s="26"/>
      <c r="DFI22" s="111"/>
      <c r="DFJ22" s="26"/>
      <c r="DFK22" s="111"/>
      <c r="DFL22" s="26"/>
      <c r="DFM22" s="111"/>
      <c r="DFN22" s="26"/>
      <c r="DFO22" s="111"/>
      <c r="DFP22" s="26"/>
      <c r="DFQ22" s="111"/>
      <c r="DFR22" s="19"/>
      <c r="DFS22" s="111"/>
      <c r="DFT22" s="26"/>
      <c r="DFU22" s="111"/>
      <c r="DFV22" s="26"/>
      <c r="DFW22" s="111"/>
      <c r="DFX22" s="26"/>
      <c r="DFY22" s="111"/>
      <c r="DFZ22" s="26"/>
      <c r="DGA22" s="111"/>
      <c r="DGB22" s="19"/>
      <c r="DGC22" s="111"/>
      <c r="DGD22" s="26"/>
      <c r="DGE22" s="111"/>
      <c r="DGF22" s="26"/>
      <c r="DGG22" s="111"/>
      <c r="DGH22" s="26"/>
      <c r="DGI22" s="111"/>
      <c r="DGJ22" s="19"/>
      <c r="DGK22" s="105"/>
      <c r="DGL22" s="105"/>
      <c r="DGM22" s="105"/>
      <c r="DGN22" s="29"/>
      <c r="DGO22" s="111"/>
      <c r="DGP22" s="29"/>
      <c r="DGQ22" s="111"/>
      <c r="DGR22" s="22"/>
      <c r="DGS22" s="111"/>
      <c r="DGT22" s="22"/>
      <c r="DGU22" s="111"/>
      <c r="DGV22" s="22"/>
      <c r="DGW22" s="111"/>
      <c r="DGX22" s="22"/>
      <c r="DGY22" s="111"/>
      <c r="DGZ22" s="22"/>
      <c r="DHA22" s="111"/>
      <c r="DHB22" s="22"/>
      <c r="DHC22" s="111"/>
      <c r="DHD22" s="22"/>
      <c r="DHE22" s="111"/>
      <c r="DHF22" s="26"/>
      <c r="DHG22" s="111"/>
      <c r="DHH22" s="26"/>
      <c r="DHI22" s="111"/>
      <c r="DHJ22" s="26"/>
      <c r="DHK22" s="111"/>
      <c r="DHL22" s="26"/>
      <c r="DHM22" s="111"/>
      <c r="DHN22" s="26"/>
      <c r="DHO22" s="111"/>
      <c r="DHP22" s="26"/>
      <c r="DHQ22" s="111"/>
      <c r="DHR22" s="26"/>
      <c r="DHS22" s="111"/>
      <c r="DHT22" s="26"/>
      <c r="DHU22" s="111"/>
      <c r="DHV22" s="26"/>
      <c r="DHW22" s="111"/>
      <c r="DHX22" s="26"/>
      <c r="DHY22" s="111"/>
      <c r="DHZ22" s="26"/>
      <c r="DIA22" s="112"/>
      <c r="DIB22" s="26"/>
      <c r="DIC22" s="111"/>
      <c r="DID22" s="26"/>
      <c r="DIE22" s="111"/>
      <c r="DIF22" s="26"/>
      <c r="DIG22" s="111"/>
      <c r="DIH22" s="26"/>
      <c r="DII22" s="111"/>
      <c r="DIJ22" s="26"/>
      <c r="DIK22" s="111"/>
      <c r="DIL22" s="26"/>
      <c r="DIM22" s="111"/>
      <c r="DIN22" s="26"/>
      <c r="DIO22" s="111"/>
      <c r="DIP22" s="19"/>
      <c r="DIQ22" s="111"/>
      <c r="DIR22" s="26"/>
      <c r="DIS22" s="111"/>
      <c r="DIT22" s="26"/>
      <c r="DIU22" s="111"/>
      <c r="DIV22" s="26"/>
      <c r="DIW22" s="111"/>
      <c r="DIX22" s="26"/>
      <c r="DIY22" s="111"/>
      <c r="DIZ22" s="19"/>
      <c r="DJA22" s="111"/>
      <c r="DJB22" s="26"/>
      <c r="DJC22" s="111"/>
      <c r="DJD22" s="26"/>
      <c r="DJE22" s="111"/>
      <c r="DJF22" s="26"/>
      <c r="DJG22" s="111"/>
      <c r="DJH22" s="19"/>
      <c r="DJI22" s="105"/>
      <c r="DJJ22" s="105"/>
      <c r="DJK22" s="105"/>
      <c r="DJL22" s="29"/>
      <c r="DJM22" s="111"/>
      <c r="DJN22" s="29"/>
      <c r="DJO22" s="111"/>
      <c r="DJP22" s="22"/>
      <c r="DJQ22" s="111"/>
      <c r="DJR22" s="22"/>
      <c r="DJS22" s="111"/>
      <c r="DJT22" s="22"/>
      <c r="DJU22" s="111"/>
      <c r="DJV22" s="22"/>
      <c r="DJW22" s="111"/>
      <c r="DJX22" s="22"/>
      <c r="DJY22" s="111"/>
      <c r="DJZ22" s="22"/>
      <c r="DKA22" s="111"/>
      <c r="DKB22" s="22"/>
      <c r="DKC22" s="111"/>
      <c r="DKD22" s="26"/>
      <c r="DKE22" s="111"/>
      <c r="DKF22" s="26"/>
      <c r="DKG22" s="111"/>
      <c r="DKH22" s="26"/>
      <c r="DKI22" s="111"/>
      <c r="DKJ22" s="26"/>
      <c r="DKK22" s="111"/>
      <c r="DKL22" s="26"/>
      <c r="DKM22" s="111"/>
      <c r="DKN22" s="26"/>
      <c r="DKO22" s="111"/>
      <c r="DKP22" s="26"/>
      <c r="DKQ22" s="111"/>
      <c r="DKR22" s="26"/>
      <c r="DKS22" s="111"/>
      <c r="DKT22" s="26"/>
      <c r="DKU22" s="111"/>
      <c r="DKV22" s="26"/>
      <c r="DKW22" s="111"/>
      <c r="DKX22" s="26"/>
      <c r="DKY22" s="112"/>
      <c r="DKZ22" s="26"/>
      <c r="DLA22" s="111"/>
      <c r="DLB22" s="26"/>
      <c r="DLC22" s="111"/>
      <c r="DLD22" s="26"/>
      <c r="DLE22" s="111"/>
      <c r="DLF22" s="26"/>
      <c r="DLG22" s="111"/>
      <c r="DLH22" s="26"/>
      <c r="DLI22" s="111"/>
      <c r="DLJ22" s="26"/>
      <c r="DLK22" s="111"/>
      <c r="DLL22" s="26"/>
      <c r="DLM22" s="111"/>
      <c r="DLN22" s="19"/>
      <c r="DLO22" s="111"/>
      <c r="DLP22" s="26"/>
      <c r="DLQ22" s="111"/>
      <c r="DLR22" s="26"/>
      <c r="DLS22" s="111"/>
      <c r="DLT22" s="26"/>
      <c r="DLU22" s="111"/>
      <c r="DLV22" s="26"/>
      <c r="DLW22" s="111"/>
      <c r="DLX22" s="19"/>
      <c r="DLY22" s="111"/>
      <c r="DLZ22" s="26"/>
      <c r="DMA22" s="111"/>
      <c r="DMB22" s="26"/>
      <c r="DMC22" s="111"/>
      <c r="DMD22" s="26"/>
      <c r="DME22" s="111"/>
      <c r="DMF22" s="19"/>
      <c r="DMG22" s="105"/>
      <c r="DMH22" s="105"/>
      <c r="DMI22" s="105"/>
      <c r="DMJ22" s="29"/>
      <c r="DMK22" s="111"/>
      <c r="DML22" s="29"/>
      <c r="DMM22" s="111"/>
      <c r="DMN22" s="22"/>
      <c r="DMO22" s="111"/>
      <c r="DMP22" s="22"/>
      <c r="DMQ22" s="111"/>
      <c r="DMR22" s="22"/>
      <c r="DMS22" s="111"/>
      <c r="DMT22" s="22"/>
      <c r="DMU22" s="111"/>
      <c r="DMV22" s="22"/>
      <c r="DMW22" s="111"/>
      <c r="DMX22" s="22"/>
      <c r="DMY22" s="111"/>
      <c r="DMZ22" s="22"/>
      <c r="DNA22" s="111"/>
      <c r="DNB22" s="26"/>
      <c r="DNC22" s="111"/>
      <c r="DND22" s="26"/>
      <c r="DNE22" s="111"/>
      <c r="DNF22" s="26"/>
      <c r="DNG22" s="111"/>
      <c r="DNH22" s="26"/>
      <c r="DNI22" s="111"/>
      <c r="DNJ22" s="26"/>
      <c r="DNK22" s="111"/>
      <c r="DNL22" s="26"/>
      <c r="DNM22" s="111"/>
      <c r="DNN22" s="26"/>
      <c r="DNO22" s="111"/>
      <c r="DNP22" s="26"/>
      <c r="DNQ22" s="111"/>
      <c r="DNR22" s="26"/>
      <c r="DNS22" s="111"/>
      <c r="DNT22" s="26"/>
      <c r="DNU22" s="111"/>
      <c r="DNV22" s="26"/>
      <c r="DNW22" s="112"/>
      <c r="DNX22" s="26"/>
      <c r="DNY22" s="111"/>
      <c r="DNZ22" s="26"/>
      <c r="DOA22" s="111"/>
      <c r="DOB22" s="26"/>
      <c r="DOC22" s="111"/>
      <c r="DOD22" s="26"/>
      <c r="DOE22" s="111"/>
      <c r="DOF22" s="26"/>
      <c r="DOG22" s="111"/>
      <c r="DOH22" s="26"/>
      <c r="DOI22" s="111"/>
      <c r="DOJ22" s="26"/>
      <c r="DOK22" s="111"/>
      <c r="DOL22" s="19"/>
      <c r="DOM22" s="111"/>
      <c r="DON22" s="26"/>
      <c r="DOO22" s="111"/>
      <c r="DOP22" s="26"/>
      <c r="DOQ22" s="111"/>
      <c r="DOR22" s="26"/>
      <c r="DOS22" s="111"/>
      <c r="DOT22" s="26"/>
      <c r="DOU22" s="111"/>
      <c r="DOV22" s="19"/>
      <c r="DOW22" s="111"/>
      <c r="DOX22" s="26"/>
      <c r="DOY22" s="111"/>
      <c r="DOZ22" s="26"/>
      <c r="DPA22" s="111"/>
      <c r="DPB22" s="26"/>
      <c r="DPC22" s="111"/>
      <c r="DPD22" s="19"/>
      <c r="DPE22" s="105"/>
      <c r="DPF22" s="105"/>
      <c r="DPG22" s="105"/>
      <c r="DPH22" s="29"/>
      <c r="DPI22" s="111"/>
      <c r="DPJ22" s="29"/>
      <c r="DPK22" s="111"/>
      <c r="DPL22" s="22"/>
      <c r="DPM22" s="111"/>
      <c r="DPN22" s="22"/>
      <c r="DPO22" s="111"/>
      <c r="DPP22" s="22"/>
      <c r="DPQ22" s="111"/>
      <c r="DPR22" s="22"/>
      <c r="DPS22" s="111"/>
      <c r="DPT22" s="22"/>
      <c r="DPU22" s="111"/>
      <c r="DPV22" s="22"/>
      <c r="DPW22" s="111"/>
      <c r="DPX22" s="22"/>
      <c r="DPY22" s="111"/>
      <c r="DPZ22" s="26"/>
      <c r="DQA22" s="111"/>
      <c r="DQB22" s="26"/>
      <c r="DQC22" s="111"/>
      <c r="DQD22" s="26"/>
      <c r="DQE22" s="111"/>
      <c r="DQF22" s="26"/>
      <c r="DQG22" s="111"/>
      <c r="DQH22" s="26"/>
      <c r="DQI22" s="111"/>
      <c r="DQJ22" s="26"/>
      <c r="DQK22" s="111"/>
      <c r="DQL22" s="26"/>
      <c r="DQM22" s="111"/>
      <c r="DQN22" s="26"/>
      <c r="DQO22" s="111"/>
      <c r="DQP22" s="26"/>
      <c r="DQQ22" s="111"/>
      <c r="DQR22" s="26"/>
      <c r="DQS22" s="111"/>
      <c r="DQT22" s="26"/>
      <c r="DQU22" s="112"/>
      <c r="DQV22" s="26"/>
      <c r="DQW22" s="111"/>
      <c r="DQX22" s="26"/>
      <c r="DQY22" s="111"/>
      <c r="DQZ22" s="26"/>
      <c r="DRA22" s="111"/>
      <c r="DRB22" s="26"/>
      <c r="DRC22" s="111"/>
      <c r="DRD22" s="26"/>
      <c r="DRE22" s="111"/>
      <c r="DRF22" s="26"/>
      <c r="DRG22" s="111"/>
      <c r="DRH22" s="26"/>
      <c r="DRI22" s="111"/>
      <c r="DRJ22" s="19"/>
      <c r="DRK22" s="111"/>
      <c r="DRL22" s="26"/>
      <c r="DRM22" s="111"/>
      <c r="DRN22" s="26"/>
      <c r="DRO22" s="111"/>
      <c r="DRP22" s="26"/>
      <c r="DRQ22" s="111"/>
      <c r="DRR22" s="26"/>
      <c r="DRS22" s="111"/>
      <c r="DRT22" s="19"/>
      <c r="DRU22" s="111"/>
      <c r="DRV22" s="26"/>
      <c r="DRW22" s="111"/>
      <c r="DRX22" s="26"/>
      <c r="DRY22" s="111"/>
      <c r="DRZ22" s="26"/>
      <c r="DSA22" s="111"/>
      <c r="DSB22" s="19"/>
      <c r="DSC22" s="105"/>
      <c r="DSD22" s="105"/>
      <c r="DSE22" s="105"/>
      <c r="DSF22" s="29"/>
      <c r="DSG22" s="111"/>
      <c r="DSH22" s="29"/>
      <c r="DSI22" s="111"/>
      <c r="DSJ22" s="22"/>
      <c r="DSK22" s="111"/>
      <c r="DSL22" s="22"/>
      <c r="DSM22" s="111"/>
      <c r="DSN22" s="22"/>
      <c r="DSO22" s="111"/>
      <c r="DSP22" s="22"/>
      <c r="DSQ22" s="111"/>
      <c r="DSR22" s="22"/>
      <c r="DSS22" s="111"/>
      <c r="DST22" s="22"/>
      <c r="DSU22" s="111"/>
      <c r="DSV22" s="22"/>
      <c r="DSW22" s="111"/>
      <c r="DSX22" s="26"/>
      <c r="DSY22" s="111"/>
      <c r="DSZ22" s="26"/>
      <c r="DTA22" s="111"/>
      <c r="DTB22" s="26"/>
      <c r="DTC22" s="111"/>
      <c r="DTD22" s="26"/>
      <c r="DTE22" s="111"/>
      <c r="DTF22" s="26"/>
      <c r="DTG22" s="111"/>
      <c r="DTH22" s="26"/>
      <c r="DTI22" s="111"/>
      <c r="DTJ22" s="26"/>
      <c r="DTK22" s="111"/>
      <c r="DTL22" s="26"/>
      <c r="DTM22" s="111"/>
      <c r="DTN22" s="26"/>
      <c r="DTO22" s="111"/>
      <c r="DTP22" s="26"/>
      <c r="DTQ22" s="111"/>
      <c r="DTR22" s="26"/>
      <c r="DTS22" s="112"/>
      <c r="DTT22" s="26"/>
      <c r="DTU22" s="111"/>
      <c r="DTV22" s="26"/>
      <c r="DTW22" s="111"/>
      <c r="DTX22" s="26"/>
      <c r="DTY22" s="111"/>
      <c r="DTZ22" s="26"/>
      <c r="DUA22" s="111"/>
      <c r="DUB22" s="26"/>
      <c r="DUC22" s="111"/>
      <c r="DUD22" s="26"/>
      <c r="DUE22" s="111"/>
      <c r="DUF22" s="26"/>
      <c r="DUG22" s="111"/>
      <c r="DUH22" s="19"/>
      <c r="DUI22" s="111"/>
      <c r="DUJ22" s="26"/>
      <c r="DUK22" s="111"/>
      <c r="DUL22" s="26"/>
      <c r="DUM22" s="111"/>
      <c r="DUN22" s="26"/>
      <c r="DUO22" s="111"/>
      <c r="DUP22" s="26"/>
      <c r="DUQ22" s="111"/>
      <c r="DUR22" s="19"/>
      <c r="DUS22" s="111"/>
      <c r="DUT22" s="26"/>
      <c r="DUU22" s="111"/>
      <c r="DUV22" s="26"/>
      <c r="DUW22" s="111"/>
      <c r="DUX22" s="26"/>
      <c r="DUY22" s="111"/>
      <c r="DUZ22" s="19"/>
      <c r="DVA22" s="105"/>
      <c r="DVB22" s="105"/>
      <c r="DVC22" s="105"/>
      <c r="DVD22" s="29"/>
      <c r="DVE22" s="111"/>
      <c r="DVF22" s="29"/>
      <c r="DVG22" s="111"/>
      <c r="DVH22" s="22"/>
      <c r="DVI22" s="111"/>
      <c r="DVJ22" s="22"/>
      <c r="DVK22" s="111"/>
      <c r="DVL22" s="22"/>
      <c r="DVM22" s="111"/>
      <c r="DVN22" s="22"/>
      <c r="DVO22" s="111"/>
      <c r="DVP22" s="22"/>
      <c r="DVQ22" s="111"/>
      <c r="DVR22" s="22"/>
      <c r="DVS22" s="111"/>
      <c r="DVT22" s="22"/>
      <c r="DVU22" s="111"/>
      <c r="DVV22" s="26"/>
      <c r="DVW22" s="111"/>
      <c r="DVX22" s="26"/>
      <c r="DVY22" s="111"/>
      <c r="DVZ22" s="26"/>
      <c r="DWA22" s="111"/>
      <c r="DWB22" s="26"/>
      <c r="DWC22" s="111"/>
      <c r="DWD22" s="26"/>
      <c r="DWE22" s="111"/>
      <c r="DWF22" s="26"/>
      <c r="DWG22" s="111"/>
      <c r="DWH22" s="26"/>
      <c r="DWI22" s="111"/>
      <c r="DWJ22" s="26"/>
      <c r="DWK22" s="111"/>
      <c r="DWL22" s="26"/>
      <c r="DWM22" s="111"/>
      <c r="DWN22" s="26"/>
      <c r="DWO22" s="111"/>
      <c r="DWP22" s="26"/>
      <c r="DWQ22" s="112"/>
      <c r="DWR22" s="26"/>
      <c r="DWS22" s="111"/>
      <c r="DWT22" s="26"/>
      <c r="DWU22" s="111"/>
      <c r="DWV22" s="26"/>
      <c r="DWW22" s="111"/>
      <c r="DWX22" s="26"/>
      <c r="DWY22" s="111"/>
      <c r="DWZ22" s="26"/>
      <c r="DXA22" s="111"/>
      <c r="DXB22" s="26"/>
      <c r="DXC22" s="111"/>
      <c r="DXD22" s="26"/>
      <c r="DXE22" s="111"/>
      <c r="DXF22" s="19"/>
      <c r="DXG22" s="111"/>
      <c r="DXH22" s="26"/>
      <c r="DXI22" s="111"/>
      <c r="DXJ22" s="26"/>
      <c r="DXK22" s="111"/>
      <c r="DXL22" s="26"/>
      <c r="DXM22" s="111"/>
      <c r="DXN22" s="26"/>
      <c r="DXO22" s="111"/>
      <c r="DXP22" s="19"/>
      <c r="DXQ22" s="111"/>
      <c r="DXR22" s="26"/>
      <c r="DXS22" s="111"/>
      <c r="DXT22" s="26"/>
      <c r="DXU22" s="111"/>
      <c r="DXV22" s="26"/>
      <c r="DXW22" s="111"/>
      <c r="DXX22" s="19"/>
      <c r="DXY22" s="105"/>
      <c r="DXZ22" s="105"/>
      <c r="DYA22" s="105"/>
      <c r="DYB22" s="29"/>
      <c r="DYC22" s="111"/>
      <c r="DYD22" s="29"/>
      <c r="DYE22" s="111"/>
      <c r="DYF22" s="22"/>
      <c r="DYG22" s="111"/>
      <c r="DYH22" s="22"/>
      <c r="DYI22" s="111"/>
      <c r="DYJ22" s="22"/>
      <c r="DYK22" s="111"/>
      <c r="DYL22" s="22"/>
      <c r="DYM22" s="111"/>
      <c r="DYN22" s="22"/>
      <c r="DYO22" s="111"/>
      <c r="DYP22" s="22"/>
      <c r="DYQ22" s="111"/>
      <c r="DYR22" s="22"/>
      <c r="DYS22" s="111"/>
      <c r="DYT22" s="26"/>
      <c r="DYU22" s="111"/>
      <c r="DYV22" s="26"/>
      <c r="DYW22" s="111"/>
      <c r="DYX22" s="26"/>
      <c r="DYY22" s="111"/>
      <c r="DYZ22" s="26"/>
      <c r="DZA22" s="111"/>
      <c r="DZB22" s="26"/>
      <c r="DZC22" s="111"/>
      <c r="DZD22" s="26"/>
      <c r="DZE22" s="111"/>
      <c r="DZF22" s="26"/>
      <c r="DZG22" s="111"/>
      <c r="DZH22" s="26"/>
      <c r="DZI22" s="111"/>
      <c r="DZJ22" s="26"/>
      <c r="DZK22" s="111"/>
      <c r="DZL22" s="26"/>
      <c r="DZM22" s="111"/>
      <c r="DZN22" s="26"/>
      <c r="DZO22" s="112"/>
      <c r="DZP22" s="26"/>
      <c r="DZQ22" s="111"/>
      <c r="DZR22" s="26"/>
      <c r="DZS22" s="111"/>
      <c r="DZT22" s="26"/>
      <c r="DZU22" s="111"/>
      <c r="DZV22" s="26"/>
      <c r="DZW22" s="111"/>
      <c r="DZX22" s="26"/>
      <c r="DZY22" s="111"/>
      <c r="DZZ22" s="26"/>
      <c r="EAA22" s="111"/>
      <c r="EAB22" s="26"/>
      <c r="EAC22" s="111"/>
      <c r="EAD22" s="19"/>
      <c r="EAE22" s="111"/>
      <c r="EAF22" s="26"/>
      <c r="EAG22" s="111"/>
      <c r="EAH22" s="26"/>
      <c r="EAI22" s="111"/>
      <c r="EAJ22" s="26"/>
      <c r="EAK22" s="111"/>
      <c r="EAL22" s="26"/>
      <c r="EAM22" s="111"/>
      <c r="EAN22" s="19"/>
      <c r="EAO22" s="111"/>
      <c r="EAP22" s="26"/>
      <c r="EAQ22" s="111"/>
      <c r="EAR22" s="26"/>
      <c r="EAS22" s="111"/>
      <c r="EAT22" s="26"/>
      <c r="EAU22" s="111"/>
      <c r="EAV22" s="19"/>
      <c r="EAW22" s="105"/>
      <c r="EAX22" s="105"/>
      <c r="EAY22" s="105"/>
      <c r="EAZ22" s="29"/>
      <c r="EBA22" s="111"/>
      <c r="EBB22" s="29"/>
      <c r="EBC22" s="111"/>
      <c r="EBD22" s="22"/>
      <c r="EBE22" s="111"/>
      <c r="EBF22" s="22"/>
      <c r="EBG22" s="111"/>
      <c r="EBH22" s="22"/>
      <c r="EBI22" s="111"/>
      <c r="EBJ22" s="22"/>
      <c r="EBK22" s="111"/>
      <c r="EBL22" s="22"/>
      <c r="EBM22" s="111"/>
      <c r="EBN22" s="22"/>
      <c r="EBO22" s="111"/>
      <c r="EBP22" s="22"/>
      <c r="EBQ22" s="111"/>
      <c r="EBR22" s="26"/>
      <c r="EBS22" s="111"/>
      <c r="EBT22" s="26"/>
      <c r="EBU22" s="111"/>
      <c r="EBV22" s="26"/>
      <c r="EBW22" s="111"/>
      <c r="EBX22" s="26"/>
      <c r="EBY22" s="111"/>
      <c r="EBZ22" s="26"/>
      <c r="ECA22" s="111"/>
      <c r="ECB22" s="26"/>
      <c r="ECC22" s="111"/>
      <c r="ECD22" s="26"/>
      <c r="ECE22" s="111"/>
      <c r="ECF22" s="26"/>
      <c r="ECG22" s="111"/>
      <c r="ECH22" s="26"/>
      <c r="ECI22" s="111"/>
      <c r="ECJ22" s="26"/>
      <c r="ECK22" s="111"/>
      <c r="ECL22" s="26"/>
      <c r="ECM22" s="112"/>
      <c r="ECN22" s="26"/>
      <c r="ECO22" s="111"/>
      <c r="ECP22" s="26"/>
      <c r="ECQ22" s="111"/>
      <c r="ECR22" s="26"/>
      <c r="ECS22" s="111"/>
      <c r="ECT22" s="26"/>
      <c r="ECU22" s="111"/>
      <c r="ECV22" s="26"/>
      <c r="ECW22" s="111"/>
      <c r="ECX22" s="26"/>
      <c r="ECY22" s="111"/>
      <c r="ECZ22" s="26"/>
      <c r="EDA22" s="111"/>
      <c r="EDB22" s="19"/>
      <c r="EDC22" s="111"/>
      <c r="EDD22" s="26"/>
      <c r="EDE22" s="111"/>
      <c r="EDF22" s="26"/>
      <c r="EDG22" s="111"/>
      <c r="EDH22" s="26"/>
      <c r="EDI22" s="111"/>
      <c r="EDJ22" s="26"/>
      <c r="EDK22" s="111"/>
      <c r="EDL22" s="19"/>
      <c r="EDM22" s="111"/>
      <c r="EDN22" s="26"/>
      <c r="EDO22" s="111"/>
      <c r="EDP22" s="26"/>
      <c r="EDQ22" s="111"/>
      <c r="EDR22" s="26"/>
      <c r="EDS22" s="111"/>
      <c r="EDT22" s="19"/>
      <c r="EDU22" s="105"/>
      <c r="EDV22" s="105"/>
      <c r="EDW22" s="105"/>
      <c r="EDX22" s="29"/>
      <c r="EDY22" s="111"/>
      <c r="EDZ22" s="29"/>
      <c r="EEA22" s="111"/>
      <c r="EEB22" s="22"/>
      <c r="EEC22" s="111"/>
      <c r="EED22" s="22"/>
      <c r="EEE22" s="111"/>
      <c r="EEF22" s="22"/>
      <c r="EEG22" s="111"/>
      <c r="EEH22" s="22"/>
      <c r="EEI22" s="111"/>
      <c r="EEJ22" s="22"/>
      <c r="EEK22" s="111"/>
      <c r="EEL22" s="22"/>
      <c r="EEM22" s="111"/>
      <c r="EEN22" s="22"/>
      <c r="EEO22" s="111"/>
      <c r="EEP22" s="26"/>
      <c r="EEQ22" s="111"/>
      <c r="EER22" s="26"/>
      <c r="EES22" s="111"/>
      <c r="EET22" s="26"/>
      <c r="EEU22" s="111"/>
      <c r="EEV22" s="26"/>
      <c r="EEW22" s="111"/>
      <c r="EEX22" s="26"/>
      <c r="EEY22" s="111"/>
      <c r="EEZ22" s="26"/>
      <c r="EFA22" s="111"/>
      <c r="EFB22" s="26"/>
      <c r="EFC22" s="111"/>
      <c r="EFD22" s="26"/>
      <c r="EFE22" s="111"/>
      <c r="EFF22" s="26"/>
      <c r="EFG22" s="111"/>
      <c r="EFH22" s="26"/>
      <c r="EFI22" s="111"/>
      <c r="EFJ22" s="26"/>
      <c r="EFK22" s="112"/>
      <c r="EFL22" s="26"/>
      <c r="EFM22" s="111"/>
      <c r="EFN22" s="26"/>
      <c r="EFO22" s="111"/>
      <c r="EFP22" s="26"/>
      <c r="EFQ22" s="111"/>
      <c r="EFR22" s="26"/>
      <c r="EFS22" s="111"/>
      <c r="EFT22" s="26"/>
      <c r="EFU22" s="111"/>
      <c r="EFV22" s="26"/>
      <c r="EFW22" s="111"/>
      <c r="EFX22" s="26"/>
      <c r="EFY22" s="111"/>
      <c r="EFZ22" s="19"/>
      <c r="EGA22" s="111"/>
      <c r="EGB22" s="26"/>
      <c r="EGC22" s="111"/>
      <c r="EGD22" s="26"/>
      <c r="EGE22" s="111"/>
      <c r="EGF22" s="26"/>
      <c r="EGG22" s="111"/>
      <c r="EGH22" s="26"/>
      <c r="EGI22" s="111"/>
      <c r="EGJ22" s="19"/>
      <c r="EGK22" s="111"/>
      <c r="EGL22" s="26"/>
      <c r="EGM22" s="111"/>
      <c r="EGN22" s="26"/>
      <c r="EGO22" s="111"/>
      <c r="EGP22" s="26"/>
      <c r="EGQ22" s="111"/>
      <c r="EGR22" s="19"/>
      <c r="EGS22" s="105"/>
      <c r="EGT22" s="105"/>
      <c r="EGU22" s="105"/>
      <c r="EGV22" s="29"/>
      <c r="EGW22" s="111"/>
      <c r="EGX22" s="29"/>
      <c r="EGY22" s="111"/>
      <c r="EGZ22" s="22"/>
      <c r="EHA22" s="111"/>
      <c r="EHB22" s="22"/>
      <c r="EHC22" s="111"/>
      <c r="EHD22" s="22"/>
      <c r="EHE22" s="111"/>
      <c r="EHF22" s="22"/>
      <c r="EHG22" s="111"/>
      <c r="EHH22" s="22"/>
      <c r="EHI22" s="111"/>
      <c r="EHJ22" s="22"/>
      <c r="EHK22" s="111"/>
      <c r="EHL22" s="22"/>
      <c r="EHM22" s="111"/>
      <c r="EHN22" s="26"/>
      <c r="EHO22" s="111"/>
      <c r="EHP22" s="26"/>
      <c r="EHQ22" s="111"/>
      <c r="EHR22" s="26"/>
      <c r="EHS22" s="111"/>
      <c r="EHT22" s="26"/>
      <c r="EHU22" s="111"/>
      <c r="EHV22" s="26"/>
      <c r="EHW22" s="111"/>
      <c r="EHX22" s="26"/>
      <c r="EHY22" s="111"/>
      <c r="EHZ22" s="26"/>
      <c r="EIA22" s="111"/>
      <c r="EIB22" s="26"/>
      <c r="EIC22" s="111"/>
      <c r="EID22" s="26"/>
      <c r="EIE22" s="111"/>
      <c r="EIF22" s="26"/>
      <c r="EIG22" s="111"/>
      <c r="EIH22" s="26"/>
      <c r="EII22" s="112"/>
      <c r="EIJ22" s="26"/>
      <c r="EIK22" s="111"/>
      <c r="EIL22" s="26"/>
      <c r="EIM22" s="111"/>
      <c r="EIN22" s="26"/>
      <c r="EIO22" s="111"/>
      <c r="EIP22" s="26"/>
      <c r="EIQ22" s="111"/>
      <c r="EIR22" s="26"/>
      <c r="EIS22" s="111"/>
      <c r="EIT22" s="26"/>
      <c r="EIU22" s="111"/>
      <c r="EIV22" s="26"/>
      <c r="EIW22" s="111"/>
      <c r="EIX22" s="19"/>
      <c r="EIY22" s="111"/>
      <c r="EIZ22" s="26"/>
      <c r="EJA22" s="111"/>
      <c r="EJB22" s="26"/>
      <c r="EJC22" s="111"/>
      <c r="EJD22" s="26"/>
      <c r="EJE22" s="111"/>
      <c r="EJF22" s="26"/>
      <c r="EJG22" s="111"/>
      <c r="EJH22" s="19"/>
      <c r="EJI22" s="111"/>
      <c r="EJJ22" s="26"/>
      <c r="EJK22" s="111"/>
      <c r="EJL22" s="26"/>
      <c r="EJM22" s="111"/>
      <c r="EJN22" s="26"/>
      <c r="EJO22" s="111"/>
      <c r="EJP22" s="19"/>
      <c r="EJQ22" s="105"/>
      <c r="EJR22" s="105"/>
      <c r="EJS22" s="105"/>
      <c r="EJT22" s="29"/>
      <c r="EJU22" s="111"/>
      <c r="EJV22" s="29"/>
      <c r="EJW22" s="111"/>
      <c r="EJX22" s="22"/>
      <c r="EJY22" s="111"/>
      <c r="EJZ22" s="22"/>
      <c r="EKA22" s="111"/>
      <c r="EKB22" s="22"/>
      <c r="EKC22" s="111"/>
      <c r="EKD22" s="22"/>
      <c r="EKE22" s="111"/>
      <c r="EKF22" s="22"/>
      <c r="EKG22" s="111"/>
      <c r="EKH22" s="22"/>
      <c r="EKI22" s="111"/>
      <c r="EKJ22" s="22"/>
      <c r="EKK22" s="111"/>
      <c r="EKL22" s="26"/>
      <c r="EKM22" s="111"/>
      <c r="EKN22" s="26"/>
      <c r="EKO22" s="111"/>
      <c r="EKP22" s="26"/>
      <c r="EKQ22" s="111"/>
      <c r="EKR22" s="26"/>
      <c r="EKS22" s="111"/>
      <c r="EKT22" s="26"/>
      <c r="EKU22" s="111"/>
      <c r="EKV22" s="26"/>
      <c r="EKW22" s="111"/>
      <c r="EKX22" s="26"/>
      <c r="EKY22" s="111"/>
      <c r="EKZ22" s="26"/>
      <c r="ELA22" s="111"/>
      <c r="ELB22" s="26"/>
      <c r="ELC22" s="111"/>
      <c r="ELD22" s="26"/>
      <c r="ELE22" s="111"/>
      <c r="ELF22" s="26"/>
      <c r="ELG22" s="112"/>
      <c r="ELH22" s="26"/>
      <c r="ELI22" s="111"/>
      <c r="ELJ22" s="26"/>
      <c r="ELK22" s="111"/>
      <c r="ELL22" s="26"/>
      <c r="ELM22" s="111"/>
      <c r="ELN22" s="26"/>
      <c r="ELO22" s="111"/>
      <c r="ELP22" s="26"/>
      <c r="ELQ22" s="111"/>
      <c r="ELR22" s="26"/>
      <c r="ELS22" s="111"/>
      <c r="ELT22" s="26"/>
      <c r="ELU22" s="111"/>
      <c r="ELV22" s="19"/>
      <c r="ELW22" s="111"/>
      <c r="ELX22" s="26"/>
      <c r="ELY22" s="111"/>
      <c r="ELZ22" s="26"/>
      <c r="EMA22" s="111"/>
      <c r="EMB22" s="26"/>
      <c r="EMC22" s="111"/>
      <c r="EMD22" s="26"/>
      <c r="EME22" s="111"/>
      <c r="EMF22" s="19"/>
      <c r="EMG22" s="111"/>
      <c r="EMH22" s="26"/>
      <c r="EMI22" s="111"/>
      <c r="EMJ22" s="26"/>
      <c r="EMK22" s="111"/>
      <c r="EML22" s="26"/>
      <c r="EMM22" s="111"/>
      <c r="EMN22" s="19"/>
      <c r="EMO22" s="105"/>
      <c r="EMP22" s="105"/>
      <c r="EMQ22" s="105"/>
      <c r="EMR22" s="29"/>
      <c r="EMS22" s="111"/>
      <c r="EMT22" s="29"/>
      <c r="EMU22" s="111"/>
      <c r="EMV22" s="22"/>
      <c r="EMW22" s="111"/>
      <c r="EMX22" s="22"/>
      <c r="EMY22" s="111"/>
      <c r="EMZ22" s="22"/>
      <c r="ENA22" s="111"/>
      <c r="ENB22" s="22"/>
      <c r="ENC22" s="111"/>
      <c r="END22" s="22"/>
      <c r="ENE22" s="111"/>
      <c r="ENF22" s="22"/>
      <c r="ENG22" s="111"/>
      <c r="ENH22" s="22"/>
      <c r="ENI22" s="111"/>
      <c r="ENJ22" s="26"/>
      <c r="ENK22" s="111"/>
      <c r="ENL22" s="26"/>
      <c r="ENM22" s="111"/>
      <c r="ENN22" s="26"/>
      <c r="ENO22" s="111"/>
      <c r="ENP22" s="26"/>
      <c r="ENQ22" s="111"/>
      <c r="ENR22" s="26"/>
      <c r="ENS22" s="111"/>
      <c r="ENT22" s="26"/>
      <c r="ENU22" s="111"/>
      <c r="ENV22" s="26"/>
      <c r="ENW22" s="111"/>
      <c r="ENX22" s="26"/>
      <c r="ENY22" s="111"/>
      <c r="ENZ22" s="26"/>
      <c r="EOA22" s="111"/>
      <c r="EOB22" s="26"/>
      <c r="EOC22" s="111"/>
      <c r="EOD22" s="26"/>
      <c r="EOE22" s="112"/>
      <c r="EOF22" s="26"/>
      <c r="EOG22" s="111"/>
      <c r="EOH22" s="26"/>
      <c r="EOI22" s="111"/>
      <c r="EOJ22" s="26"/>
      <c r="EOK22" s="111"/>
      <c r="EOL22" s="26"/>
      <c r="EOM22" s="111"/>
      <c r="EON22" s="26"/>
      <c r="EOO22" s="111"/>
      <c r="EOP22" s="26"/>
      <c r="EOQ22" s="111"/>
      <c r="EOR22" s="26"/>
      <c r="EOS22" s="111"/>
      <c r="EOT22" s="19"/>
      <c r="EOU22" s="111"/>
      <c r="EOV22" s="26"/>
      <c r="EOW22" s="111"/>
      <c r="EOX22" s="26"/>
      <c r="EOY22" s="111"/>
      <c r="EOZ22" s="26"/>
      <c r="EPA22" s="111"/>
      <c r="EPB22" s="26"/>
      <c r="EPC22" s="111"/>
      <c r="EPD22" s="19"/>
      <c r="EPE22" s="111"/>
      <c r="EPF22" s="26"/>
      <c r="EPG22" s="111"/>
      <c r="EPH22" s="26"/>
      <c r="EPI22" s="111"/>
      <c r="EPJ22" s="26"/>
      <c r="EPK22" s="111"/>
      <c r="EPL22" s="19"/>
      <c r="EPM22" s="105"/>
      <c r="EPN22" s="105"/>
      <c r="EPO22" s="105"/>
      <c r="EPP22" s="29"/>
      <c r="EPQ22" s="111"/>
      <c r="EPR22" s="29"/>
      <c r="EPS22" s="111"/>
      <c r="EPT22" s="22"/>
      <c r="EPU22" s="111"/>
      <c r="EPV22" s="22"/>
      <c r="EPW22" s="111"/>
      <c r="EPX22" s="22"/>
      <c r="EPY22" s="111"/>
      <c r="EPZ22" s="22"/>
      <c r="EQA22" s="111"/>
      <c r="EQB22" s="22"/>
      <c r="EQC22" s="111"/>
      <c r="EQD22" s="22"/>
      <c r="EQE22" s="111"/>
      <c r="EQF22" s="22"/>
      <c r="EQG22" s="111"/>
      <c r="EQH22" s="26"/>
      <c r="EQI22" s="111"/>
      <c r="EQJ22" s="26"/>
      <c r="EQK22" s="111"/>
      <c r="EQL22" s="26"/>
      <c r="EQM22" s="111"/>
      <c r="EQN22" s="26"/>
      <c r="EQO22" s="111"/>
      <c r="EQP22" s="26"/>
      <c r="EQQ22" s="111"/>
      <c r="EQR22" s="26"/>
      <c r="EQS22" s="111"/>
      <c r="EQT22" s="26"/>
      <c r="EQU22" s="111"/>
      <c r="EQV22" s="26"/>
      <c r="EQW22" s="111"/>
      <c r="EQX22" s="26"/>
      <c r="EQY22" s="111"/>
      <c r="EQZ22" s="26"/>
      <c r="ERA22" s="111"/>
      <c r="ERB22" s="26"/>
      <c r="ERC22" s="112"/>
      <c r="ERD22" s="26"/>
      <c r="ERE22" s="111"/>
      <c r="ERF22" s="26"/>
      <c r="ERG22" s="111"/>
      <c r="ERH22" s="26"/>
      <c r="ERI22" s="111"/>
      <c r="ERJ22" s="26"/>
      <c r="ERK22" s="111"/>
      <c r="ERL22" s="26"/>
      <c r="ERM22" s="111"/>
      <c r="ERN22" s="26"/>
      <c r="ERO22" s="111"/>
      <c r="ERP22" s="26"/>
      <c r="ERQ22" s="111"/>
      <c r="ERR22" s="19"/>
      <c r="ERS22" s="111"/>
      <c r="ERT22" s="26"/>
      <c r="ERU22" s="111"/>
      <c r="ERV22" s="26"/>
      <c r="ERW22" s="111"/>
      <c r="ERX22" s="26"/>
      <c r="ERY22" s="111"/>
      <c r="ERZ22" s="26"/>
      <c r="ESA22" s="111"/>
      <c r="ESB22" s="19"/>
      <c r="ESC22" s="111"/>
      <c r="ESD22" s="26"/>
      <c r="ESE22" s="111"/>
      <c r="ESF22" s="26"/>
      <c r="ESG22" s="111"/>
      <c r="ESH22" s="26"/>
      <c r="ESI22" s="111"/>
      <c r="ESJ22" s="19"/>
      <c r="ESK22" s="105"/>
      <c r="ESL22" s="105"/>
      <c r="ESM22" s="105"/>
      <c r="ESN22" s="29"/>
      <c r="ESO22" s="111"/>
      <c r="ESP22" s="29"/>
      <c r="ESQ22" s="111"/>
      <c r="ESR22" s="22"/>
      <c r="ESS22" s="111"/>
      <c r="EST22" s="22"/>
      <c r="ESU22" s="111"/>
      <c r="ESV22" s="22"/>
      <c r="ESW22" s="111"/>
      <c r="ESX22" s="22"/>
      <c r="ESY22" s="111"/>
      <c r="ESZ22" s="22"/>
      <c r="ETA22" s="111"/>
      <c r="ETB22" s="22"/>
      <c r="ETC22" s="111"/>
      <c r="ETD22" s="22"/>
      <c r="ETE22" s="111"/>
      <c r="ETF22" s="26"/>
      <c r="ETG22" s="111"/>
      <c r="ETH22" s="26"/>
      <c r="ETI22" s="111"/>
      <c r="ETJ22" s="26"/>
      <c r="ETK22" s="111"/>
      <c r="ETL22" s="26"/>
      <c r="ETM22" s="111"/>
      <c r="ETN22" s="26"/>
      <c r="ETO22" s="111"/>
      <c r="ETP22" s="26"/>
      <c r="ETQ22" s="111"/>
      <c r="ETR22" s="26"/>
      <c r="ETS22" s="111"/>
      <c r="ETT22" s="26"/>
      <c r="ETU22" s="111"/>
      <c r="ETV22" s="26"/>
      <c r="ETW22" s="111"/>
      <c r="ETX22" s="26"/>
      <c r="ETY22" s="111"/>
      <c r="ETZ22" s="26"/>
      <c r="EUA22" s="112"/>
      <c r="EUB22" s="26"/>
      <c r="EUC22" s="111"/>
      <c r="EUD22" s="26"/>
      <c r="EUE22" s="111"/>
      <c r="EUF22" s="26"/>
      <c r="EUG22" s="111"/>
      <c r="EUH22" s="26"/>
      <c r="EUI22" s="111"/>
      <c r="EUJ22" s="26"/>
      <c r="EUK22" s="111"/>
      <c r="EUL22" s="26"/>
      <c r="EUM22" s="111"/>
      <c r="EUN22" s="26"/>
      <c r="EUO22" s="111"/>
      <c r="EUP22" s="19"/>
      <c r="EUQ22" s="111"/>
      <c r="EUR22" s="26"/>
      <c r="EUS22" s="111"/>
      <c r="EUT22" s="26"/>
      <c r="EUU22" s="111"/>
      <c r="EUV22" s="26"/>
      <c r="EUW22" s="111"/>
      <c r="EUX22" s="26"/>
      <c r="EUY22" s="111"/>
      <c r="EUZ22" s="19"/>
      <c r="EVA22" s="111"/>
      <c r="EVB22" s="26"/>
      <c r="EVC22" s="111"/>
      <c r="EVD22" s="26"/>
      <c r="EVE22" s="111"/>
      <c r="EVF22" s="26"/>
      <c r="EVG22" s="111"/>
      <c r="EVH22" s="19"/>
      <c r="EVI22" s="105"/>
      <c r="EVJ22" s="105"/>
      <c r="EVK22" s="105"/>
      <c r="EVL22" s="29"/>
      <c r="EVM22" s="111"/>
      <c r="EVN22" s="29"/>
      <c r="EVO22" s="111"/>
      <c r="EVP22" s="22"/>
      <c r="EVQ22" s="111"/>
      <c r="EVR22" s="22"/>
      <c r="EVS22" s="111"/>
      <c r="EVT22" s="22"/>
      <c r="EVU22" s="111"/>
      <c r="EVV22" s="22"/>
      <c r="EVW22" s="111"/>
      <c r="EVX22" s="22"/>
      <c r="EVY22" s="111"/>
      <c r="EVZ22" s="22"/>
      <c r="EWA22" s="111"/>
      <c r="EWB22" s="22"/>
      <c r="EWC22" s="111"/>
      <c r="EWD22" s="26"/>
      <c r="EWE22" s="111"/>
      <c r="EWF22" s="26"/>
      <c r="EWG22" s="111"/>
      <c r="EWH22" s="26"/>
      <c r="EWI22" s="111"/>
      <c r="EWJ22" s="26"/>
      <c r="EWK22" s="111"/>
      <c r="EWL22" s="26"/>
      <c r="EWM22" s="111"/>
      <c r="EWN22" s="26"/>
      <c r="EWO22" s="111"/>
      <c r="EWP22" s="26"/>
      <c r="EWQ22" s="111"/>
      <c r="EWR22" s="26"/>
      <c r="EWS22" s="111"/>
      <c r="EWT22" s="26"/>
      <c r="EWU22" s="111"/>
      <c r="EWV22" s="26"/>
      <c r="EWW22" s="111"/>
      <c r="EWX22" s="26"/>
      <c r="EWY22" s="112"/>
      <c r="EWZ22" s="26"/>
      <c r="EXA22" s="111"/>
      <c r="EXB22" s="26"/>
      <c r="EXC22" s="111"/>
      <c r="EXD22" s="26"/>
      <c r="EXE22" s="111"/>
      <c r="EXF22" s="26"/>
      <c r="EXG22" s="111"/>
      <c r="EXH22" s="26"/>
      <c r="EXI22" s="111"/>
      <c r="EXJ22" s="26"/>
      <c r="EXK22" s="111"/>
      <c r="EXL22" s="26"/>
      <c r="EXM22" s="111"/>
      <c r="EXN22" s="19"/>
      <c r="EXO22" s="111"/>
      <c r="EXP22" s="26"/>
      <c r="EXQ22" s="111"/>
      <c r="EXR22" s="26"/>
      <c r="EXS22" s="111"/>
      <c r="EXT22" s="26"/>
      <c r="EXU22" s="111"/>
      <c r="EXV22" s="26"/>
      <c r="EXW22" s="111"/>
      <c r="EXX22" s="19"/>
      <c r="EXY22" s="111"/>
      <c r="EXZ22" s="26"/>
      <c r="EYA22" s="111"/>
      <c r="EYB22" s="26"/>
      <c r="EYC22" s="111"/>
      <c r="EYD22" s="26"/>
      <c r="EYE22" s="111"/>
      <c r="EYF22" s="19"/>
      <c r="EYG22" s="105"/>
      <c r="EYH22" s="105"/>
      <c r="EYI22" s="105"/>
      <c r="EYJ22" s="29"/>
      <c r="EYK22" s="111"/>
      <c r="EYL22" s="29"/>
      <c r="EYM22" s="111"/>
      <c r="EYN22" s="22"/>
      <c r="EYO22" s="111"/>
      <c r="EYP22" s="22"/>
      <c r="EYQ22" s="111"/>
      <c r="EYR22" s="22"/>
      <c r="EYS22" s="111"/>
      <c r="EYT22" s="22"/>
      <c r="EYU22" s="111"/>
      <c r="EYV22" s="22"/>
      <c r="EYW22" s="111"/>
      <c r="EYX22" s="22"/>
      <c r="EYY22" s="111"/>
      <c r="EYZ22" s="22"/>
      <c r="EZA22" s="111"/>
      <c r="EZB22" s="26"/>
      <c r="EZC22" s="111"/>
      <c r="EZD22" s="26"/>
      <c r="EZE22" s="111"/>
      <c r="EZF22" s="26"/>
      <c r="EZG22" s="111"/>
      <c r="EZH22" s="26"/>
      <c r="EZI22" s="111"/>
      <c r="EZJ22" s="26"/>
      <c r="EZK22" s="111"/>
      <c r="EZL22" s="26"/>
      <c r="EZM22" s="111"/>
      <c r="EZN22" s="26"/>
      <c r="EZO22" s="111"/>
      <c r="EZP22" s="26"/>
      <c r="EZQ22" s="111"/>
      <c r="EZR22" s="26"/>
      <c r="EZS22" s="111"/>
      <c r="EZT22" s="26"/>
      <c r="EZU22" s="111"/>
      <c r="EZV22" s="26"/>
      <c r="EZW22" s="112"/>
      <c r="EZX22" s="26"/>
      <c r="EZY22" s="111"/>
      <c r="EZZ22" s="26"/>
      <c r="FAA22" s="111"/>
      <c r="FAB22" s="26"/>
      <c r="FAC22" s="111"/>
      <c r="FAD22" s="26"/>
      <c r="FAE22" s="111"/>
      <c r="FAF22" s="26"/>
      <c r="FAG22" s="111"/>
      <c r="FAH22" s="26"/>
      <c r="FAI22" s="111"/>
      <c r="FAJ22" s="26"/>
      <c r="FAK22" s="111"/>
      <c r="FAL22" s="19"/>
      <c r="FAM22" s="111"/>
      <c r="FAN22" s="26"/>
      <c r="FAO22" s="111"/>
      <c r="FAP22" s="26"/>
      <c r="FAQ22" s="111"/>
      <c r="FAR22" s="26"/>
      <c r="FAS22" s="111"/>
      <c r="FAT22" s="26"/>
      <c r="FAU22" s="111"/>
      <c r="FAV22" s="19"/>
      <c r="FAW22" s="111"/>
      <c r="FAX22" s="26"/>
      <c r="FAY22" s="111"/>
      <c r="FAZ22" s="26"/>
      <c r="FBA22" s="111"/>
      <c r="FBB22" s="26"/>
      <c r="FBC22" s="111"/>
      <c r="FBD22" s="19"/>
      <c r="FBE22" s="105"/>
      <c r="FBF22" s="105"/>
      <c r="FBG22" s="105"/>
      <c r="FBH22" s="29"/>
      <c r="FBI22" s="111"/>
      <c r="FBJ22" s="29"/>
      <c r="FBK22" s="111"/>
      <c r="FBL22" s="22"/>
      <c r="FBM22" s="111"/>
      <c r="FBN22" s="22"/>
      <c r="FBO22" s="111"/>
      <c r="FBP22" s="22"/>
      <c r="FBQ22" s="111"/>
      <c r="FBR22" s="22"/>
      <c r="FBS22" s="111"/>
      <c r="FBT22" s="22"/>
      <c r="FBU22" s="111"/>
      <c r="FBV22" s="22"/>
      <c r="FBW22" s="111"/>
      <c r="FBX22" s="22"/>
      <c r="FBY22" s="111"/>
      <c r="FBZ22" s="26"/>
      <c r="FCA22" s="111"/>
      <c r="FCB22" s="26"/>
      <c r="FCC22" s="111"/>
      <c r="FCD22" s="26"/>
      <c r="FCE22" s="111"/>
      <c r="FCF22" s="26"/>
      <c r="FCG22" s="111"/>
      <c r="FCH22" s="26"/>
      <c r="FCI22" s="111"/>
      <c r="FCJ22" s="26"/>
      <c r="FCK22" s="111"/>
      <c r="FCL22" s="26"/>
      <c r="FCM22" s="111"/>
      <c r="FCN22" s="26"/>
      <c r="FCO22" s="111"/>
      <c r="FCP22" s="26"/>
      <c r="FCQ22" s="111"/>
      <c r="FCR22" s="26"/>
      <c r="FCS22" s="111"/>
      <c r="FCT22" s="26"/>
      <c r="FCU22" s="112"/>
      <c r="FCV22" s="26"/>
      <c r="FCW22" s="111"/>
      <c r="FCX22" s="26"/>
      <c r="FCY22" s="111"/>
      <c r="FCZ22" s="26"/>
      <c r="FDA22" s="111"/>
      <c r="FDB22" s="26"/>
      <c r="FDC22" s="111"/>
      <c r="FDD22" s="26"/>
      <c r="FDE22" s="111"/>
      <c r="FDF22" s="26"/>
      <c r="FDG22" s="111"/>
      <c r="FDH22" s="26"/>
      <c r="FDI22" s="111"/>
      <c r="FDJ22" s="19"/>
      <c r="FDK22" s="111"/>
      <c r="FDL22" s="26"/>
      <c r="FDM22" s="111"/>
      <c r="FDN22" s="26"/>
      <c r="FDO22" s="111"/>
      <c r="FDP22" s="26"/>
      <c r="FDQ22" s="111"/>
      <c r="FDR22" s="26"/>
      <c r="FDS22" s="111"/>
      <c r="FDT22" s="19"/>
      <c r="FDU22" s="111"/>
      <c r="FDV22" s="26"/>
      <c r="FDW22" s="111"/>
      <c r="FDX22" s="26"/>
      <c r="FDY22" s="111"/>
      <c r="FDZ22" s="26"/>
      <c r="FEA22" s="111"/>
      <c r="FEB22" s="19"/>
      <c r="FEC22" s="105"/>
      <c r="FED22" s="105"/>
      <c r="FEE22" s="105"/>
      <c r="FEF22" s="29"/>
      <c r="FEG22" s="111"/>
      <c r="FEH22" s="29"/>
      <c r="FEI22" s="111"/>
      <c r="FEJ22" s="22"/>
      <c r="FEK22" s="111"/>
      <c r="FEL22" s="22"/>
      <c r="FEM22" s="111"/>
      <c r="FEN22" s="22"/>
      <c r="FEO22" s="111"/>
      <c r="FEP22" s="22"/>
      <c r="FEQ22" s="111"/>
      <c r="FER22" s="22"/>
      <c r="FES22" s="111"/>
      <c r="FET22" s="22"/>
      <c r="FEU22" s="111"/>
      <c r="FEV22" s="22"/>
      <c r="FEW22" s="111"/>
      <c r="FEX22" s="26"/>
      <c r="FEY22" s="111"/>
      <c r="FEZ22" s="26"/>
      <c r="FFA22" s="111"/>
      <c r="FFB22" s="26"/>
      <c r="FFC22" s="111"/>
      <c r="FFD22" s="26"/>
      <c r="FFE22" s="111"/>
      <c r="FFF22" s="26"/>
      <c r="FFG22" s="111"/>
      <c r="FFH22" s="26"/>
      <c r="FFI22" s="111"/>
      <c r="FFJ22" s="26"/>
      <c r="FFK22" s="111"/>
      <c r="FFL22" s="26"/>
      <c r="FFM22" s="111"/>
      <c r="FFN22" s="26"/>
      <c r="FFO22" s="111"/>
      <c r="FFP22" s="26"/>
      <c r="FFQ22" s="111"/>
      <c r="FFR22" s="26"/>
      <c r="FFS22" s="112"/>
      <c r="FFT22" s="26"/>
      <c r="FFU22" s="111"/>
      <c r="FFV22" s="26"/>
      <c r="FFW22" s="111"/>
      <c r="FFX22" s="26"/>
      <c r="FFY22" s="111"/>
      <c r="FFZ22" s="26"/>
      <c r="FGA22" s="111"/>
      <c r="FGB22" s="26"/>
      <c r="FGC22" s="111"/>
      <c r="FGD22" s="26"/>
      <c r="FGE22" s="111"/>
      <c r="FGF22" s="26"/>
      <c r="FGG22" s="111"/>
      <c r="FGH22" s="19"/>
      <c r="FGI22" s="111"/>
      <c r="FGJ22" s="26"/>
      <c r="FGK22" s="111"/>
      <c r="FGL22" s="26"/>
      <c r="FGM22" s="111"/>
      <c r="FGN22" s="26"/>
      <c r="FGO22" s="111"/>
      <c r="FGP22" s="26"/>
      <c r="FGQ22" s="111"/>
      <c r="FGR22" s="19"/>
      <c r="FGS22" s="111"/>
      <c r="FGT22" s="26"/>
      <c r="FGU22" s="111"/>
      <c r="FGV22" s="26"/>
      <c r="FGW22" s="111"/>
      <c r="FGX22" s="26"/>
      <c r="FGY22" s="111"/>
      <c r="FGZ22" s="19"/>
      <c r="FHA22" s="105"/>
      <c r="FHB22" s="105"/>
      <c r="FHC22" s="105"/>
      <c r="FHD22" s="29"/>
      <c r="FHE22" s="111"/>
      <c r="FHF22" s="29"/>
      <c r="FHG22" s="111"/>
      <c r="FHH22" s="22"/>
      <c r="FHI22" s="111"/>
      <c r="FHJ22" s="22"/>
      <c r="FHK22" s="111"/>
      <c r="FHL22" s="22"/>
      <c r="FHM22" s="111"/>
      <c r="FHN22" s="22"/>
      <c r="FHO22" s="111"/>
      <c r="FHP22" s="22"/>
      <c r="FHQ22" s="111"/>
      <c r="FHR22" s="22"/>
      <c r="FHS22" s="111"/>
      <c r="FHT22" s="22"/>
      <c r="FHU22" s="111"/>
      <c r="FHV22" s="26"/>
      <c r="FHW22" s="111"/>
      <c r="FHX22" s="26"/>
      <c r="FHY22" s="111"/>
      <c r="FHZ22" s="26"/>
      <c r="FIA22" s="111"/>
      <c r="FIB22" s="26"/>
      <c r="FIC22" s="111"/>
      <c r="FID22" s="26"/>
      <c r="FIE22" s="111"/>
      <c r="FIF22" s="26"/>
      <c r="FIG22" s="111"/>
      <c r="FIH22" s="26"/>
      <c r="FII22" s="111"/>
      <c r="FIJ22" s="26"/>
      <c r="FIK22" s="111"/>
      <c r="FIL22" s="26"/>
      <c r="FIM22" s="111"/>
      <c r="FIN22" s="26"/>
      <c r="FIO22" s="111"/>
      <c r="FIP22" s="26"/>
      <c r="FIQ22" s="112"/>
      <c r="FIR22" s="26"/>
      <c r="FIS22" s="111"/>
      <c r="FIT22" s="26"/>
      <c r="FIU22" s="111"/>
      <c r="FIV22" s="26"/>
      <c r="FIW22" s="111"/>
      <c r="FIX22" s="26"/>
      <c r="FIY22" s="111"/>
      <c r="FIZ22" s="26"/>
      <c r="FJA22" s="111"/>
      <c r="FJB22" s="26"/>
      <c r="FJC22" s="111"/>
      <c r="FJD22" s="26"/>
      <c r="FJE22" s="111"/>
      <c r="FJF22" s="19"/>
      <c r="FJG22" s="111"/>
      <c r="FJH22" s="26"/>
      <c r="FJI22" s="111"/>
      <c r="FJJ22" s="26"/>
      <c r="FJK22" s="111"/>
      <c r="FJL22" s="26"/>
      <c r="FJM22" s="111"/>
      <c r="FJN22" s="26"/>
      <c r="FJO22" s="111"/>
      <c r="FJP22" s="19"/>
      <c r="FJQ22" s="111"/>
      <c r="FJR22" s="26"/>
      <c r="FJS22" s="111"/>
      <c r="FJT22" s="26"/>
      <c r="FJU22" s="111"/>
      <c r="FJV22" s="26"/>
      <c r="FJW22" s="111"/>
      <c r="FJX22" s="19"/>
      <c r="FJY22" s="105"/>
      <c r="FJZ22" s="105"/>
      <c r="FKA22" s="105"/>
      <c r="FKB22" s="29"/>
      <c r="FKC22" s="111"/>
      <c r="FKD22" s="29"/>
      <c r="FKE22" s="111"/>
      <c r="FKF22" s="22"/>
      <c r="FKG22" s="111"/>
      <c r="FKH22" s="22"/>
      <c r="FKI22" s="111"/>
      <c r="FKJ22" s="22"/>
      <c r="FKK22" s="111"/>
      <c r="FKL22" s="22"/>
      <c r="FKM22" s="111"/>
      <c r="FKN22" s="22"/>
      <c r="FKO22" s="111"/>
      <c r="FKP22" s="22"/>
      <c r="FKQ22" s="111"/>
      <c r="FKR22" s="22"/>
      <c r="FKS22" s="111"/>
      <c r="FKT22" s="26"/>
      <c r="FKU22" s="111"/>
      <c r="FKV22" s="26"/>
      <c r="FKW22" s="111"/>
      <c r="FKX22" s="26"/>
      <c r="FKY22" s="111"/>
      <c r="FKZ22" s="26"/>
      <c r="FLA22" s="111"/>
      <c r="FLB22" s="26"/>
      <c r="FLC22" s="111"/>
      <c r="FLD22" s="26"/>
      <c r="FLE22" s="111"/>
      <c r="FLF22" s="26"/>
      <c r="FLG22" s="111"/>
      <c r="FLH22" s="26"/>
      <c r="FLI22" s="111"/>
      <c r="FLJ22" s="26"/>
      <c r="FLK22" s="111"/>
      <c r="FLL22" s="26"/>
      <c r="FLM22" s="111"/>
      <c r="FLN22" s="26"/>
      <c r="FLO22" s="112"/>
      <c r="FLP22" s="26"/>
      <c r="FLQ22" s="111"/>
      <c r="FLR22" s="26"/>
      <c r="FLS22" s="111"/>
      <c r="FLT22" s="26"/>
      <c r="FLU22" s="111"/>
      <c r="FLV22" s="26"/>
      <c r="FLW22" s="111"/>
      <c r="FLX22" s="26"/>
      <c r="FLY22" s="111"/>
      <c r="FLZ22" s="26"/>
      <c r="FMA22" s="111"/>
      <c r="FMB22" s="26"/>
      <c r="FMC22" s="111"/>
      <c r="FMD22" s="19"/>
      <c r="FME22" s="111"/>
      <c r="FMF22" s="26"/>
      <c r="FMG22" s="111"/>
      <c r="FMH22" s="26"/>
      <c r="FMI22" s="111"/>
      <c r="FMJ22" s="26"/>
      <c r="FMK22" s="111"/>
      <c r="FML22" s="26"/>
      <c r="FMM22" s="111"/>
      <c r="FMN22" s="19"/>
      <c r="FMO22" s="111"/>
      <c r="FMP22" s="26"/>
      <c r="FMQ22" s="111"/>
      <c r="FMR22" s="26"/>
      <c r="FMS22" s="111"/>
      <c r="FMT22" s="26"/>
      <c r="FMU22" s="111"/>
      <c r="FMV22" s="19"/>
      <c r="FMW22" s="105"/>
      <c r="FMX22" s="105"/>
      <c r="FMY22" s="105"/>
      <c r="FMZ22" s="29"/>
      <c r="FNA22" s="111"/>
      <c r="FNB22" s="29"/>
      <c r="FNC22" s="111"/>
      <c r="FND22" s="22"/>
      <c r="FNE22" s="111"/>
      <c r="FNF22" s="22"/>
      <c r="FNG22" s="111"/>
      <c r="FNH22" s="22"/>
      <c r="FNI22" s="111"/>
      <c r="FNJ22" s="22"/>
      <c r="FNK22" s="111"/>
      <c r="FNL22" s="22"/>
      <c r="FNM22" s="111"/>
      <c r="FNN22" s="22"/>
      <c r="FNO22" s="111"/>
      <c r="FNP22" s="22"/>
      <c r="FNQ22" s="111"/>
      <c r="FNR22" s="26"/>
      <c r="FNS22" s="111"/>
      <c r="FNT22" s="26"/>
      <c r="FNU22" s="111"/>
      <c r="FNV22" s="26"/>
      <c r="FNW22" s="111"/>
      <c r="FNX22" s="26"/>
      <c r="FNY22" s="111"/>
      <c r="FNZ22" s="26"/>
      <c r="FOA22" s="111"/>
      <c r="FOB22" s="26"/>
      <c r="FOC22" s="111"/>
      <c r="FOD22" s="26"/>
      <c r="FOE22" s="111"/>
      <c r="FOF22" s="26"/>
      <c r="FOG22" s="111"/>
      <c r="FOH22" s="26"/>
      <c r="FOI22" s="111"/>
      <c r="FOJ22" s="26"/>
      <c r="FOK22" s="111"/>
      <c r="FOL22" s="26"/>
      <c r="FOM22" s="112"/>
      <c r="FON22" s="26"/>
      <c r="FOO22" s="111"/>
      <c r="FOP22" s="26"/>
      <c r="FOQ22" s="111"/>
      <c r="FOR22" s="26"/>
      <c r="FOS22" s="111"/>
      <c r="FOT22" s="26"/>
      <c r="FOU22" s="111"/>
      <c r="FOV22" s="26"/>
      <c r="FOW22" s="111"/>
      <c r="FOX22" s="26"/>
      <c r="FOY22" s="111"/>
      <c r="FOZ22" s="26"/>
      <c r="FPA22" s="111"/>
      <c r="FPB22" s="19"/>
      <c r="FPC22" s="111"/>
      <c r="FPD22" s="26"/>
      <c r="FPE22" s="111"/>
      <c r="FPF22" s="26"/>
      <c r="FPG22" s="111"/>
      <c r="FPH22" s="26"/>
      <c r="FPI22" s="111"/>
      <c r="FPJ22" s="26"/>
      <c r="FPK22" s="111"/>
      <c r="FPL22" s="19"/>
      <c r="FPM22" s="111"/>
      <c r="FPN22" s="26"/>
      <c r="FPO22" s="111"/>
      <c r="FPP22" s="26"/>
      <c r="FPQ22" s="111"/>
      <c r="FPR22" s="26"/>
      <c r="FPS22" s="111"/>
      <c r="FPT22" s="19"/>
      <c r="FPU22" s="105"/>
      <c r="FPV22" s="105"/>
      <c r="FPW22" s="105"/>
      <c r="FPX22" s="29"/>
      <c r="FPY22" s="111"/>
      <c r="FPZ22" s="29"/>
      <c r="FQA22" s="111"/>
      <c r="FQB22" s="22"/>
      <c r="FQC22" s="111"/>
      <c r="FQD22" s="22"/>
      <c r="FQE22" s="111"/>
      <c r="FQF22" s="22"/>
      <c r="FQG22" s="111"/>
      <c r="FQH22" s="22"/>
      <c r="FQI22" s="111"/>
      <c r="FQJ22" s="22"/>
      <c r="FQK22" s="111"/>
      <c r="FQL22" s="22"/>
      <c r="FQM22" s="111"/>
      <c r="FQN22" s="22"/>
      <c r="FQO22" s="111"/>
      <c r="FQP22" s="26"/>
      <c r="FQQ22" s="111"/>
      <c r="FQR22" s="26"/>
      <c r="FQS22" s="111"/>
      <c r="FQT22" s="26"/>
      <c r="FQU22" s="111"/>
      <c r="FQV22" s="26"/>
      <c r="FQW22" s="111"/>
      <c r="FQX22" s="26"/>
      <c r="FQY22" s="111"/>
      <c r="FQZ22" s="26"/>
      <c r="FRA22" s="111"/>
      <c r="FRB22" s="26"/>
      <c r="FRC22" s="111"/>
      <c r="FRD22" s="26"/>
      <c r="FRE22" s="111"/>
      <c r="FRF22" s="26"/>
      <c r="FRG22" s="111"/>
      <c r="FRH22" s="26"/>
      <c r="FRI22" s="111"/>
      <c r="FRJ22" s="26"/>
      <c r="FRK22" s="112"/>
      <c r="FRL22" s="26"/>
      <c r="FRM22" s="111"/>
      <c r="FRN22" s="26"/>
      <c r="FRO22" s="111"/>
      <c r="FRP22" s="26"/>
      <c r="FRQ22" s="111"/>
      <c r="FRR22" s="26"/>
      <c r="FRS22" s="111"/>
      <c r="FRT22" s="26"/>
      <c r="FRU22" s="111"/>
      <c r="FRV22" s="26"/>
      <c r="FRW22" s="111"/>
      <c r="FRX22" s="26"/>
      <c r="FRY22" s="111"/>
      <c r="FRZ22" s="19"/>
      <c r="FSA22" s="111"/>
      <c r="FSB22" s="26"/>
      <c r="FSC22" s="111"/>
      <c r="FSD22" s="26"/>
      <c r="FSE22" s="111"/>
      <c r="FSF22" s="26"/>
      <c r="FSG22" s="111"/>
      <c r="FSH22" s="26"/>
      <c r="FSI22" s="111"/>
      <c r="FSJ22" s="19"/>
      <c r="FSK22" s="111"/>
      <c r="FSL22" s="26"/>
      <c r="FSM22" s="111"/>
      <c r="FSN22" s="26"/>
      <c r="FSO22" s="111"/>
      <c r="FSP22" s="26"/>
      <c r="FSQ22" s="111"/>
      <c r="FSR22" s="19"/>
      <c r="FSS22" s="105"/>
      <c r="FST22" s="105"/>
      <c r="FSU22" s="105"/>
      <c r="FSV22" s="29"/>
      <c r="FSW22" s="111"/>
      <c r="FSX22" s="29"/>
      <c r="FSY22" s="111"/>
      <c r="FSZ22" s="22"/>
      <c r="FTA22" s="111"/>
      <c r="FTB22" s="22"/>
      <c r="FTC22" s="111"/>
      <c r="FTD22" s="22"/>
      <c r="FTE22" s="111"/>
      <c r="FTF22" s="22"/>
      <c r="FTG22" s="111"/>
      <c r="FTH22" s="22"/>
      <c r="FTI22" s="111"/>
      <c r="FTJ22" s="22"/>
      <c r="FTK22" s="111"/>
      <c r="FTL22" s="22"/>
      <c r="FTM22" s="111"/>
      <c r="FTN22" s="26"/>
      <c r="FTO22" s="111"/>
      <c r="FTP22" s="26"/>
      <c r="FTQ22" s="111"/>
      <c r="FTR22" s="26"/>
      <c r="FTS22" s="111"/>
      <c r="FTT22" s="26"/>
      <c r="FTU22" s="111"/>
      <c r="FTV22" s="26"/>
      <c r="FTW22" s="111"/>
      <c r="FTX22" s="26"/>
      <c r="FTY22" s="111"/>
      <c r="FTZ22" s="26"/>
      <c r="FUA22" s="111"/>
      <c r="FUB22" s="26"/>
      <c r="FUC22" s="111"/>
      <c r="FUD22" s="26"/>
      <c r="FUE22" s="111"/>
      <c r="FUF22" s="26"/>
      <c r="FUG22" s="111"/>
      <c r="FUH22" s="26"/>
      <c r="FUI22" s="112"/>
      <c r="FUJ22" s="26"/>
      <c r="FUK22" s="111"/>
      <c r="FUL22" s="26"/>
      <c r="FUM22" s="111"/>
      <c r="FUN22" s="26"/>
      <c r="FUO22" s="111"/>
      <c r="FUP22" s="26"/>
      <c r="FUQ22" s="111"/>
      <c r="FUR22" s="26"/>
      <c r="FUS22" s="111"/>
      <c r="FUT22" s="26"/>
      <c r="FUU22" s="111"/>
      <c r="FUV22" s="26"/>
      <c r="FUW22" s="111"/>
      <c r="FUX22" s="19"/>
      <c r="FUY22" s="111"/>
      <c r="FUZ22" s="26"/>
      <c r="FVA22" s="111"/>
      <c r="FVB22" s="26"/>
      <c r="FVC22" s="111"/>
      <c r="FVD22" s="26"/>
      <c r="FVE22" s="111"/>
      <c r="FVF22" s="26"/>
      <c r="FVG22" s="111"/>
      <c r="FVH22" s="19"/>
      <c r="FVI22" s="111"/>
      <c r="FVJ22" s="26"/>
      <c r="FVK22" s="111"/>
      <c r="FVL22" s="26"/>
      <c r="FVM22" s="111"/>
      <c r="FVN22" s="26"/>
      <c r="FVO22" s="111"/>
      <c r="FVP22" s="19"/>
      <c r="FVQ22" s="105"/>
      <c r="FVR22" s="105"/>
      <c r="FVS22" s="105"/>
      <c r="FVT22" s="29"/>
      <c r="FVU22" s="111"/>
      <c r="FVV22" s="29"/>
      <c r="FVW22" s="111"/>
      <c r="FVX22" s="22"/>
      <c r="FVY22" s="111"/>
      <c r="FVZ22" s="22"/>
      <c r="FWA22" s="111"/>
      <c r="FWB22" s="22"/>
      <c r="FWC22" s="111"/>
      <c r="FWD22" s="22"/>
      <c r="FWE22" s="111"/>
      <c r="FWF22" s="22"/>
      <c r="FWG22" s="111"/>
      <c r="FWH22" s="22"/>
      <c r="FWI22" s="111"/>
      <c r="FWJ22" s="22"/>
      <c r="FWK22" s="111"/>
      <c r="FWL22" s="26"/>
      <c r="FWM22" s="111"/>
      <c r="FWN22" s="26"/>
      <c r="FWO22" s="111"/>
      <c r="FWP22" s="26"/>
      <c r="FWQ22" s="111"/>
      <c r="FWR22" s="26"/>
      <c r="FWS22" s="111"/>
      <c r="FWT22" s="26"/>
      <c r="FWU22" s="111"/>
      <c r="FWV22" s="26"/>
      <c r="FWW22" s="111"/>
      <c r="FWX22" s="26"/>
      <c r="FWY22" s="111"/>
      <c r="FWZ22" s="26"/>
      <c r="FXA22" s="111"/>
      <c r="FXB22" s="26"/>
      <c r="FXC22" s="111"/>
      <c r="FXD22" s="26"/>
      <c r="FXE22" s="111"/>
      <c r="FXF22" s="26"/>
      <c r="FXG22" s="112"/>
      <c r="FXH22" s="26"/>
      <c r="FXI22" s="111"/>
      <c r="FXJ22" s="26"/>
      <c r="FXK22" s="111"/>
      <c r="FXL22" s="26"/>
      <c r="FXM22" s="111"/>
      <c r="FXN22" s="26"/>
      <c r="FXO22" s="111"/>
      <c r="FXP22" s="26"/>
      <c r="FXQ22" s="111"/>
      <c r="FXR22" s="26"/>
      <c r="FXS22" s="111"/>
      <c r="FXT22" s="26"/>
      <c r="FXU22" s="111"/>
      <c r="FXV22" s="19"/>
      <c r="FXW22" s="111"/>
      <c r="FXX22" s="26"/>
      <c r="FXY22" s="111"/>
      <c r="FXZ22" s="26"/>
      <c r="FYA22" s="111"/>
      <c r="FYB22" s="26"/>
      <c r="FYC22" s="111"/>
      <c r="FYD22" s="26"/>
      <c r="FYE22" s="111"/>
      <c r="FYF22" s="19"/>
      <c r="FYG22" s="111"/>
      <c r="FYH22" s="26"/>
      <c r="FYI22" s="111"/>
      <c r="FYJ22" s="26"/>
      <c r="FYK22" s="111"/>
      <c r="FYL22" s="26"/>
      <c r="FYM22" s="111"/>
      <c r="FYN22" s="19"/>
      <c r="FYO22" s="105"/>
      <c r="FYP22" s="105"/>
      <c r="FYQ22" s="105"/>
      <c r="FYR22" s="29"/>
      <c r="FYS22" s="111"/>
      <c r="FYT22" s="29"/>
      <c r="FYU22" s="111"/>
      <c r="FYV22" s="22"/>
      <c r="FYW22" s="111"/>
      <c r="FYX22" s="22"/>
      <c r="FYY22" s="111"/>
      <c r="FYZ22" s="22"/>
      <c r="FZA22" s="111"/>
      <c r="FZB22" s="22"/>
      <c r="FZC22" s="111"/>
      <c r="FZD22" s="22"/>
      <c r="FZE22" s="111"/>
      <c r="FZF22" s="22"/>
      <c r="FZG22" s="111"/>
      <c r="FZH22" s="22"/>
      <c r="FZI22" s="111"/>
      <c r="FZJ22" s="26"/>
      <c r="FZK22" s="111"/>
      <c r="FZL22" s="26"/>
      <c r="FZM22" s="111"/>
      <c r="FZN22" s="26"/>
      <c r="FZO22" s="111"/>
      <c r="FZP22" s="26"/>
      <c r="FZQ22" s="111"/>
      <c r="FZR22" s="26"/>
      <c r="FZS22" s="111"/>
      <c r="FZT22" s="26"/>
      <c r="FZU22" s="111"/>
      <c r="FZV22" s="26"/>
      <c r="FZW22" s="111"/>
      <c r="FZX22" s="26"/>
      <c r="FZY22" s="111"/>
      <c r="FZZ22" s="26"/>
      <c r="GAA22" s="111"/>
      <c r="GAB22" s="26"/>
      <c r="GAC22" s="111"/>
      <c r="GAD22" s="26"/>
      <c r="GAE22" s="112"/>
      <c r="GAF22" s="26"/>
      <c r="GAG22" s="111"/>
      <c r="GAH22" s="26"/>
      <c r="GAI22" s="111"/>
      <c r="GAJ22" s="26"/>
      <c r="GAK22" s="111"/>
      <c r="GAL22" s="26"/>
      <c r="GAM22" s="111"/>
      <c r="GAN22" s="26"/>
      <c r="GAO22" s="111"/>
      <c r="GAP22" s="26"/>
      <c r="GAQ22" s="111"/>
      <c r="GAR22" s="26"/>
      <c r="GAS22" s="111"/>
      <c r="GAT22" s="19"/>
      <c r="GAU22" s="111"/>
      <c r="GAV22" s="26"/>
      <c r="GAW22" s="111"/>
      <c r="GAX22" s="26"/>
      <c r="GAY22" s="111"/>
      <c r="GAZ22" s="26"/>
      <c r="GBA22" s="111"/>
      <c r="GBB22" s="26"/>
      <c r="GBC22" s="111"/>
      <c r="GBD22" s="19"/>
      <c r="GBE22" s="111"/>
      <c r="GBF22" s="26"/>
      <c r="GBG22" s="111"/>
      <c r="GBH22" s="26"/>
      <c r="GBI22" s="111"/>
      <c r="GBJ22" s="26"/>
      <c r="GBK22" s="111"/>
      <c r="GBL22" s="19"/>
      <c r="GBM22" s="105"/>
      <c r="GBN22" s="105"/>
      <c r="GBO22" s="105"/>
      <c r="GBP22" s="29"/>
      <c r="GBQ22" s="111"/>
      <c r="GBR22" s="29"/>
      <c r="GBS22" s="111"/>
      <c r="GBT22" s="22"/>
      <c r="GBU22" s="111"/>
      <c r="GBV22" s="22"/>
      <c r="GBW22" s="111"/>
      <c r="GBX22" s="22"/>
      <c r="GBY22" s="111"/>
      <c r="GBZ22" s="22"/>
      <c r="GCA22" s="111"/>
      <c r="GCB22" s="22"/>
      <c r="GCC22" s="111"/>
      <c r="GCD22" s="22"/>
      <c r="GCE22" s="111"/>
      <c r="GCF22" s="22"/>
      <c r="GCG22" s="111"/>
      <c r="GCH22" s="26"/>
      <c r="GCI22" s="111"/>
      <c r="GCJ22" s="26"/>
      <c r="GCK22" s="111"/>
      <c r="GCL22" s="26"/>
      <c r="GCM22" s="111"/>
      <c r="GCN22" s="26"/>
      <c r="GCO22" s="111"/>
      <c r="GCP22" s="26"/>
      <c r="GCQ22" s="111"/>
      <c r="GCR22" s="26"/>
      <c r="GCS22" s="111"/>
      <c r="GCT22" s="26"/>
      <c r="GCU22" s="111"/>
      <c r="GCV22" s="26"/>
      <c r="GCW22" s="111"/>
      <c r="GCX22" s="26"/>
      <c r="GCY22" s="111"/>
      <c r="GCZ22" s="26"/>
      <c r="GDA22" s="111"/>
      <c r="GDB22" s="26"/>
      <c r="GDC22" s="112"/>
      <c r="GDD22" s="26"/>
      <c r="GDE22" s="111"/>
      <c r="GDF22" s="26"/>
      <c r="GDG22" s="111"/>
      <c r="GDH22" s="26"/>
      <c r="GDI22" s="111"/>
      <c r="GDJ22" s="26"/>
      <c r="GDK22" s="111"/>
      <c r="GDL22" s="26"/>
      <c r="GDM22" s="111"/>
      <c r="GDN22" s="26"/>
      <c r="GDO22" s="111"/>
      <c r="GDP22" s="26"/>
      <c r="GDQ22" s="111"/>
      <c r="GDR22" s="19"/>
      <c r="GDS22" s="111"/>
      <c r="GDT22" s="26"/>
      <c r="GDU22" s="111"/>
      <c r="GDV22" s="26"/>
      <c r="GDW22" s="111"/>
      <c r="GDX22" s="26"/>
      <c r="GDY22" s="111"/>
      <c r="GDZ22" s="26"/>
      <c r="GEA22" s="111"/>
      <c r="GEB22" s="19"/>
      <c r="GEC22" s="111"/>
      <c r="GED22" s="26"/>
      <c r="GEE22" s="111"/>
      <c r="GEF22" s="26"/>
      <c r="GEG22" s="111"/>
      <c r="GEH22" s="26"/>
      <c r="GEI22" s="111"/>
      <c r="GEJ22" s="19"/>
      <c r="GEK22" s="105"/>
      <c r="GEL22" s="105"/>
      <c r="GEM22" s="105"/>
      <c r="GEN22" s="29"/>
      <c r="GEO22" s="111"/>
      <c r="GEP22" s="29"/>
      <c r="GEQ22" s="111"/>
      <c r="GER22" s="22"/>
      <c r="GES22" s="111"/>
      <c r="GET22" s="22"/>
      <c r="GEU22" s="111"/>
      <c r="GEV22" s="22"/>
      <c r="GEW22" s="111"/>
      <c r="GEX22" s="22"/>
      <c r="GEY22" s="111"/>
      <c r="GEZ22" s="22"/>
      <c r="GFA22" s="111"/>
      <c r="GFB22" s="22"/>
      <c r="GFC22" s="111"/>
      <c r="GFD22" s="22"/>
      <c r="GFE22" s="111"/>
      <c r="GFF22" s="26"/>
      <c r="GFG22" s="111"/>
      <c r="GFH22" s="26"/>
      <c r="GFI22" s="111"/>
      <c r="GFJ22" s="26"/>
      <c r="GFK22" s="111"/>
      <c r="GFL22" s="26"/>
      <c r="GFM22" s="111"/>
      <c r="GFN22" s="26"/>
      <c r="GFO22" s="111"/>
      <c r="GFP22" s="26"/>
      <c r="GFQ22" s="111"/>
      <c r="GFR22" s="26"/>
      <c r="GFS22" s="111"/>
      <c r="GFT22" s="26"/>
      <c r="GFU22" s="111"/>
      <c r="GFV22" s="26"/>
      <c r="GFW22" s="111"/>
      <c r="GFX22" s="26"/>
      <c r="GFY22" s="111"/>
      <c r="GFZ22" s="26"/>
      <c r="GGA22" s="112"/>
      <c r="GGB22" s="26"/>
      <c r="GGC22" s="111"/>
      <c r="GGD22" s="26"/>
      <c r="GGE22" s="111"/>
      <c r="GGF22" s="26"/>
      <c r="GGG22" s="111"/>
      <c r="GGH22" s="26"/>
      <c r="GGI22" s="111"/>
      <c r="GGJ22" s="26"/>
      <c r="GGK22" s="111"/>
      <c r="GGL22" s="26"/>
      <c r="GGM22" s="111"/>
      <c r="GGN22" s="26"/>
      <c r="GGO22" s="111"/>
      <c r="GGP22" s="19"/>
      <c r="GGQ22" s="111"/>
      <c r="GGR22" s="26"/>
      <c r="GGS22" s="111"/>
      <c r="GGT22" s="26"/>
      <c r="GGU22" s="111"/>
      <c r="GGV22" s="26"/>
      <c r="GGW22" s="111"/>
      <c r="GGX22" s="26"/>
      <c r="GGY22" s="111"/>
      <c r="GGZ22" s="19"/>
      <c r="GHA22" s="111"/>
      <c r="GHB22" s="26"/>
      <c r="GHC22" s="111"/>
      <c r="GHD22" s="26"/>
      <c r="GHE22" s="111"/>
      <c r="GHF22" s="26"/>
      <c r="GHG22" s="111"/>
      <c r="GHH22" s="19"/>
      <c r="GHI22" s="105"/>
      <c r="GHJ22" s="105"/>
      <c r="GHK22" s="105"/>
      <c r="GHL22" s="29"/>
      <c r="GHM22" s="111"/>
      <c r="GHN22" s="29"/>
      <c r="GHO22" s="111"/>
      <c r="GHP22" s="22"/>
      <c r="GHQ22" s="111"/>
      <c r="GHR22" s="22"/>
      <c r="GHS22" s="111"/>
      <c r="GHT22" s="22"/>
      <c r="GHU22" s="111"/>
      <c r="GHV22" s="22"/>
      <c r="GHW22" s="111"/>
      <c r="GHX22" s="22"/>
      <c r="GHY22" s="111"/>
      <c r="GHZ22" s="22"/>
      <c r="GIA22" s="111"/>
      <c r="GIB22" s="22"/>
      <c r="GIC22" s="111"/>
      <c r="GID22" s="26"/>
      <c r="GIE22" s="111"/>
      <c r="GIF22" s="26"/>
      <c r="GIG22" s="111"/>
      <c r="GIH22" s="26"/>
      <c r="GII22" s="111"/>
      <c r="GIJ22" s="26"/>
      <c r="GIK22" s="111"/>
      <c r="GIL22" s="26"/>
      <c r="GIM22" s="111"/>
      <c r="GIN22" s="26"/>
      <c r="GIO22" s="111"/>
      <c r="GIP22" s="26"/>
      <c r="GIQ22" s="111"/>
      <c r="GIR22" s="26"/>
      <c r="GIS22" s="111"/>
      <c r="GIT22" s="26"/>
      <c r="GIU22" s="111"/>
      <c r="GIV22" s="26"/>
      <c r="GIW22" s="111"/>
      <c r="GIX22" s="26"/>
      <c r="GIY22" s="112"/>
      <c r="GIZ22" s="26"/>
      <c r="GJA22" s="111"/>
      <c r="GJB22" s="26"/>
      <c r="GJC22" s="111"/>
      <c r="GJD22" s="26"/>
      <c r="GJE22" s="111"/>
      <c r="GJF22" s="26"/>
      <c r="GJG22" s="111"/>
      <c r="GJH22" s="26"/>
      <c r="GJI22" s="111"/>
      <c r="GJJ22" s="26"/>
      <c r="GJK22" s="111"/>
      <c r="GJL22" s="26"/>
      <c r="GJM22" s="111"/>
      <c r="GJN22" s="19"/>
      <c r="GJO22" s="111"/>
      <c r="GJP22" s="26"/>
      <c r="GJQ22" s="111"/>
      <c r="GJR22" s="26"/>
      <c r="GJS22" s="111"/>
      <c r="GJT22" s="26"/>
      <c r="GJU22" s="111"/>
      <c r="GJV22" s="26"/>
      <c r="GJW22" s="111"/>
      <c r="GJX22" s="19"/>
      <c r="GJY22" s="111"/>
      <c r="GJZ22" s="26"/>
      <c r="GKA22" s="111"/>
      <c r="GKB22" s="26"/>
      <c r="GKC22" s="111"/>
      <c r="GKD22" s="26"/>
      <c r="GKE22" s="111"/>
      <c r="GKF22" s="19"/>
      <c r="GKG22" s="105"/>
      <c r="GKH22" s="105"/>
      <c r="GKI22" s="105"/>
      <c r="GKJ22" s="29"/>
      <c r="GKK22" s="111"/>
      <c r="GKL22" s="29"/>
      <c r="GKM22" s="111"/>
      <c r="GKN22" s="22"/>
      <c r="GKO22" s="111"/>
      <c r="GKP22" s="22"/>
      <c r="GKQ22" s="111"/>
      <c r="GKR22" s="22"/>
      <c r="GKS22" s="111"/>
      <c r="GKT22" s="22"/>
      <c r="GKU22" s="111"/>
      <c r="GKV22" s="22"/>
      <c r="GKW22" s="111"/>
      <c r="GKX22" s="22"/>
      <c r="GKY22" s="111"/>
      <c r="GKZ22" s="22"/>
      <c r="GLA22" s="111"/>
      <c r="GLB22" s="26"/>
      <c r="GLC22" s="111"/>
      <c r="GLD22" s="26"/>
      <c r="GLE22" s="111"/>
      <c r="GLF22" s="26"/>
      <c r="GLG22" s="111"/>
      <c r="GLH22" s="26"/>
      <c r="GLI22" s="111"/>
      <c r="GLJ22" s="26"/>
      <c r="GLK22" s="111"/>
      <c r="GLL22" s="26"/>
      <c r="GLM22" s="111"/>
      <c r="GLN22" s="26"/>
      <c r="GLO22" s="111"/>
      <c r="GLP22" s="26"/>
      <c r="GLQ22" s="111"/>
      <c r="GLR22" s="26"/>
      <c r="GLS22" s="111"/>
      <c r="GLT22" s="26"/>
      <c r="GLU22" s="111"/>
      <c r="GLV22" s="26"/>
      <c r="GLW22" s="112"/>
      <c r="GLX22" s="26"/>
      <c r="GLY22" s="111"/>
      <c r="GLZ22" s="26"/>
      <c r="GMA22" s="111"/>
      <c r="GMB22" s="26"/>
      <c r="GMC22" s="111"/>
      <c r="GMD22" s="26"/>
      <c r="GME22" s="111"/>
      <c r="GMF22" s="26"/>
      <c r="GMG22" s="111"/>
      <c r="GMH22" s="26"/>
      <c r="GMI22" s="111"/>
      <c r="GMJ22" s="26"/>
      <c r="GMK22" s="111"/>
      <c r="GML22" s="19"/>
      <c r="GMM22" s="111"/>
      <c r="GMN22" s="26"/>
      <c r="GMO22" s="111"/>
      <c r="GMP22" s="26"/>
      <c r="GMQ22" s="111"/>
      <c r="GMR22" s="26"/>
      <c r="GMS22" s="111"/>
      <c r="GMT22" s="26"/>
      <c r="GMU22" s="111"/>
      <c r="GMV22" s="19"/>
      <c r="GMW22" s="111"/>
      <c r="GMX22" s="26"/>
      <c r="GMY22" s="111"/>
      <c r="GMZ22" s="26"/>
      <c r="GNA22" s="111"/>
      <c r="GNB22" s="26"/>
      <c r="GNC22" s="111"/>
      <c r="GND22" s="19"/>
      <c r="GNE22" s="105"/>
      <c r="GNF22" s="105"/>
      <c r="GNG22" s="105"/>
      <c r="GNH22" s="29"/>
      <c r="GNI22" s="111"/>
      <c r="GNJ22" s="29"/>
      <c r="GNK22" s="111"/>
      <c r="GNL22" s="22"/>
      <c r="GNM22" s="111"/>
      <c r="GNN22" s="22"/>
      <c r="GNO22" s="111"/>
      <c r="GNP22" s="22"/>
      <c r="GNQ22" s="111"/>
      <c r="GNR22" s="22"/>
      <c r="GNS22" s="111"/>
      <c r="GNT22" s="22"/>
      <c r="GNU22" s="111"/>
      <c r="GNV22" s="22"/>
      <c r="GNW22" s="111"/>
      <c r="GNX22" s="22"/>
      <c r="GNY22" s="111"/>
      <c r="GNZ22" s="26"/>
      <c r="GOA22" s="111"/>
      <c r="GOB22" s="26"/>
      <c r="GOC22" s="111"/>
      <c r="GOD22" s="26"/>
      <c r="GOE22" s="111"/>
      <c r="GOF22" s="26"/>
      <c r="GOG22" s="111"/>
      <c r="GOH22" s="26"/>
      <c r="GOI22" s="111"/>
      <c r="GOJ22" s="26"/>
      <c r="GOK22" s="111"/>
      <c r="GOL22" s="26"/>
      <c r="GOM22" s="111"/>
      <c r="GON22" s="26"/>
      <c r="GOO22" s="111"/>
      <c r="GOP22" s="26"/>
      <c r="GOQ22" s="111"/>
      <c r="GOR22" s="26"/>
      <c r="GOS22" s="111"/>
      <c r="GOT22" s="26"/>
      <c r="GOU22" s="112"/>
      <c r="GOV22" s="26"/>
      <c r="GOW22" s="111"/>
      <c r="GOX22" s="26"/>
      <c r="GOY22" s="111"/>
      <c r="GOZ22" s="26"/>
      <c r="GPA22" s="111"/>
      <c r="GPB22" s="26"/>
      <c r="GPC22" s="111"/>
      <c r="GPD22" s="26"/>
      <c r="GPE22" s="111"/>
      <c r="GPF22" s="26"/>
      <c r="GPG22" s="111"/>
      <c r="GPH22" s="26"/>
      <c r="GPI22" s="111"/>
      <c r="GPJ22" s="19"/>
      <c r="GPK22" s="111"/>
      <c r="GPL22" s="26"/>
      <c r="GPM22" s="111"/>
      <c r="GPN22" s="26"/>
      <c r="GPO22" s="111"/>
      <c r="GPP22" s="26"/>
      <c r="GPQ22" s="111"/>
      <c r="GPR22" s="26"/>
      <c r="GPS22" s="111"/>
      <c r="GPT22" s="19"/>
      <c r="GPU22" s="111"/>
      <c r="GPV22" s="26"/>
      <c r="GPW22" s="111"/>
      <c r="GPX22" s="26"/>
      <c r="GPY22" s="111"/>
      <c r="GPZ22" s="26"/>
      <c r="GQA22" s="111"/>
      <c r="GQB22" s="19"/>
      <c r="GQC22" s="105"/>
      <c r="GQD22" s="105"/>
      <c r="GQE22" s="105"/>
      <c r="GQF22" s="29"/>
      <c r="GQG22" s="111"/>
      <c r="GQH22" s="29"/>
      <c r="GQI22" s="111"/>
      <c r="GQJ22" s="22"/>
      <c r="GQK22" s="111"/>
      <c r="GQL22" s="22"/>
      <c r="GQM22" s="111"/>
      <c r="GQN22" s="22"/>
      <c r="GQO22" s="111"/>
      <c r="GQP22" s="22"/>
      <c r="GQQ22" s="111"/>
      <c r="GQR22" s="22"/>
      <c r="GQS22" s="111"/>
      <c r="GQT22" s="22"/>
      <c r="GQU22" s="111"/>
      <c r="GQV22" s="22"/>
      <c r="GQW22" s="111"/>
      <c r="GQX22" s="26"/>
      <c r="GQY22" s="111"/>
      <c r="GQZ22" s="26"/>
      <c r="GRA22" s="111"/>
      <c r="GRB22" s="26"/>
      <c r="GRC22" s="111"/>
      <c r="GRD22" s="26"/>
      <c r="GRE22" s="111"/>
      <c r="GRF22" s="26"/>
      <c r="GRG22" s="111"/>
      <c r="GRH22" s="26"/>
      <c r="GRI22" s="111"/>
      <c r="GRJ22" s="26"/>
      <c r="GRK22" s="111"/>
      <c r="GRL22" s="26"/>
      <c r="GRM22" s="111"/>
      <c r="GRN22" s="26"/>
      <c r="GRO22" s="111"/>
      <c r="GRP22" s="26"/>
      <c r="GRQ22" s="111"/>
      <c r="GRR22" s="26"/>
      <c r="GRS22" s="112"/>
      <c r="GRT22" s="26"/>
      <c r="GRU22" s="111"/>
      <c r="GRV22" s="26"/>
      <c r="GRW22" s="111"/>
      <c r="GRX22" s="26"/>
      <c r="GRY22" s="111"/>
      <c r="GRZ22" s="26"/>
      <c r="GSA22" s="111"/>
      <c r="GSB22" s="26"/>
      <c r="GSC22" s="111"/>
      <c r="GSD22" s="26"/>
      <c r="GSE22" s="111"/>
      <c r="GSF22" s="26"/>
      <c r="GSG22" s="111"/>
      <c r="GSH22" s="19"/>
      <c r="GSI22" s="111"/>
      <c r="GSJ22" s="26"/>
      <c r="GSK22" s="111"/>
      <c r="GSL22" s="26"/>
      <c r="GSM22" s="111"/>
      <c r="GSN22" s="26"/>
      <c r="GSO22" s="111"/>
      <c r="GSP22" s="26"/>
      <c r="GSQ22" s="111"/>
      <c r="GSR22" s="19"/>
      <c r="GSS22" s="111"/>
      <c r="GST22" s="26"/>
      <c r="GSU22" s="111"/>
      <c r="GSV22" s="26"/>
      <c r="GSW22" s="111"/>
      <c r="GSX22" s="26"/>
      <c r="GSY22" s="111"/>
      <c r="GSZ22" s="19"/>
      <c r="GTA22" s="105"/>
      <c r="GTB22" s="105"/>
      <c r="GTC22" s="105"/>
      <c r="GTD22" s="29"/>
      <c r="GTE22" s="111"/>
      <c r="GTF22" s="29"/>
      <c r="GTG22" s="111"/>
      <c r="GTH22" s="22"/>
      <c r="GTI22" s="111"/>
      <c r="GTJ22" s="22"/>
      <c r="GTK22" s="111"/>
      <c r="GTL22" s="22"/>
      <c r="GTM22" s="111"/>
      <c r="GTN22" s="22"/>
      <c r="GTO22" s="111"/>
      <c r="GTP22" s="22"/>
      <c r="GTQ22" s="111"/>
      <c r="GTR22" s="22"/>
      <c r="GTS22" s="111"/>
      <c r="GTT22" s="22"/>
      <c r="GTU22" s="111"/>
      <c r="GTV22" s="26"/>
      <c r="GTW22" s="111"/>
      <c r="GTX22" s="26"/>
      <c r="GTY22" s="111"/>
      <c r="GTZ22" s="26"/>
      <c r="GUA22" s="111"/>
      <c r="GUB22" s="26"/>
      <c r="GUC22" s="111"/>
      <c r="GUD22" s="26"/>
      <c r="GUE22" s="111"/>
      <c r="GUF22" s="26"/>
      <c r="GUG22" s="111"/>
      <c r="GUH22" s="26"/>
      <c r="GUI22" s="111"/>
      <c r="GUJ22" s="26"/>
      <c r="GUK22" s="111"/>
      <c r="GUL22" s="26"/>
      <c r="GUM22" s="111"/>
      <c r="GUN22" s="26"/>
      <c r="GUO22" s="111"/>
      <c r="GUP22" s="26"/>
      <c r="GUQ22" s="112"/>
      <c r="GUR22" s="26"/>
      <c r="GUS22" s="111"/>
      <c r="GUT22" s="26"/>
      <c r="GUU22" s="111"/>
      <c r="GUV22" s="26"/>
      <c r="GUW22" s="111"/>
      <c r="GUX22" s="26"/>
      <c r="GUY22" s="111"/>
      <c r="GUZ22" s="26"/>
      <c r="GVA22" s="111"/>
      <c r="GVB22" s="26"/>
      <c r="GVC22" s="111"/>
      <c r="GVD22" s="26"/>
      <c r="GVE22" s="111"/>
      <c r="GVF22" s="19"/>
      <c r="GVG22" s="111"/>
      <c r="GVH22" s="26"/>
      <c r="GVI22" s="111"/>
      <c r="GVJ22" s="26"/>
      <c r="GVK22" s="111"/>
      <c r="GVL22" s="26"/>
      <c r="GVM22" s="111"/>
      <c r="GVN22" s="26"/>
      <c r="GVO22" s="111"/>
      <c r="GVP22" s="19"/>
      <c r="GVQ22" s="111"/>
      <c r="GVR22" s="26"/>
      <c r="GVS22" s="111"/>
      <c r="GVT22" s="26"/>
      <c r="GVU22" s="111"/>
      <c r="GVV22" s="26"/>
      <c r="GVW22" s="111"/>
      <c r="GVX22" s="19"/>
      <c r="GVY22" s="105"/>
      <c r="GVZ22" s="105"/>
      <c r="GWA22" s="105"/>
      <c r="GWB22" s="29"/>
      <c r="GWC22" s="111"/>
      <c r="GWD22" s="29"/>
      <c r="GWE22" s="111"/>
      <c r="GWF22" s="22"/>
      <c r="GWG22" s="111"/>
      <c r="GWH22" s="22"/>
      <c r="GWI22" s="111"/>
      <c r="GWJ22" s="22"/>
      <c r="GWK22" s="111"/>
      <c r="GWL22" s="22"/>
      <c r="GWM22" s="111"/>
      <c r="GWN22" s="22"/>
      <c r="GWO22" s="111"/>
      <c r="GWP22" s="22"/>
      <c r="GWQ22" s="111"/>
      <c r="GWR22" s="22"/>
      <c r="GWS22" s="111"/>
      <c r="GWT22" s="26"/>
      <c r="GWU22" s="111"/>
      <c r="GWV22" s="26"/>
      <c r="GWW22" s="111"/>
      <c r="GWX22" s="26"/>
      <c r="GWY22" s="111"/>
      <c r="GWZ22" s="26"/>
      <c r="GXA22" s="111"/>
      <c r="GXB22" s="26"/>
      <c r="GXC22" s="111"/>
      <c r="GXD22" s="26"/>
      <c r="GXE22" s="111"/>
      <c r="GXF22" s="26"/>
      <c r="GXG22" s="111"/>
      <c r="GXH22" s="26"/>
      <c r="GXI22" s="111"/>
      <c r="GXJ22" s="26"/>
      <c r="GXK22" s="111"/>
      <c r="GXL22" s="26"/>
      <c r="GXM22" s="111"/>
      <c r="GXN22" s="26"/>
      <c r="GXO22" s="112"/>
      <c r="GXP22" s="26"/>
      <c r="GXQ22" s="111"/>
      <c r="GXR22" s="26"/>
      <c r="GXS22" s="111"/>
      <c r="GXT22" s="26"/>
      <c r="GXU22" s="111"/>
      <c r="GXV22" s="26"/>
      <c r="GXW22" s="111"/>
      <c r="GXX22" s="26"/>
      <c r="GXY22" s="111"/>
      <c r="GXZ22" s="26"/>
      <c r="GYA22" s="111"/>
      <c r="GYB22" s="26"/>
      <c r="GYC22" s="111"/>
      <c r="GYD22" s="19"/>
      <c r="GYE22" s="111"/>
      <c r="GYF22" s="26"/>
      <c r="GYG22" s="111"/>
      <c r="GYH22" s="26"/>
      <c r="GYI22" s="111"/>
      <c r="GYJ22" s="26"/>
      <c r="GYK22" s="111"/>
      <c r="GYL22" s="26"/>
      <c r="GYM22" s="111"/>
      <c r="GYN22" s="19"/>
      <c r="GYO22" s="111"/>
      <c r="GYP22" s="26"/>
      <c r="GYQ22" s="111"/>
      <c r="GYR22" s="26"/>
      <c r="GYS22" s="111"/>
      <c r="GYT22" s="26"/>
      <c r="GYU22" s="111"/>
      <c r="GYV22" s="19"/>
      <c r="GYW22" s="105"/>
      <c r="GYX22" s="105"/>
      <c r="GYY22" s="105"/>
      <c r="GYZ22" s="29"/>
      <c r="GZA22" s="111"/>
      <c r="GZB22" s="29"/>
      <c r="GZC22" s="111"/>
      <c r="GZD22" s="22"/>
      <c r="GZE22" s="111"/>
      <c r="GZF22" s="22"/>
      <c r="GZG22" s="111"/>
      <c r="GZH22" s="22"/>
      <c r="GZI22" s="111"/>
      <c r="GZJ22" s="22"/>
      <c r="GZK22" s="111"/>
      <c r="GZL22" s="22"/>
      <c r="GZM22" s="111"/>
      <c r="GZN22" s="22"/>
      <c r="GZO22" s="111"/>
      <c r="GZP22" s="22"/>
      <c r="GZQ22" s="111"/>
      <c r="GZR22" s="26"/>
      <c r="GZS22" s="111"/>
      <c r="GZT22" s="26"/>
      <c r="GZU22" s="111"/>
      <c r="GZV22" s="26"/>
      <c r="GZW22" s="111"/>
      <c r="GZX22" s="26"/>
      <c r="GZY22" s="111"/>
      <c r="GZZ22" s="26"/>
      <c r="HAA22" s="111"/>
      <c r="HAB22" s="26"/>
      <c r="HAC22" s="111"/>
      <c r="HAD22" s="26"/>
      <c r="HAE22" s="111"/>
      <c r="HAF22" s="26"/>
      <c r="HAG22" s="111"/>
      <c r="HAH22" s="26"/>
      <c r="HAI22" s="111"/>
      <c r="HAJ22" s="26"/>
      <c r="HAK22" s="111"/>
      <c r="HAL22" s="26"/>
      <c r="HAM22" s="112"/>
      <c r="HAN22" s="26"/>
      <c r="HAO22" s="111"/>
      <c r="HAP22" s="26"/>
      <c r="HAQ22" s="111"/>
      <c r="HAR22" s="26"/>
      <c r="HAS22" s="111"/>
      <c r="HAT22" s="26"/>
      <c r="HAU22" s="111"/>
      <c r="HAV22" s="26"/>
      <c r="HAW22" s="111"/>
      <c r="HAX22" s="26"/>
      <c r="HAY22" s="111"/>
      <c r="HAZ22" s="26"/>
      <c r="HBA22" s="111"/>
      <c r="HBB22" s="19"/>
      <c r="HBC22" s="111"/>
      <c r="HBD22" s="26"/>
      <c r="HBE22" s="111"/>
      <c r="HBF22" s="26"/>
      <c r="HBG22" s="111"/>
      <c r="HBH22" s="26"/>
      <c r="HBI22" s="111"/>
      <c r="HBJ22" s="26"/>
      <c r="HBK22" s="111"/>
      <c r="HBL22" s="19"/>
      <c r="HBM22" s="111"/>
      <c r="HBN22" s="26"/>
      <c r="HBO22" s="111"/>
      <c r="HBP22" s="26"/>
      <c r="HBQ22" s="111"/>
      <c r="HBR22" s="26"/>
      <c r="HBS22" s="111"/>
      <c r="HBT22" s="19"/>
      <c r="HBU22" s="105"/>
      <c r="HBV22" s="105"/>
      <c r="HBW22" s="105"/>
      <c r="HBX22" s="29"/>
      <c r="HBY22" s="111"/>
      <c r="HBZ22" s="29"/>
      <c r="HCA22" s="111"/>
      <c r="HCB22" s="22"/>
      <c r="HCC22" s="111"/>
      <c r="HCD22" s="22"/>
      <c r="HCE22" s="111"/>
      <c r="HCF22" s="22"/>
      <c r="HCG22" s="111"/>
      <c r="HCH22" s="22"/>
      <c r="HCI22" s="111"/>
      <c r="HCJ22" s="22"/>
      <c r="HCK22" s="111"/>
      <c r="HCL22" s="22"/>
      <c r="HCM22" s="111"/>
      <c r="HCN22" s="22"/>
      <c r="HCO22" s="111"/>
      <c r="HCP22" s="26"/>
      <c r="HCQ22" s="111"/>
      <c r="HCR22" s="26"/>
      <c r="HCS22" s="111"/>
      <c r="HCT22" s="26"/>
      <c r="HCU22" s="111"/>
      <c r="HCV22" s="26"/>
      <c r="HCW22" s="111"/>
      <c r="HCX22" s="26"/>
      <c r="HCY22" s="111"/>
      <c r="HCZ22" s="26"/>
      <c r="HDA22" s="111"/>
      <c r="HDB22" s="26"/>
      <c r="HDC22" s="111"/>
      <c r="HDD22" s="26"/>
      <c r="HDE22" s="111"/>
      <c r="HDF22" s="26"/>
      <c r="HDG22" s="111"/>
      <c r="HDH22" s="26"/>
      <c r="HDI22" s="111"/>
      <c r="HDJ22" s="26"/>
      <c r="HDK22" s="112"/>
      <c r="HDL22" s="26"/>
      <c r="HDM22" s="111"/>
      <c r="HDN22" s="26"/>
      <c r="HDO22" s="111"/>
      <c r="HDP22" s="26"/>
      <c r="HDQ22" s="111"/>
      <c r="HDR22" s="26"/>
      <c r="HDS22" s="111"/>
      <c r="HDT22" s="26"/>
      <c r="HDU22" s="111"/>
      <c r="HDV22" s="26"/>
      <c r="HDW22" s="111"/>
      <c r="HDX22" s="26"/>
      <c r="HDY22" s="111"/>
      <c r="HDZ22" s="19"/>
      <c r="HEA22" s="111"/>
      <c r="HEB22" s="26"/>
      <c r="HEC22" s="111"/>
      <c r="HED22" s="26"/>
      <c r="HEE22" s="111"/>
      <c r="HEF22" s="26"/>
      <c r="HEG22" s="111"/>
      <c r="HEH22" s="26"/>
      <c r="HEI22" s="111"/>
      <c r="HEJ22" s="19"/>
      <c r="HEK22" s="111"/>
      <c r="HEL22" s="26"/>
      <c r="HEM22" s="111"/>
      <c r="HEN22" s="26"/>
      <c r="HEO22" s="111"/>
      <c r="HEP22" s="26"/>
      <c r="HEQ22" s="111"/>
      <c r="HER22" s="19"/>
      <c r="HES22" s="105"/>
      <c r="HET22" s="105"/>
      <c r="HEU22" s="105"/>
      <c r="HEV22" s="29"/>
      <c r="HEW22" s="111"/>
      <c r="HEX22" s="29"/>
      <c r="HEY22" s="111"/>
      <c r="HEZ22" s="22"/>
      <c r="HFA22" s="111"/>
      <c r="HFB22" s="22"/>
      <c r="HFC22" s="111"/>
      <c r="HFD22" s="22"/>
      <c r="HFE22" s="111"/>
      <c r="HFF22" s="22"/>
      <c r="HFG22" s="111"/>
      <c r="HFH22" s="22"/>
      <c r="HFI22" s="111"/>
      <c r="HFJ22" s="22"/>
      <c r="HFK22" s="111"/>
      <c r="HFL22" s="22"/>
      <c r="HFM22" s="111"/>
      <c r="HFN22" s="26"/>
      <c r="HFO22" s="111"/>
      <c r="HFP22" s="26"/>
      <c r="HFQ22" s="111"/>
      <c r="HFR22" s="26"/>
      <c r="HFS22" s="111"/>
      <c r="HFT22" s="26"/>
      <c r="HFU22" s="111"/>
      <c r="HFV22" s="26"/>
      <c r="HFW22" s="111"/>
      <c r="HFX22" s="26"/>
      <c r="HFY22" s="111"/>
      <c r="HFZ22" s="26"/>
      <c r="HGA22" s="111"/>
      <c r="HGB22" s="26"/>
      <c r="HGC22" s="111"/>
      <c r="HGD22" s="26"/>
      <c r="HGE22" s="111"/>
      <c r="HGF22" s="26"/>
      <c r="HGG22" s="111"/>
      <c r="HGH22" s="26"/>
      <c r="HGI22" s="112"/>
      <c r="HGJ22" s="26"/>
      <c r="HGK22" s="111"/>
      <c r="HGL22" s="26"/>
      <c r="HGM22" s="111"/>
      <c r="HGN22" s="26"/>
      <c r="HGO22" s="111"/>
      <c r="HGP22" s="26"/>
      <c r="HGQ22" s="111"/>
      <c r="HGR22" s="26"/>
      <c r="HGS22" s="111"/>
      <c r="HGT22" s="26"/>
      <c r="HGU22" s="111"/>
      <c r="HGV22" s="26"/>
      <c r="HGW22" s="111"/>
      <c r="HGX22" s="19"/>
      <c r="HGY22" s="111"/>
      <c r="HGZ22" s="26"/>
      <c r="HHA22" s="111"/>
      <c r="HHB22" s="26"/>
      <c r="HHC22" s="111"/>
      <c r="HHD22" s="26"/>
      <c r="HHE22" s="111"/>
      <c r="HHF22" s="26"/>
      <c r="HHG22" s="111"/>
      <c r="HHH22" s="19"/>
      <c r="HHI22" s="111"/>
      <c r="HHJ22" s="26"/>
      <c r="HHK22" s="111"/>
      <c r="HHL22" s="26"/>
      <c r="HHM22" s="111"/>
      <c r="HHN22" s="26"/>
      <c r="HHO22" s="111"/>
      <c r="HHP22" s="19"/>
      <c r="HHQ22" s="105"/>
      <c r="HHR22" s="105"/>
      <c r="HHS22" s="105"/>
      <c r="HHT22" s="29"/>
      <c r="HHU22" s="111"/>
      <c r="HHV22" s="29"/>
      <c r="HHW22" s="111"/>
      <c r="HHX22" s="22"/>
      <c r="HHY22" s="111"/>
      <c r="HHZ22" s="22"/>
      <c r="HIA22" s="111"/>
      <c r="HIB22" s="22"/>
      <c r="HIC22" s="111"/>
      <c r="HID22" s="22"/>
      <c r="HIE22" s="111"/>
      <c r="HIF22" s="22"/>
      <c r="HIG22" s="111"/>
      <c r="HIH22" s="22"/>
      <c r="HII22" s="111"/>
      <c r="HIJ22" s="22"/>
      <c r="HIK22" s="111"/>
      <c r="HIL22" s="26"/>
      <c r="HIM22" s="111"/>
      <c r="HIN22" s="26"/>
      <c r="HIO22" s="111"/>
      <c r="HIP22" s="26"/>
      <c r="HIQ22" s="111"/>
      <c r="HIR22" s="26"/>
      <c r="HIS22" s="111"/>
      <c r="HIT22" s="26"/>
      <c r="HIU22" s="111"/>
      <c r="HIV22" s="26"/>
      <c r="HIW22" s="111"/>
      <c r="HIX22" s="26"/>
      <c r="HIY22" s="111"/>
      <c r="HIZ22" s="26"/>
      <c r="HJA22" s="111"/>
      <c r="HJB22" s="26"/>
      <c r="HJC22" s="111"/>
      <c r="HJD22" s="26"/>
      <c r="HJE22" s="111"/>
      <c r="HJF22" s="26"/>
      <c r="HJG22" s="112"/>
      <c r="HJH22" s="26"/>
      <c r="HJI22" s="111"/>
      <c r="HJJ22" s="26"/>
      <c r="HJK22" s="111"/>
      <c r="HJL22" s="26"/>
      <c r="HJM22" s="111"/>
      <c r="HJN22" s="26"/>
      <c r="HJO22" s="111"/>
      <c r="HJP22" s="26"/>
      <c r="HJQ22" s="111"/>
      <c r="HJR22" s="26"/>
      <c r="HJS22" s="111"/>
      <c r="HJT22" s="26"/>
      <c r="HJU22" s="111"/>
      <c r="HJV22" s="19"/>
      <c r="HJW22" s="111"/>
      <c r="HJX22" s="26"/>
      <c r="HJY22" s="111"/>
      <c r="HJZ22" s="26"/>
      <c r="HKA22" s="111"/>
      <c r="HKB22" s="26"/>
      <c r="HKC22" s="111"/>
      <c r="HKD22" s="26"/>
      <c r="HKE22" s="111"/>
      <c r="HKF22" s="19"/>
      <c r="HKG22" s="111"/>
      <c r="HKH22" s="26"/>
      <c r="HKI22" s="111"/>
      <c r="HKJ22" s="26"/>
      <c r="HKK22" s="111"/>
      <c r="HKL22" s="26"/>
      <c r="HKM22" s="111"/>
      <c r="HKN22" s="19"/>
      <c r="HKO22" s="105"/>
      <c r="HKP22" s="105"/>
      <c r="HKQ22" s="105"/>
      <c r="HKR22" s="29"/>
      <c r="HKS22" s="111"/>
      <c r="HKT22" s="29"/>
      <c r="HKU22" s="111"/>
      <c r="HKV22" s="22"/>
      <c r="HKW22" s="111"/>
      <c r="HKX22" s="22"/>
      <c r="HKY22" s="111"/>
      <c r="HKZ22" s="22"/>
      <c r="HLA22" s="111"/>
      <c r="HLB22" s="22"/>
      <c r="HLC22" s="111"/>
      <c r="HLD22" s="22"/>
      <c r="HLE22" s="111"/>
      <c r="HLF22" s="22"/>
      <c r="HLG22" s="111"/>
      <c r="HLH22" s="22"/>
      <c r="HLI22" s="111"/>
      <c r="HLJ22" s="26"/>
      <c r="HLK22" s="111"/>
      <c r="HLL22" s="26"/>
      <c r="HLM22" s="111"/>
      <c r="HLN22" s="26"/>
      <c r="HLO22" s="111"/>
      <c r="HLP22" s="26"/>
      <c r="HLQ22" s="111"/>
      <c r="HLR22" s="26"/>
      <c r="HLS22" s="111"/>
      <c r="HLT22" s="26"/>
      <c r="HLU22" s="111"/>
      <c r="HLV22" s="26"/>
      <c r="HLW22" s="111"/>
      <c r="HLX22" s="26"/>
      <c r="HLY22" s="111"/>
      <c r="HLZ22" s="26"/>
      <c r="HMA22" s="111"/>
      <c r="HMB22" s="26"/>
      <c r="HMC22" s="111"/>
      <c r="HMD22" s="26"/>
      <c r="HME22" s="112"/>
      <c r="HMF22" s="26"/>
      <c r="HMG22" s="111"/>
      <c r="HMH22" s="26"/>
      <c r="HMI22" s="111"/>
      <c r="HMJ22" s="26"/>
      <c r="HMK22" s="111"/>
      <c r="HML22" s="26"/>
      <c r="HMM22" s="111"/>
      <c r="HMN22" s="26"/>
      <c r="HMO22" s="111"/>
      <c r="HMP22" s="26"/>
      <c r="HMQ22" s="111"/>
      <c r="HMR22" s="26"/>
      <c r="HMS22" s="111"/>
      <c r="HMT22" s="19"/>
      <c r="HMU22" s="111"/>
      <c r="HMV22" s="26"/>
      <c r="HMW22" s="111"/>
      <c r="HMX22" s="26"/>
      <c r="HMY22" s="111"/>
      <c r="HMZ22" s="26"/>
      <c r="HNA22" s="111"/>
      <c r="HNB22" s="26"/>
      <c r="HNC22" s="111"/>
      <c r="HND22" s="19"/>
      <c r="HNE22" s="111"/>
      <c r="HNF22" s="26"/>
      <c r="HNG22" s="111"/>
      <c r="HNH22" s="26"/>
      <c r="HNI22" s="111"/>
      <c r="HNJ22" s="26"/>
      <c r="HNK22" s="111"/>
      <c r="HNL22" s="19"/>
      <c r="HNM22" s="105"/>
      <c r="HNN22" s="105"/>
      <c r="HNO22" s="105"/>
      <c r="HNP22" s="29"/>
      <c r="HNQ22" s="111"/>
      <c r="HNR22" s="29"/>
      <c r="HNS22" s="111"/>
      <c r="HNT22" s="22"/>
      <c r="HNU22" s="111"/>
      <c r="HNV22" s="22"/>
      <c r="HNW22" s="111"/>
      <c r="HNX22" s="22"/>
      <c r="HNY22" s="111"/>
      <c r="HNZ22" s="22"/>
      <c r="HOA22" s="111"/>
      <c r="HOB22" s="22"/>
      <c r="HOC22" s="111"/>
      <c r="HOD22" s="22"/>
      <c r="HOE22" s="111"/>
      <c r="HOF22" s="22"/>
      <c r="HOG22" s="111"/>
      <c r="HOH22" s="26"/>
      <c r="HOI22" s="111"/>
      <c r="HOJ22" s="26"/>
      <c r="HOK22" s="111"/>
      <c r="HOL22" s="26"/>
      <c r="HOM22" s="111"/>
      <c r="HON22" s="26"/>
      <c r="HOO22" s="111"/>
      <c r="HOP22" s="26"/>
      <c r="HOQ22" s="111"/>
      <c r="HOR22" s="26"/>
      <c r="HOS22" s="111"/>
      <c r="HOT22" s="26"/>
      <c r="HOU22" s="111"/>
      <c r="HOV22" s="26"/>
      <c r="HOW22" s="111"/>
      <c r="HOX22" s="26"/>
      <c r="HOY22" s="111"/>
      <c r="HOZ22" s="26"/>
      <c r="HPA22" s="111"/>
      <c r="HPB22" s="26"/>
      <c r="HPC22" s="112"/>
      <c r="HPD22" s="26"/>
      <c r="HPE22" s="111"/>
      <c r="HPF22" s="26"/>
      <c r="HPG22" s="111"/>
      <c r="HPH22" s="26"/>
      <c r="HPI22" s="111"/>
      <c r="HPJ22" s="26"/>
      <c r="HPK22" s="111"/>
      <c r="HPL22" s="26"/>
      <c r="HPM22" s="111"/>
      <c r="HPN22" s="26"/>
      <c r="HPO22" s="111"/>
      <c r="HPP22" s="26"/>
      <c r="HPQ22" s="111"/>
      <c r="HPR22" s="19"/>
      <c r="HPS22" s="111"/>
      <c r="HPT22" s="26"/>
      <c r="HPU22" s="111"/>
      <c r="HPV22" s="26"/>
      <c r="HPW22" s="111"/>
      <c r="HPX22" s="26"/>
      <c r="HPY22" s="111"/>
      <c r="HPZ22" s="26"/>
      <c r="HQA22" s="111"/>
      <c r="HQB22" s="19"/>
      <c r="HQC22" s="111"/>
      <c r="HQD22" s="26"/>
      <c r="HQE22" s="111"/>
      <c r="HQF22" s="26"/>
      <c r="HQG22" s="111"/>
      <c r="HQH22" s="26"/>
      <c r="HQI22" s="111"/>
      <c r="HQJ22" s="19"/>
      <c r="HQK22" s="105"/>
      <c r="HQL22" s="105"/>
      <c r="HQM22" s="105"/>
      <c r="HQN22" s="29"/>
      <c r="HQO22" s="111"/>
      <c r="HQP22" s="29"/>
      <c r="HQQ22" s="111"/>
      <c r="HQR22" s="22"/>
      <c r="HQS22" s="111"/>
      <c r="HQT22" s="22"/>
      <c r="HQU22" s="111"/>
      <c r="HQV22" s="22"/>
      <c r="HQW22" s="111"/>
      <c r="HQX22" s="22"/>
      <c r="HQY22" s="111"/>
      <c r="HQZ22" s="22"/>
      <c r="HRA22" s="111"/>
      <c r="HRB22" s="22"/>
      <c r="HRC22" s="111"/>
      <c r="HRD22" s="22"/>
      <c r="HRE22" s="111"/>
      <c r="HRF22" s="26"/>
      <c r="HRG22" s="111"/>
      <c r="HRH22" s="26"/>
      <c r="HRI22" s="111"/>
      <c r="HRJ22" s="26"/>
      <c r="HRK22" s="111"/>
      <c r="HRL22" s="26"/>
      <c r="HRM22" s="111"/>
      <c r="HRN22" s="26"/>
      <c r="HRO22" s="111"/>
      <c r="HRP22" s="26"/>
      <c r="HRQ22" s="111"/>
      <c r="HRR22" s="26"/>
      <c r="HRS22" s="111"/>
      <c r="HRT22" s="26"/>
      <c r="HRU22" s="111"/>
      <c r="HRV22" s="26"/>
      <c r="HRW22" s="111"/>
      <c r="HRX22" s="26"/>
      <c r="HRY22" s="111"/>
      <c r="HRZ22" s="26"/>
      <c r="HSA22" s="112"/>
      <c r="HSB22" s="26"/>
      <c r="HSC22" s="111"/>
      <c r="HSD22" s="26"/>
      <c r="HSE22" s="111"/>
      <c r="HSF22" s="26"/>
      <c r="HSG22" s="111"/>
      <c r="HSH22" s="26"/>
      <c r="HSI22" s="111"/>
      <c r="HSJ22" s="26"/>
      <c r="HSK22" s="111"/>
      <c r="HSL22" s="26"/>
      <c r="HSM22" s="111"/>
      <c r="HSN22" s="26"/>
      <c r="HSO22" s="111"/>
      <c r="HSP22" s="19"/>
      <c r="HSQ22" s="111"/>
      <c r="HSR22" s="26"/>
      <c r="HSS22" s="111"/>
      <c r="HST22" s="26"/>
      <c r="HSU22" s="111"/>
      <c r="HSV22" s="26"/>
      <c r="HSW22" s="111"/>
      <c r="HSX22" s="26"/>
      <c r="HSY22" s="111"/>
      <c r="HSZ22" s="19"/>
      <c r="HTA22" s="111"/>
      <c r="HTB22" s="26"/>
      <c r="HTC22" s="111"/>
      <c r="HTD22" s="26"/>
      <c r="HTE22" s="111"/>
      <c r="HTF22" s="26"/>
      <c r="HTG22" s="111"/>
      <c r="HTH22" s="19"/>
      <c r="HTI22" s="105"/>
      <c r="HTJ22" s="105"/>
      <c r="HTK22" s="105"/>
      <c r="HTL22" s="29"/>
      <c r="HTM22" s="111"/>
      <c r="HTN22" s="29"/>
      <c r="HTO22" s="111"/>
      <c r="HTP22" s="22"/>
      <c r="HTQ22" s="111"/>
      <c r="HTR22" s="22"/>
      <c r="HTS22" s="111"/>
      <c r="HTT22" s="22"/>
      <c r="HTU22" s="111"/>
      <c r="HTV22" s="22"/>
      <c r="HTW22" s="111"/>
      <c r="HTX22" s="22"/>
      <c r="HTY22" s="111"/>
      <c r="HTZ22" s="22"/>
      <c r="HUA22" s="111"/>
      <c r="HUB22" s="22"/>
      <c r="HUC22" s="111"/>
      <c r="HUD22" s="26"/>
      <c r="HUE22" s="111"/>
      <c r="HUF22" s="26"/>
      <c r="HUG22" s="111"/>
      <c r="HUH22" s="26"/>
      <c r="HUI22" s="111"/>
      <c r="HUJ22" s="26"/>
      <c r="HUK22" s="111"/>
      <c r="HUL22" s="26"/>
      <c r="HUM22" s="111"/>
      <c r="HUN22" s="26"/>
      <c r="HUO22" s="111"/>
      <c r="HUP22" s="26"/>
      <c r="HUQ22" s="111"/>
      <c r="HUR22" s="26"/>
      <c r="HUS22" s="111"/>
      <c r="HUT22" s="26"/>
      <c r="HUU22" s="111"/>
      <c r="HUV22" s="26"/>
      <c r="HUW22" s="111"/>
      <c r="HUX22" s="26"/>
      <c r="HUY22" s="112"/>
      <c r="HUZ22" s="26"/>
      <c r="HVA22" s="111"/>
      <c r="HVB22" s="26"/>
      <c r="HVC22" s="111"/>
      <c r="HVD22" s="26"/>
      <c r="HVE22" s="111"/>
      <c r="HVF22" s="26"/>
      <c r="HVG22" s="111"/>
      <c r="HVH22" s="26"/>
      <c r="HVI22" s="111"/>
      <c r="HVJ22" s="26"/>
      <c r="HVK22" s="111"/>
      <c r="HVL22" s="26"/>
      <c r="HVM22" s="111"/>
      <c r="HVN22" s="19"/>
      <c r="HVO22" s="111"/>
      <c r="HVP22" s="26"/>
      <c r="HVQ22" s="111"/>
      <c r="HVR22" s="26"/>
      <c r="HVS22" s="111"/>
      <c r="HVT22" s="26"/>
      <c r="HVU22" s="111"/>
      <c r="HVV22" s="26"/>
      <c r="HVW22" s="111"/>
      <c r="HVX22" s="19"/>
      <c r="HVY22" s="111"/>
      <c r="HVZ22" s="26"/>
      <c r="HWA22" s="111"/>
      <c r="HWB22" s="26"/>
      <c r="HWC22" s="111"/>
      <c r="HWD22" s="26"/>
      <c r="HWE22" s="111"/>
      <c r="HWF22" s="19"/>
      <c r="HWG22" s="105"/>
      <c r="HWH22" s="105"/>
      <c r="HWI22" s="105"/>
      <c r="HWJ22" s="29"/>
      <c r="HWK22" s="111"/>
      <c r="HWL22" s="29"/>
      <c r="HWM22" s="111"/>
      <c r="HWN22" s="22"/>
      <c r="HWO22" s="111"/>
      <c r="HWP22" s="22"/>
      <c r="HWQ22" s="111"/>
      <c r="HWR22" s="22"/>
      <c r="HWS22" s="111"/>
      <c r="HWT22" s="22"/>
      <c r="HWU22" s="111"/>
      <c r="HWV22" s="22"/>
      <c r="HWW22" s="111"/>
      <c r="HWX22" s="22"/>
      <c r="HWY22" s="111"/>
      <c r="HWZ22" s="22"/>
      <c r="HXA22" s="111"/>
      <c r="HXB22" s="26"/>
      <c r="HXC22" s="111"/>
      <c r="HXD22" s="26"/>
      <c r="HXE22" s="111"/>
      <c r="HXF22" s="26"/>
      <c r="HXG22" s="111"/>
      <c r="HXH22" s="26"/>
      <c r="HXI22" s="111"/>
      <c r="HXJ22" s="26"/>
      <c r="HXK22" s="111"/>
      <c r="HXL22" s="26"/>
      <c r="HXM22" s="111"/>
      <c r="HXN22" s="26"/>
      <c r="HXO22" s="111"/>
      <c r="HXP22" s="26"/>
      <c r="HXQ22" s="111"/>
      <c r="HXR22" s="26"/>
      <c r="HXS22" s="111"/>
      <c r="HXT22" s="26"/>
      <c r="HXU22" s="111"/>
      <c r="HXV22" s="26"/>
      <c r="HXW22" s="112"/>
      <c r="HXX22" s="26"/>
      <c r="HXY22" s="111"/>
      <c r="HXZ22" s="26"/>
      <c r="HYA22" s="111"/>
      <c r="HYB22" s="26"/>
      <c r="HYC22" s="111"/>
      <c r="HYD22" s="26"/>
      <c r="HYE22" s="111"/>
      <c r="HYF22" s="26"/>
      <c r="HYG22" s="111"/>
      <c r="HYH22" s="26"/>
      <c r="HYI22" s="111"/>
      <c r="HYJ22" s="26"/>
      <c r="HYK22" s="111"/>
      <c r="HYL22" s="19"/>
      <c r="HYM22" s="111"/>
      <c r="HYN22" s="26"/>
      <c r="HYO22" s="111"/>
      <c r="HYP22" s="26"/>
      <c r="HYQ22" s="111"/>
      <c r="HYR22" s="26"/>
      <c r="HYS22" s="111"/>
      <c r="HYT22" s="26"/>
      <c r="HYU22" s="111"/>
      <c r="HYV22" s="19"/>
      <c r="HYW22" s="111"/>
      <c r="HYX22" s="26"/>
      <c r="HYY22" s="111"/>
      <c r="HYZ22" s="26"/>
      <c r="HZA22" s="111"/>
      <c r="HZB22" s="26"/>
      <c r="HZC22" s="111"/>
      <c r="HZD22" s="19"/>
      <c r="HZE22" s="105"/>
      <c r="HZF22" s="105"/>
      <c r="HZG22" s="105"/>
      <c r="HZH22" s="29"/>
      <c r="HZI22" s="111"/>
      <c r="HZJ22" s="29"/>
      <c r="HZK22" s="111"/>
      <c r="HZL22" s="22"/>
      <c r="HZM22" s="111"/>
      <c r="HZN22" s="22"/>
      <c r="HZO22" s="111"/>
      <c r="HZP22" s="22"/>
      <c r="HZQ22" s="111"/>
      <c r="HZR22" s="22"/>
      <c r="HZS22" s="111"/>
      <c r="HZT22" s="22"/>
      <c r="HZU22" s="111"/>
      <c r="HZV22" s="22"/>
      <c r="HZW22" s="111"/>
      <c r="HZX22" s="22"/>
      <c r="HZY22" s="111"/>
      <c r="HZZ22" s="26"/>
      <c r="IAA22" s="111"/>
      <c r="IAB22" s="26"/>
      <c r="IAC22" s="111"/>
      <c r="IAD22" s="26"/>
      <c r="IAE22" s="111"/>
      <c r="IAF22" s="26"/>
      <c r="IAG22" s="111"/>
      <c r="IAH22" s="26"/>
      <c r="IAI22" s="111"/>
      <c r="IAJ22" s="26"/>
      <c r="IAK22" s="111"/>
      <c r="IAL22" s="26"/>
      <c r="IAM22" s="111"/>
      <c r="IAN22" s="26"/>
      <c r="IAO22" s="111"/>
      <c r="IAP22" s="26"/>
      <c r="IAQ22" s="111"/>
      <c r="IAR22" s="26"/>
      <c r="IAS22" s="111"/>
      <c r="IAT22" s="26"/>
      <c r="IAU22" s="112"/>
      <c r="IAV22" s="26"/>
      <c r="IAW22" s="111"/>
      <c r="IAX22" s="26"/>
      <c r="IAY22" s="111"/>
      <c r="IAZ22" s="26"/>
      <c r="IBA22" s="111"/>
      <c r="IBB22" s="26"/>
      <c r="IBC22" s="111"/>
      <c r="IBD22" s="26"/>
      <c r="IBE22" s="111"/>
      <c r="IBF22" s="26"/>
      <c r="IBG22" s="111"/>
      <c r="IBH22" s="26"/>
      <c r="IBI22" s="111"/>
      <c r="IBJ22" s="19"/>
      <c r="IBK22" s="111"/>
      <c r="IBL22" s="26"/>
      <c r="IBM22" s="111"/>
      <c r="IBN22" s="26"/>
      <c r="IBO22" s="111"/>
      <c r="IBP22" s="26"/>
      <c r="IBQ22" s="111"/>
      <c r="IBR22" s="26"/>
      <c r="IBS22" s="111"/>
      <c r="IBT22" s="19"/>
      <c r="IBU22" s="111"/>
      <c r="IBV22" s="26"/>
      <c r="IBW22" s="111"/>
      <c r="IBX22" s="26"/>
      <c r="IBY22" s="111"/>
      <c r="IBZ22" s="26"/>
      <c r="ICA22" s="111"/>
      <c r="ICB22" s="19"/>
      <c r="ICC22" s="105"/>
      <c r="ICD22" s="105"/>
      <c r="ICE22" s="105"/>
      <c r="ICF22" s="29"/>
      <c r="ICG22" s="111"/>
      <c r="ICH22" s="29"/>
      <c r="ICI22" s="111"/>
      <c r="ICJ22" s="22"/>
      <c r="ICK22" s="111"/>
      <c r="ICL22" s="22"/>
      <c r="ICM22" s="111"/>
      <c r="ICN22" s="22"/>
      <c r="ICO22" s="111"/>
      <c r="ICP22" s="22"/>
      <c r="ICQ22" s="111"/>
      <c r="ICR22" s="22"/>
      <c r="ICS22" s="111"/>
      <c r="ICT22" s="22"/>
      <c r="ICU22" s="111"/>
      <c r="ICV22" s="22"/>
      <c r="ICW22" s="111"/>
      <c r="ICX22" s="26"/>
      <c r="ICY22" s="111"/>
      <c r="ICZ22" s="26"/>
      <c r="IDA22" s="111"/>
      <c r="IDB22" s="26"/>
      <c r="IDC22" s="111"/>
      <c r="IDD22" s="26"/>
      <c r="IDE22" s="111"/>
      <c r="IDF22" s="26"/>
      <c r="IDG22" s="111"/>
      <c r="IDH22" s="26"/>
      <c r="IDI22" s="111"/>
      <c r="IDJ22" s="26"/>
      <c r="IDK22" s="111"/>
      <c r="IDL22" s="26"/>
      <c r="IDM22" s="111"/>
      <c r="IDN22" s="26"/>
      <c r="IDO22" s="111"/>
      <c r="IDP22" s="26"/>
      <c r="IDQ22" s="111"/>
      <c r="IDR22" s="26"/>
      <c r="IDS22" s="112"/>
      <c r="IDT22" s="26"/>
      <c r="IDU22" s="111"/>
      <c r="IDV22" s="26"/>
      <c r="IDW22" s="111"/>
      <c r="IDX22" s="26"/>
      <c r="IDY22" s="111"/>
      <c r="IDZ22" s="26"/>
      <c r="IEA22" s="111"/>
      <c r="IEB22" s="26"/>
      <c r="IEC22" s="111"/>
      <c r="IED22" s="26"/>
      <c r="IEE22" s="111"/>
      <c r="IEF22" s="26"/>
      <c r="IEG22" s="111"/>
      <c r="IEH22" s="19"/>
      <c r="IEI22" s="111"/>
      <c r="IEJ22" s="26"/>
      <c r="IEK22" s="111"/>
      <c r="IEL22" s="26"/>
      <c r="IEM22" s="111"/>
      <c r="IEN22" s="26"/>
      <c r="IEO22" s="111"/>
      <c r="IEP22" s="26"/>
      <c r="IEQ22" s="111"/>
      <c r="IER22" s="19"/>
      <c r="IES22" s="111"/>
      <c r="IET22" s="26"/>
      <c r="IEU22" s="111"/>
      <c r="IEV22" s="26"/>
      <c r="IEW22" s="111"/>
      <c r="IEX22" s="26"/>
      <c r="IEY22" s="111"/>
      <c r="IEZ22" s="19"/>
      <c r="IFA22" s="105"/>
      <c r="IFB22" s="105"/>
      <c r="IFC22" s="105"/>
      <c r="IFD22" s="29"/>
      <c r="IFE22" s="111"/>
      <c r="IFF22" s="29"/>
      <c r="IFG22" s="111"/>
      <c r="IFH22" s="22"/>
      <c r="IFI22" s="111"/>
      <c r="IFJ22" s="22"/>
      <c r="IFK22" s="111"/>
      <c r="IFL22" s="22"/>
      <c r="IFM22" s="111"/>
      <c r="IFN22" s="22"/>
      <c r="IFO22" s="111"/>
      <c r="IFP22" s="22"/>
      <c r="IFQ22" s="111"/>
      <c r="IFR22" s="22"/>
      <c r="IFS22" s="111"/>
      <c r="IFT22" s="22"/>
      <c r="IFU22" s="111"/>
      <c r="IFV22" s="26"/>
      <c r="IFW22" s="111"/>
      <c r="IFX22" s="26"/>
      <c r="IFY22" s="111"/>
      <c r="IFZ22" s="26"/>
      <c r="IGA22" s="111"/>
      <c r="IGB22" s="26"/>
      <c r="IGC22" s="111"/>
      <c r="IGD22" s="26"/>
      <c r="IGE22" s="111"/>
      <c r="IGF22" s="26"/>
      <c r="IGG22" s="111"/>
      <c r="IGH22" s="26"/>
      <c r="IGI22" s="111"/>
      <c r="IGJ22" s="26"/>
      <c r="IGK22" s="111"/>
      <c r="IGL22" s="26"/>
      <c r="IGM22" s="111"/>
      <c r="IGN22" s="26"/>
      <c r="IGO22" s="111"/>
      <c r="IGP22" s="26"/>
      <c r="IGQ22" s="112"/>
      <c r="IGR22" s="26"/>
      <c r="IGS22" s="111"/>
      <c r="IGT22" s="26"/>
      <c r="IGU22" s="111"/>
      <c r="IGV22" s="26"/>
      <c r="IGW22" s="111"/>
      <c r="IGX22" s="26"/>
      <c r="IGY22" s="111"/>
      <c r="IGZ22" s="26"/>
      <c r="IHA22" s="111"/>
      <c r="IHB22" s="26"/>
      <c r="IHC22" s="111"/>
      <c r="IHD22" s="26"/>
      <c r="IHE22" s="111"/>
      <c r="IHF22" s="19"/>
      <c r="IHG22" s="111"/>
      <c r="IHH22" s="26"/>
      <c r="IHI22" s="111"/>
      <c r="IHJ22" s="26"/>
      <c r="IHK22" s="111"/>
      <c r="IHL22" s="26"/>
      <c r="IHM22" s="111"/>
      <c r="IHN22" s="26"/>
      <c r="IHO22" s="111"/>
      <c r="IHP22" s="19"/>
      <c r="IHQ22" s="111"/>
      <c r="IHR22" s="26"/>
      <c r="IHS22" s="111"/>
      <c r="IHT22" s="26"/>
      <c r="IHU22" s="111"/>
      <c r="IHV22" s="26"/>
      <c r="IHW22" s="111"/>
      <c r="IHX22" s="19"/>
      <c r="IHY22" s="105"/>
      <c r="IHZ22" s="105"/>
      <c r="IIA22" s="105"/>
      <c r="IIB22" s="29"/>
      <c r="IIC22" s="111"/>
      <c r="IID22" s="29"/>
      <c r="IIE22" s="111"/>
      <c r="IIF22" s="22"/>
      <c r="IIG22" s="111"/>
      <c r="IIH22" s="22"/>
      <c r="III22" s="111"/>
      <c r="IIJ22" s="22"/>
      <c r="IIK22" s="111"/>
      <c r="IIL22" s="22"/>
      <c r="IIM22" s="111"/>
      <c r="IIN22" s="22"/>
      <c r="IIO22" s="111"/>
      <c r="IIP22" s="22"/>
      <c r="IIQ22" s="111"/>
      <c r="IIR22" s="22"/>
      <c r="IIS22" s="111"/>
      <c r="IIT22" s="26"/>
      <c r="IIU22" s="111"/>
      <c r="IIV22" s="26"/>
      <c r="IIW22" s="111"/>
      <c r="IIX22" s="26"/>
      <c r="IIY22" s="111"/>
      <c r="IIZ22" s="26"/>
      <c r="IJA22" s="111"/>
      <c r="IJB22" s="26"/>
      <c r="IJC22" s="111"/>
      <c r="IJD22" s="26"/>
      <c r="IJE22" s="111"/>
      <c r="IJF22" s="26"/>
      <c r="IJG22" s="111"/>
      <c r="IJH22" s="26"/>
      <c r="IJI22" s="111"/>
      <c r="IJJ22" s="26"/>
      <c r="IJK22" s="111"/>
      <c r="IJL22" s="26"/>
      <c r="IJM22" s="111"/>
      <c r="IJN22" s="26"/>
      <c r="IJO22" s="112"/>
      <c r="IJP22" s="26"/>
      <c r="IJQ22" s="111"/>
      <c r="IJR22" s="26"/>
      <c r="IJS22" s="111"/>
      <c r="IJT22" s="26"/>
      <c r="IJU22" s="111"/>
      <c r="IJV22" s="26"/>
      <c r="IJW22" s="111"/>
      <c r="IJX22" s="26"/>
      <c r="IJY22" s="111"/>
      <c r="IJZ22" s="26"/>
      <c r="IKA22" s="111"/>
      <c r="IKB22" s="26"/>
      <c r="IKC22" s="111"/>
      <c r="IKD22" s="19"/>
      <c r="IKE22" s="111"/>
      <c r="IKF22" s="26"/>
      <c r="IKG22" s="111"/>
      <c r="IKH22" s="26"/>
      <c r="IKI22" s="111"/>
      <c r="IKJ22" s="26"/>
      <c r="IKK22" s="111"/>
      <c r="IKL22" s="26"/>
      <c r="IKM22" s="111"/>
      <c r="IKN22" s="19"/>
      <c r="IKO22" s="111"/>
      <c r="IKP22" s="26"/>
      <c r="IKQ22" s="111"/>
      <c r="IKR22" s="26"/>
      <c r="IKS22" s="111"/>
      <c r="IKT22" s="26"/>
      <c r="IKU22" s="111"/>
      <c r="IKV22" s="19"/>
      <c r="IKW22" s="105"/>
      <c r="IKX22" s="105"/>
      <c r="IKY22" s="105"/>
      <c r="IKZ22" s="29"/>
      <c r="ILA22" s="111"/>
      <c r="ILB22" s="29"/>
      <c r="ILC22" s="111"/>
      <c r="ILD22" s="22"/>
      <c r="ILE22" s="111"/>
      <c r="ILF22" s="22"/>
      <c r="ILG22" s="111"/>
      <c r="ILH22" s="22"/>
      <c r="ILI22" s="111"/>
      <c r="ILJ22" s="22"/>
      <c r="ILK22" s="111"/>
      <c r="ILL22" s="22"/>
      <c r="ILM22" s="111"/>
      <c r="ILN22" s="22"/>
      <c r="ILO22" s="111"/>
      <c r="ILP22" s="22"/>
      <c r="ILQ22" s="111"/>
      <c r="ILR22" s="26"/>
      <c r="ILS22" s="111"/>
      <c r="ILT22" s="26"/>
      <c r="ILU22" s="111"/>
      <c r="ILV22" s="26"/>
      <c r="ILW22" s="111"/>
      <c r="ILX22" s="26"/>
      <c r="ILY22" s="111"/>
      <c r="ILZ22" s="26"/>
      <c r="IMA22" s="111"/>
      <c r="IMB22" s="26"/>
      <c r="IMC22" s="111"/>
      <c r="IMD22" s="26"/>
      <c r="IME22" s="111"/>
      <c r="IMF22" s="26"/>
      <c r="IMG22" s="111"/>
      <c r="IMH22" s="26"/>
      <c r="IMI22" s="111"/>
      <c r="IMJ22" s="26"/>
      <c r="IMK22" s="111"/>
      <c r="IML22" s="26"/>
      <c r="IMM22" s="112"/>
      <c r="IMN22" s="26"/>
      <c r="IMO22" s="111"/>
      <c r="IMP22" s="26"/>
      <c r="IMQ22" s="111"/>
      <c r="IMR22" s="26"/>
      <c r="IMS22" s="111"/>
      <c r="IMT22" s="26"/>
      <c r="IMU22" s="111"/>
      <c r="IMV22" s="26"/>
      <c r="IMW22" s="111"/>
      <c r="IMX22" s="26"/>
      <c r="IMY22" s="111"/>
      <c r="IMZ22" s="26"/>
      <c r="INA22" s="111"/>
      <c r="INB22" s="19"/>
      <c r="INC22" s="111"/>
      <c r="IND22" s="26"/>
      <c r="INE22" s="111"/>
      <c r="INF22" s="26"/>
      <c r="ING22" s="111"/>
      <c r="INH22" s="26"/>
      <c r="INI22" s="111"/>
      <c r="INJ22" s="26"/>
      <c r="INK22" s="111"/>
      <c r="INL22" s="19"/>
      <c r="INM22" s="111"/>
      <c r="INN22" s="26"/>
      <c r="INO22" s="111"/>
      <c r="INP22" s="26"/>
      <c r="INQ22" s="111"/>
      <c r="INR22" s="26"/>
      <c r="INS22" s="111"/>
      <c r="INT22" s="19"/>
      <c r="INU22" s="105"/>
      <c r="INV22" s="105"/>
      <c r="INW22" s="105"/>
      <c r="INX22" s="29"/>
      <c r="INY22" s="111"/>
      <c r="INZ22" s="29"/>
      <c r="IOA22" s="111"/>
      <c r="IOB22" s="22"/>
      <c r="IOC22" s="111"/>
      <c r="IOD22" s="22"/>
      <c r="IOE22" s="111"/>
      <c r="IOF22" s="22"/>
      <c r="IOG22" s="111"/>
      <c r="IOH22" s="22"/>
      <c r="IOI22" s="111"/>
      <c r="IOJ22" s="22"/>
      <c r="IOK22" s="111"/>
      <c r="IOL22" s="22"/>
      <c r="IOM22" s="111"/>
      <c r="ION22" s="22"/>
      <c r="IOO22" s="111"/>
      <c r="IOP22" s="26"/>
      <c r="IOQ22" s="111"/>
      <c r="IOR22" s="26"/>
      <c r="IOS22" s="111"/>
      <c r="IOT22" s="26"/>
      <c r="IOU22" s="111"/>
      <c r="IOV22" s="26"/>
      <c r="IOW22" s="111"/>
      <c r="IOX22" s="26"/>
      <c r="IOY22" s="111"/>
      <c r="IOZ22" s="26"/>
      <c r="IPA22" s="111"/>
      <c r="IPB22" s="26"/>
      <c r="IPC22" s="111"/>
      <c r="IPD22" s="26"/>
      <c r="IPE22" s="111"/>
      <c r="IPF22" s="26"/>
      <c r="IPG22" s="111"/>
      <c r="IPH22" s="26"/>
      <c r="IPI22" s="111"/>
      <c r="IPJ22" s="26"/>
      <c r="IPK22" s="112"/>
      <c r="IPL22" s="26"/>
      <c r="IPM22" s="111"/>
      <c r="IPN22" s="26"/>
      <c r="IPO22" s="111"/>
      <c r="IPP22" s="26"/>
      <c r="IPQ22" s="111"/>
      <c r="IPR22" s="26"/>
      <c r="IPS22" s="111"/>
      <c r="IPT22" s="26"/>
      <c r="IPU22" s="111"/>
      <c r="IPV22" s="26"/>
      <c r="IPW22" s="111"/>
      <c r="IPX22" s="26"/>
      <c r="IPY22" s="111"/>
      <c r="IPZ22" s="19"/>
      <c r="IQA22" s="111"/>
      <c r="IQB22" s="26"/>
      <c r="IQC22" s="111"/>
      <c r="IQD22" s="26"/>
      <c r="IQE22" s="111"/>
      <c r="IQF22" s="26"/>
      <c r="IQG22" s="111"/>
      <c r="IQH22" s="26"/>
      <c r="IQI22" s="111"/>
      <c r="IQJ22" s="19"/>
      <c r="IQK22" s="111"/>
      <c r="IQL22" s="26"/>
      <c r="IQM22" s="111"/>
      <c r="IQN22" s="26"/>
      <c r="IQO22" s="111"/>
      <c r="IQP22" s="26"/>
      <c r="IQQ22" s="111"/>
      <c r="IQR22" s="19"/>
      <c r="IQS22" s="105"/>
      <c r="IQT22" s="105"/>
      <c r="IQU22" s="105"/>
      <c r="IQV22" s="29"/>
      <c r="IQW22" s="111"/>
      <c r="IQX22" s="29"/>
      <c r="IQY22" s="111"/>
      <c r="IQZ22" s="22"/>
      <c r="IRA22" s="111"/>
      <c r="IRB22" s="22"/>
      <c r="IRC22" s="111"/>
      <c r="IRD22" s="22"/>
      <c r="IRE22" s="111"/>
      <c r="IRF22" s="22"/>
      <c r="IRG22" s="111"/>
      <c r="IRH22" s="22"/>
      <c r="IRI22" s="111"/>
      <c r="IRJ22" s="22"/>
      <c r="IRK22" s="111"/>
      <c r="IRL22" s="22"/>
      <c r="IRM22" s="111"/>
      <c r="IRN22" s="26"/>
      <c r="IRO22" s="111"/>
      <c r="IRP22" s="26"/>
      <c r="IRQ22" s="111"/>
      <c r="IRR22" s="26"/>
      <c r="IRS22" s="111"/>
      <c r="IRT22" s="26"/>
      <c r="IRU22" s="111"/>
      <c r="IRV22" s="26"/>
      <c r="IRW22" s="111"/>
      <c r="IRX22" s="26"/>
      <c r="IRY22" s="111"/>
      <c r="IRZ22" s="26"/>
      <c r="ISA22" s="111"/>
      <c r="ISB22" s="26"/>
      <c r="ISC22" s="111"/>
      <c r="ISD22" s="26"/>
      <c r="ISE22" s="111"/>
      <c r="ISF22" s="26"/>
      <c r="ISG22" s="111"/>
      <c r="ISH22" s="26"/>
      <c r="ISI22" s="112"/>
      <c r="ISJ22" s="26"/>
      <c r="ISK22" s="111"/>
      <c r="ISL22" s="26"/>
      <c r="ISM22" s="111"/>
      <c r="ISN22" s="26"/>
      <c r="ISO22" s="111"/>
      <c r="ISP22" s="26"/>
      <c r="ISQ22" s="111"/>
      <c r="ISR22" s="26"/>
      <c r="ISS22" s="111"/>
      <c r="IST22" s="26"/>
      <c r="ISU22" s="111"/>
      <c r="ISV22" s="26"/>
      <c r="ISW22" s="111"/>
      <c r="ISX22" s="19"/>
      <c r="ISY22" s="111"/>
      <c r="ISZ22" s="26"/>
      <c r="ITA22" s="111"/>
      <c r="ITB22" s="26"/>
      <c r="ITC22" s="111"/>
      <c r="ITD22" s="26"/>
      <c r="ITE22" s="111"/>
      <c r="ITF22" s="26"/>
      <c r="ITG22" s="111"/>
      <c r="ITH22" s="19"/>
      <c r="ITI22" s="111"/>
      <c r="ITJ22" s="26"/>
      <c r="ITK22" s="111"/>
      <c r="ITL22" s="26"/>
      <c r="ITM22" s="111"/>
      <c r="ITN22" s="26"/>
      <c r="ITO22" s="111"/>
      <c r="ITP22" s="19"/>
      <c r="ITQ22" s="105"/>
      <c r="ITR22" s="105"/>
      <c r="ITS22" s="105"/>
      <c r="ITT22" s="29"/>
      <c r="ITU22" s="111"/>
      <c r="ITV22" s="29"/>
      <c r="ITW22" s="111"/>
      <c r="ITX22" s="22"/>
      <c r="ITY22" s="111"/>
      <c r="ITZ22" s="22"/>
      <c r="IUA22" s="111"/>
      <c r="IUB22" s="22"/>
      <c r="IUC22" s="111"/>
      <c r="IUD22" s="22"/>
      <c r="IUE22" s="111"/>
      <c r="IUF22" s="22"/>
      <c r="IUG22" s="111"/>
      <c r="IUH22" s="22"/>
      <c r="IUI22" s="111"/>
      <c r="IUJ22" s="22"/>
      <c r="IUK22" s="111"/>
      <c r="IUL22" s="26"/>
      <c r="IUM22" s="111"/>
      <c r="IUN22" s="26"/>
      <c r="IUO22" s="111"/>
      <c r="IUP22" s="26"/>
      <c r="IUQ22" s="111"/>
      <c r="IUR22" s="26"/>
      <c r="IUS22" s="111"/>
      <c r="IUT22" s="26"/>
      <c r="IUU22" s="111"/>
      <c r="IUV22" s="26"/>
      <c r="IUW22" s="111"/>
      <c r="IUX22" s="26"/>
      <c r="IUY22" s="111"/>
      <c r="IUZ22" s="26"/>
      <c r="IVA22" s="111"/>
      <c r="IVB22" s="26"/>
      <c r="IVC22" s="111"/>
      <c r="IVD22" s="26"/>
      <c r="IVE22" s="111"/>
      <c r="IVF22" s="26"/>
      <c r="IVG22" s="112"/>
      <c r="IVH22" s="26"/>
      <c r="IVI22" s="111"/>
      <c r="IVJ22" s="26"/>
      <c r="IVK22" s="111"/>
      <c r="IVL22" s="26"/>
      <c r="IVM22" s="111"/>
      <c r="IVN22" s="26"/>
      <c r="IVO22" s="111"/>
      <c r="IVP22" s="26"/>
      <c r="IVQ22" s="111"/>
      <c r="IVR22" s="26"/>
      <c r="IVS22" s="111"/>
      <c r="IVT22" s="26"/>
      <c r="IVU22" s="111"/>
      <c r="IVV22" s="19"/>
      <c r="IVW22" s="111"/>
      <c r="IVX22" s="26"/>
      <c r="IVY22" s="111"/>
      <c r="IVZ22" s="26"/>
      <c r="IWA22" s="111"/>
      <c r="IWB22" s="26"/>
      <c r="IWC22" s="111"/>
      <c r="IWD22" s="26"/>
      <c r="IWE22" s="111"/>
      <c r="IWF22" s="19"/>
      <c r="IWG22" s="111"/>
      <c r="IWH22" s="26"/>
      <c r="IWI22" s="111"/>
      <c r="IWJ22" s="26"/>
      <c r="IWK22" s="111"/>
      <c r="IWL22" s="26"/>
      <c r="IWM22" s="111"/>
      <c r="IWN22" s="19"/>
      <c r="IWO22" s="105"/>
      <c r="IWP22" s="105"/>
      <c r="IWQ22" s="105"/>
      <c r="IWR22" s="29"/>
      <c r="IWS22" s="111"/>
      <c r="IWT22" s="29"/>
      <c r="IWU22" s="111"/>
      <c r="IWV22" s="22"/>
      <c r="IWW22" s="111"/>
      <c r="IWX22" s="22"/>
      <c r="IWY22" s="111"/>
      <c r="IWZ22" s="22"/>
      <c r="IXA22" s="111"/>
      <c r="IXB22" s="22"/>
      <c r="IXC22" s="111"/>
      <c r="IXD22" s="22"/>
      <c r="IXE22" s="111"/>
      <c r="IXF22" s="22"/>
      <c r="IXG22" s="111"/>
      <c r="IXH22" s="22"/>
      <c r="IXI22" s="111"/>
      <c r="IXJ22" s="26"/>
      <c r="IXK22" s="111"/>
      <c r="IXL22" s="26"/>
      <c r="IXM22" s="111"/>
      <c r="IXN22" s="26"/>
      <c r="IXO22" s="111"/>
      <c r="IXP22" s="26"/>
      <c r="IXQ22" s="111"/>
      <c r="IXR22" s="26"/>
      <c r="IXS22" s="111"/>
      <c r="IXT22" s="26"/>
      <c r="IXU22" s="111"/>
      <c r="IXV22" s="26"/>
      <c r="IXW22" s="111"/>
      <c r="IXX22" s="26"/>
      <c r="IXY22" s="111"/>
      <c r="IXZ22" s="26"/>
      <c r="IYA22" s="111"/>
      <c r="IYB22" s="26"/>
      <c r="IYC22" s="111"/>
      <c r="IYD22" s="26"/>
      <c r="IYE22" s="112"/>
      <c r="IYF22" s="26"/>
      <c r="IYG22" s="111"/>
      <c r="IYH22" s="26"/>
      <c r="IYI22" s="111"/>
      <c r="IYJ22" s="26"/>
      <c r="IYK22" s="111"/>
      <c r="IYL22" s="26"/>
      <c r="IYM22" s="111"/>
      <c r="IYN22" s="26"/>
      <c r="IYO22" s="111"/>
      <c r="IYP22" s="26"/>
      <c r="IYQ22" s="111"/>
      <c r="IYR22" s="26"/>
      <c r="IYS22" s="111"/>
      <c r="IYT22" s="19"/>
      <c r="IYU22" s="111"/>
      <c r="IYV22" s="26"/>
      <c r="IYW22" s="111"/>
      <c r="IYX22" s="26"/>
      <c r="IYY22" s="111"/>
      <c r="IYZ22" s="26"/>
      <c r="IZA22" s="111"/>
      <c r="IZB22" s="26"/>
      <c r="IZC22" s="111"/>
      <c r="IZD22" s="19"/>
      <c r="IZE22" s="111"/>
      <c r="IZF22" s="26"/>
      <c r="IZG22" s="111"/>
      <c r="IZH22" s="26"/>
      <c r="IZI22" s="111"/>
      <c r="IZJ22" s="26"/>
      <c r="IZK22" s="111"/>
      <c r="IZL22" s="19"/>
      <c r="IZM22" s="105"/>
      <c r="IZN22" s="105"/>
      <c r="IZO22" s="105"/>
      <c r="IZP22" s="29"/>
      <c r="IZQ22" s="111"/>
      <c r="IZR22" s="29"/>
      <c r="IZS22" s="111"/>
      <c r="IZT22" s="22"/>
      <c r="IZU22" s="111"/>
      <c r="IZV22" s="22"/>
      <c r="IZW22" s="111"/>
      <c r="IZX22" s="22"/>
      <c r="IZY22" s="111"/>
      <c r="IZZ22" s="22"/>
      <c r="JAA22" s="111"/>
      <c r="JAB22" s="22"/>
      <c r="JAC22" s="111"/>
      <c r="JAD22" s="22"/>
      <c r="JAE22" s="111"/>
      <c r="JAF22" s="22"/>
      <c r="JAG22" s="111"/>
      <c r="JAH22" s="26"/>
      <c r="JAI22" s="111"/>
      <c r="JAJ22" s="26"/>
      <c r="JAK22" s="111"/>
      <c r="JAL22" s="26"/>
      <c r="JAM22" s="111"/>
      <c r="JAN22" s="26"/>
      <c r="JAO22" s="111"/>
      <c r="JAP22" s="26"/>
      <c r="JAQ22" s="111"/>
      <c r="JAR22" s="26"/>
      <c r="JAS22" s="111"/>
      <c r="JAT22" s="26"/>
      <c r="JAU22" s="111"/>
      <c r="JAV22" s="26"/>
      <c r="JAW22" s="111"/>
      <c r="JAX22" s="26"/>
      <c r="JAY22" s="111"/>
      <c r="JAZ22" s="26"/>
      <c r="JBA22" s="111"/>
      <c r="JBB22" s="26"/>
      <c r="JBC22" s="112"/>
      <c r="JBD22" s="26"/>
      <c r="JBE22" s="111"/>
      <c r="JBF22" s="26"/>
      <c r="JBG22" s="111"/>
      <c r="JBH22" s="26"/>
      <c r="JBI22" s="111"/>
      <c r="JBJ22" s="26"/>
      <c r="JBK22" s="111"/>
      <c r="JBL22" s="26"/>
      <c r="JBM22" s="111"/>
      <c r="JBN22" s="26"/>
      <c r="JBO22" s="111"/>
      <c r="JBP22" s="26"/>
      <c r="JBQ22" s="111"/>
      <c r="JBR22" s="19"/>
      <c r="JBS22" s="111"/>
      <c r="JBT22" s="26"/>
      <c r="JBU22" s="111"/>
      <c r="JBV22" s="26"/>
      <c r="JBW22" s="111"/>
      <c r="JBX22" s="26"/>
      <c r="JBY22" s="111"/>
      <c r="JBZ22" s="26"/>
      <c r="JCA22" s="111"/>
      <c r="JCB22" s="19"/>
      <c r="JCC22" s="111"/>
      <c r="JCD22" s="26"/>
      <c r="JCE22" s="111"/>
      <c r="JCF22" s="26"/>
      <c r="JCG22" s="111"/>
      <c r="JCH22" s="26"/>
      <c r="JCI22" s="111"/>
      <c r="JCJ22" s="19"/>
      <c r="JCK22" s="105"/>
      <c r="JCL22" s="105"/>
      <c r="JCM22" s="105"/>
      <c r="JCN22" s="29"/>
      <c r="JCO22" s="111"/>
      <c r="JCP22" s="29"/>
      <c r="JCQ22" s="111"/>
      <c r="JCR22" s="22"/>
      <c r="JCS22" s="111"/>
      <c r="JCT22" s="22"/>
      <c r="JCU22" s="111"/>
      <c r="JCV22" s="22"/>
      <c r="JCW22" s="111"/>
      <c r="JCX22" s="22"/>
      <c r="JCY22" s="111"/>
      <c r="JCZ22" s="22"/>
      <c r="JDA22" s="111"/>
      <c r="JDB22" s="22"/>
      <c r="JDC22" s="111"/>
      <c r="JDD22" s="22"/>
      <c r="JDE22" s="111"/>
      <c r="JDF22" s="26"/>
      <c r="JDG22" s="111"/>
      <c r="JDH22" s="26"/>
      <c r="JDI22" s="111"/>
      <c r="JDJ22" s="26"/>
      <c r="JDK22" s="111"/>
      <c r="JDL22" s="26"/>
      <c r="JDM22" s="111"/>
      <c r="JDN22" s="26"/>
      <c r="JDO22" s="111"/>
      <c r="JDP22" s="26"/>
      <c r="JDQ22" s="111"/>
      <c r="JDR22" s="26"/>
      <c r="JDS22" s="111"/>
      <c r="JDT22" s="26"/>
      <c r="JDU22" s="111"/>
      <c r="JDV22" s="26"/>
      <c r="JDW22" s="111"/>
      <c r="JDX22" s="26"/>
      <c r="JDY22" s="111"/>
      <c r="JDZ22" s="26"/>
      <c r="JEA22" s="112"/>
      <c r="JEB22" s="26"/>
      <c r="JEC22" s="111"/>
      <c r="JED22" s="26"/>
      <c r="JEE22" s="111"/>
      <c r="JEF22" s="26"/>
      <c r="JEG22" s="111"/>
      <c r="JEH22" s="26"/>
      <c r="JEI22" s="111"/>
      <c r="JEJ22" s="26"/>
      <c r="JEK22" s="111"/>
      <c r="JEL22" s="26"/>
      <c r="JEM22" s="111"/>
      <c r="JEN22" s="26"/>
      <c r="JEO22" s="111"/>
      <c r="JEP22" s="19"/>
      <c r="JEQ22" s="111"/>
      <c r="JER22" s="26"/>
      <c r="JES22" s="111"/>
      <c r="JET22" s="26"/>
      <c r="JEU22" s="111"/>
      <c r="JEV22" s="26"/>
      <c r="JEW22" s="111"/>
      <c r="JEX22" s="26"/>
      <c r="JEY22" s="111"/>
      <c r="JEZ22" s="19"/>
      <c r="JFA22" s="111"/>
      <c r="JFB22" s="26"/>
      <c r="JFC22" s="111"/>
      <c r="JFD22" s="26"/>
      <c r="JFE22" s="111"/>
      <c r="JFF22" s="26"/>
      <c r="JFG22" s="111"/>
      <c r="JFH22" s="19"/>
      <c r="JFI22" s="105"/>
      <c r="JFJ22" s="105"/>
      <c r="JFK22" s="105"/>
      <c r="JFL22" s="29"/>
      <c r="JFM22" s="111"/>
      <c r="JFN22" s="29"/>
      <c r="JFO22" s="111"/>
      <c r="JFP22" s="22"/>
      <c r="JFQ22" s="111"/>
      <c r="JFR22" s="22"/>
      <c r="JFS22" s="111"/>
      <c r="JFT22" s="22"/>
      <c r="JFU22" s="111"/>
      <c r="JFV22" s="22"/>
      <c r="JFW22" s="111"/>
      <c r="JFX22" s="22"/>
      <c r="JFY22" s="111"/>
      <c r="JFZ22" s="22"/>
      <c r="JGA22" s="111"/>
      <c r="JGB22" s="22"/>
      <c r="JGC22" s="111"/>
      <c r="JGD22" s="26"/>
      <c r="JGE22" s="111"/>
      <c r="JGF22" s="26"/>
      <c r="JGG22" s="111"/>
      <c r="JGH22" s="26"/>
      <c r="JGI22" s="111"/>
      <c r="JGJ22" s="26"/>
      <c r="JGK22" s="111"/>
      <c r="JGL22" s="26"/>
      <c r="JGM22" s="111"/>
      <c r="JGN22" s="26"/>
      <c r="JGO22" s="111"/>
      <c r="JGP22" s="26"/>
      <c r="JGQ22" s="111"/>
      <c r="JGR22" s="26"/>
      <c r="JGS22" s="111"/>
      <c r="JGT22" s="26"/>
      <c r="JGU22" s="111"/>
      <c r="JGV22" s="26"/>
      <c r="JGW22" s="111"/>
      <c r="JGX22" s="26"/>
      <c r="JGY22" s="112"/>
      <c r="JGZ22" s="26"/>
      <c r="JHA22" s="111"/>
      <c r="JHB22" s="26"/>
      <c r="JHC22" s="111"/>
      <c r="JHD22" s="26"/>
      <c r="JHE22" s="111"/>
      <c r="JHF22" s="26"/>
      <c r="JHG22" s="111"/>
      <c r="JHH22" s="26"/>
      <c r="JHI22" s="111"/>
      <c r="JHJ22" s="26"/>
      <c r="JHK22" s="111"/>
      <c r="JHL22" s="26"/>
      <c r="JHM22" s="111"/>
      <c r="JHN22" s="19"/>
      <c r="JHO22" s="111"/>
      <c r="JHP22" s="26"/>
      <c r="JHQ22" s="111"/>
      <c r="JHR22" s="26"/>
      <c r="JHS22" s="111"/>
      <c r="JHT22" s="26"/>
      <c r="JHU22" s="111"/>
      <c r="JHV22" s="26"/>
      <c r="JHW22" s="111"/>
      <c r="JHX22" s="19"/>
      <c r="JHY22" s="111"/>
      <c r="JHZ22" s="26"/>
      <c r="JIA22" s="111"/>
      <c r="JIB22" s="26"/>
      <c r="JIC22" s="111"/>
      <c r="JID22" s="26"/>
      <c r="JIE22" s="111"/>
      <c r="JIF22" s="19"/>
      <c r="JIG22" s="105"/>
      <c r="JIH22" s="105"/>
      <c r="JII22" s="105"/>
      <c r="JIJ22" s="29"/>
      <c r="JIK22" s="111"/>
      <c r="JIL22" s="29"/>
      <c r="JIM22" s="111"/>
      <c r="JIN22" s="22"/>
      <c r="JIO22" s="111"/>
      <c r="JIP22" s="22"/>
      <c r="JIQ22" s="111"/>
      <c r="JIR22" s="22"/>
      <c r="JIS22" s="111"/>
      <c r="JIT22" s="22"/>
      <c r="JIU22" s="111"/>
      <c r="JIV22" s="22"/>
      <c r="JIW22" s="111"/>
      <c r="JIX22" s="22"/>
      <c r="JIY22" s="111"/>
      <c r="JIZ22" s="22"/>
      <c r="JJA22" s="111"/>
      <c r="JJB22" s="26"/>
      <c r="JJC22" s="111"/>
      <c r="JJD22" s="26"/>
      <c r="JJE22" s="111"/>
      <c r="JJF22" s="26"/>
      <c r="JJG22" s="111"/>
      <c r="JJH22" s="26"/>
      <c r="JJI22" s="111"/>
      <c r="JJJ22" s="26"/>
      <c r="JJK22" s="111"/>
      <c r="JJL22" s="26"/>
      <c r="JJM22" s="111"/>
      <c r="JJN22" s="26"/>
      <c r="JJO22" s="111"/>
      <c r="JJP22" s="26"/>
      <c r="JJQ22" s="111"/>
      <c r="JJR22" s="26"/>
      <c r="JJS22" s="111"/>
      <c r="JJT22" s="26"/>
      <c r="JJU22" s="111"/>
      <c r="JJV22" s="26"/>
      <c r="JJW22" s="112"/>
      <c r="JJX22" s="26"/>
      <c r="JJY22" s="111"/>
      <c r="JJZ22" s="26"/>
      <c r="JKA22" s="111"/>
      <c r="JKB22" s="26"/>
      <c r="JKC22" s="111"/>
      <c r="JKD22" s="26"/>
      <c r="JKE22" s="111"/>
      <c r="JKF22" s="26"/>
      <c r="JKG22" s="111"/>
      <c r="JKH22" s="26"/>
      <c r="JKI22" s="111"/>
      <c r="JKJ22" s="26"/>
      <c r="JKK22" s="111"/>
      <c r="JKL22" s="19"/>
      <c r="JKM22" s="111"/>
      <c r="JKN22" s="26"/>
      <c r="JKO22" s="111"/>
      <c r="JKP22" s="26"/>
      <c r="JKQ22" s="111"/>
      <c r="JKR22" s="26"/>
      <c r="JKS22" s="111"/>
      <c r="JKT22" s="26"/>
      <c r="JKU22" s="111"/>
      <c r="JKV22" s="19"/>
      <c r="JKW22" s="111"/>
      <c r="JKX22" s="26"/>
      <c r="JKY22" s="111"/>
      <c r="JKZ22" s="26"/>
      <c r="JLA22" s="111"/>
      <c r="JLB22" s="26"/>
      <c r="JLC22" s="111"/>
      <c r="JLD22" s="19"/>
      <c r="JLE22" s="105"/>
      <c r="JLF22" s="105"/>
      <c r="JLG22" s="105"/>
      <c r="JLH22" s="29"/>
      <c r="JLI22" s="111"/>
      <c r="JLJ22" s="29"/>
      <c r="JLK22" s="111"/>
      <c r="JLL22" s="22"/>
      <c r="JLM22" s="111"/>
      <c r="JLN22" s="22"/>
      <c r="JLO22" s="111"/>
      <c r="JLP22" s="22"/>
      <c r="JLQ22" s="111"/>
      <c r="JLR22" s="22"/>
      <c r="JLS22" s="111"/>
      <c r="JLT22" s="22"/>
      <c r="JLU22" s="111"/>
      <c r="JLV22" s="22"/>
      <c r="JLW22" s="111"/>
      <c r="JLX22" s="22"/>
      <c r="JLY22" s="111"/>
      <c r="JLZ22" s="26"/>
      <c r="JMA22" s="111"/>
      <c r="JMB22" s="26"/>
      <c r="JMC22" s="111"/>
      <c r="JMD22" s="26"/>
      <c r="JME22" s="111"/>
      <c r="JMF22" s="26"/>
      <c r="JMG22" s="111"/>
      <c r="JMH22" s="26"/>
      <c r="JMI22" s="111"/>
      <c r="JMJ22" s="26"/>
      <c r="JMK22" s="111"/>
      <c r="JML22" s="26"/>
      <c r="JMM22" s="111"/>
      <c r="JMN22" s="26"/>
      <c r="JMO22" s="111"/>
      <c r="JMP22" s="26"/>
      <c r="JMQ22" s="111"/>
      <c r="JMR22" s="26"/>
      <c r="JMS22" s="111"/>
      <c r="JMT22" s="26"/>
      <c r="JMU22" s="112"/>
      <c r="JMV22" s="26"/>
      <c r="JMW22" s="111"/>
      <c r="JMX22" s="26"/>
      <c r="JMY22" s="111"/>
      <c r="JMZ22" s="26"/>
      <c r="JNA22" s="111"/>
      <c r="JNB22" s="26"/>
      <c r="JNC22" s="111"/>
      <c r="JND22" s="26"/>
      <c r="JNE22" s="111"/>
      <c r="JNF22" s="26"/>
      <c r="JNG22" s="111"/>
      <c r="JNH22" s="26"/>
      <c r="JNI22" s="111"/>
      <c r="JNJ22" s="19"/>
      <c r="JNK22" s="111"/>
      <c r="JNL22" s="26"/>
      <c r="JNM22" s="111"/>
      <c r="JNN22" s="26"/>
      <c r="JNO22" s="111"/>
      <c r="JNP22" s="26"/>
      <c r="JNQ22" s="111"/>
      <c r="JNR22" s="26"/>
      <c r="JNS22" s="111"/>
      <c r="JNT22" s="19"/>
      <c r="JNU22" s="111"/>
      <c r="JNV22" s="26"/>
      <c r="JNW22" s="111"/>
      <c r="JNX22" s="26"/>
      <c r="JNY22" s="111"/>
      <c r="JNZ22" s="26"/>
      <c r="JOA22" s="111"/>
      <c r="JOB22" s="19"/>
      <c r="JOC22" s="105"/>
      <c r="JOD22" s="105"/>
      <c r="JOE22" s="105"/>
      <c r="JOF22" s="29"/>
      <c r="JOG22" s="111"/>
      <c r="JOH22" s="29"/>
      <c r="JOI22" s="111"/>
      <c r="JOJ22" s="22"/>
      <c r="JOK22" s="111"/>
      <c r="JOL22" s="22"/>
      <c r="JOM22" s="111"/>
      <c r="JON22" s="22"/>
      <c r="JOO22" s="111"/>
      <c r="JOP22" s="22"/>
      <c r="JOQ22" s="111"/>
      <c r="JOR22" s="22"/>
      <c r="JOS22" s="111"/>
      <c r="JOT22" s="22"/>
      <c r="JOU22" s="111"/>
      <c r="JOV22" s="22"/>
      <c r="JOW22" s="111"/>
      <c r="JOX22" s="26"/>
      <c r="JOY22" s="111"/>
      <c r="JOZ22" s="26"/>
      <c r="JPA22" s="111"/>
      <c r="JPB22" s="26"/>
      <c r="JPC22" s="111"/>
      <c r="JPD22" s="26"/>
      <c r="JPE22" s="111"/>
      <c r="JPF22" s="26"/>
      <c r="JPG22" s="111"/>
      <c r="JPH22" s="26"/>
      <c r="JPI22" s="111"/>
      <c r="JPJ22" s="26"/>
      <c r="JPK22" s="111"/>
      <c r="JPL22" s="26"/>
      <c r="JPM22" s="111"/>
      <c r="JPN22" s="26"/>
      <c r="JPO22" s="111"/>
      <c r="JPP22" s="26"/>
      <c r="JPQ22" s="111"/>
      <c r="JPR22" s="26"/>
      <c r="JPS22" s="112"/>
      <c r="JPT22" s="26"/>
      <c r="JPU22" s="111"/>
      <c r="JPV22" s="26"/>
      <c r="JPW22" s="111"/>
      <c r="JPX22" s="26"/>
      <c r="JPY22" s="111"/>
      <c r="JPZ22" s="26"/>
      <c r="JQA22" s="111"/>
      <c r="JQB22" s="26"/>
      <c r="JQC22" s="111"/>
      <c r="JQD22" s="26"/>
      <c r="JQE22" s="111"/>
      <c r="JQF22" s="26"/>
      <c r="JQG22" s="111"/>
      <c r="JQH22" s="19"/>
      <c r="JQI22" s="111"/>
      <c r="JQJ22" s="26"/>
      <c r="JQK22" s="111"/>
      <c r="JQL22" s="26"/>
      <c r="JQM22" s="111"/>
      <c r="JQN22" s="26"/>
      <c r="JQO22" s="111"/>
      <c r="JQP22" s="26"/>
      <c r="JQQ22" s="111"/>
      <c r="JQR22" s="19"/>
      <c r="JQS22" s="111"/>
      <c r="JQT22" s="26"/>
      <c r="JQU22" s="111"/>
      <c r="JQV22" s="26"/>
      <c r="JQW22" s="111"/>
      <c r="JQX22" s="26"/>
      <c r="JQY22" s="111"/>
      <c r="JQZ22" s="19"/>
      <c r="JRA22" s="105"/>
      <c r="JRB22" s="105"/>
      <c r="JRC22" s="105"/>
      <c r="JRD22" s="29"/>
      <c r="JRE22" s="111"/>
      <c r="JRF22" s="29"/>
      <c r="JRG22" s="111"/>
      <c r="JRH22" s="22"/>
      <c r="JRI22" s="111"/>
      <c r="JRJ22" s="22"/>
      <c r="JRK22" s="111"/>
      <c r="JRL22" s="22"/>
      <c r="JRM22" s="111"/>
      <c r="JRN22" s="22"/>
      <c r="JRO22" s="111"/>
      <c r="JRP22" s="22"/>
      <c r="JRQ22" s="111"/>
      <c r="JRR22" s="22"/>
      <c r="JRS22" s="111"/>
      <c r="JRT22" s="22"/>
      <c r="JRU22" s="111"/>
      <c r="JRV22" s="26"/>
      <c r="JRW22" s="111"/>
      <c r="JRX22" s="26"/>
      <c r="JRY22" s="111"/>
      <c r="JRZ22" s="26"/>
      <c r="JSA22" s="111"/>
      <c r="JSB22" s="26"/>
      <c r="JSC22" s="111"/>
      <c r="JSD22" s="26"/>
      <c r="JSE22" s="111"/>
      <c r="JSF22" s="26"/>
      <c r="JSG22" s="111"/>
      <c r="JSH22" s="26"/>
      <c r="JSI22" s="111"/>
      <c r="JSJ22" s="26"/>
      <c r="JSK22" s="111"/>
      <c r="JSL22" s="26"/>
      <c r="JSM22" s="111"/>
      <c r="JSN22" s="26"/>
      <c r="JSO22" s="111"/>
      <c r="JSP22" s="26"/>
      <c r="JSQ22" s="112"/>
      <c r="JSR22" s="26"/>
      <c r="JSS22" s="111"/>
      <c r="JST22" s="26"/>
      <c r="JSU22" s="111"/>
      <c r="JSV22" s="26"/>
      <c r="JSW22" s="111"/>
      <c r="JSX22" s="26"/>
      <c r="JSY22" s="111"/>
      <c r="JSZ22" s="26"/>
      <c r="JTA22" s="111"/>
      <c r="JTB22" s="26"/>
      <c r="JTC22" s="111"/>
      <c r="JTD22" s="26"/>
      <c r="JTE22" s="111"/>
      <c r="JTF22" s="19"/>
      <c r="JTG22" s="111"/>
      <c r="JTH22" s="26"/>
      <c r="JTI22" s="111"/>
      <c r="JTJ22" s="26"/>
      <c r="JTK22" s="111"/>
      <c r="JTL22" s="26"/>
      <c r="JTM22" s="111"/>
      <c r="JTN22" s="26"/>
      <c r="JTO22" s="111"/>
      <c r="JTP22" s="19"/>
      <c r="JTQ22" s="111"/>
      <c r="JTR22" s="26"/>
      <c r="JTS22" s="111"/>
      <c r="JTT22" s="26"/>
      <c r="JTU22" s="111"/>
      <c r="JTV22" s="26"/>
      <c r="JTW22" s="111"/>
      <c r="JTX22" s="19"/>
      <c r="JTY22" s="105"/>
      <c r="JTZ22" s="105"/>
      <c r="JUA22" s="105"/>
      <c r="JUB22" s="29"/>
      <c r="JUC22" s="111"/>
      <c r="JUD22" s="29"/>
      <c r="JUE22" s="111"/>
      <c r="JUF22" s="22"/>
      <c r="JUG22" s="111"/>
      <c r="JUH22" s="22"/>
      <c r="JUI22" s="111"/>
      <c r="JUJ22" s="22"/>
      <c r="JUK22" s="111"/>
      <c r="JUL22" s="22"/>
      <c r="JUM22" s="111"/>
      <c r="JUN22" s="22"/>
      <c r="JUO22" s="111"/>
      <c r="JUP22" s="22"/>
      <c r="JUQ22" s="111"/>
      <c r="JUR22" s="22"/>
      <c r="JUS22" s="111"/>
      <c r="JUT22" s="26"/>
      <c r="JUU22" s="111"/>
      <c r="JUV22" s="26"/>
      <c r="JUW22" s="111"/>
      <c r="JUX22" s="26"/>
      <c r="JUY22" s="111"/>
      <c r="JUZ22" s="26"/>
      <c r="JVA22" s="111"/>
      <c r="JVB22" s="26"/>
      <c r="JVC22" s="111"/>
      <c r="JVD22" s="26"/>
      <c r="JVE22" s="111"/>
      <c r="JVF22" s="26"/>
      <c r="JVG22" s="111"/>
      <c r="JVH22" s="26"/>
      <c r="JVI22" s="111"/>
      <c r="JVJ22" s="26"/>
      <c r="JVK22" s="111"/>
      <c r="JVL22" s="26"/>
      <c r="JVM22" s="111"/>
      <c r="JVN22" s="26"/>
      <c r="JVO22" s="112"/>
      <c r="JVP22" s="26"/>
      <c r="JVQ22" s="111"/>
      <c r="JVR22" s="26"/>
      <c r="JVS22" s="111"/>
      <c r="JVT22" s="26"/>
      <c r="JVU22" s="111"/>
      <c r="JVV22" s="26"/>
      <c r="JVW22" s="111"/>
      <c r="JVX22" s="26"/>
      <c r="JVY22" s="111"/>
      <c r="JVZ22" s="26"/>
      <c r="JWA22" s="111"/>
      <c r="JWB22" s="26"/>
      <c r="JWC22" s="111"/>
      <c r="JWD22" s="19"/>
      <c r="JWE22" s="111"/>
      <c r="JWF22" s="26"/>
      <c r="JWG22" s="111"/>
      <c r="JWH22" s="26"/>
      <c r="JWI22" s="111"/>
      <c r="JWJ22" s="26"/>
      <c r="JWK22" s="111"/>
      <c r="JWL22" s="26"/>
      <c r="JWM22" s="111"/>
      <c r="JWN22" s="19"/>
      <c r="JWO22" s="111"/>
      <c r="JWP22" s="26"/>
      <c r="JWQ22" s="111"/>
      <c r="JWR22" s="26"/>
      <c r="JWS22" s="111"/>
      <c r="JWT22" s="26"/>
      <c r="JWU22" s="111"/>
      <c r="JWV22" s="19"/>
      <c r="JWW22" s="105"/>
      <c r="JWX22" s="105"/>
      <c r="JWY22" s="105"/>
      <c r="JWZ22" s="29"/>
      <c r="JXA22" s="111"/>
      <c r="JXB22" s="29"/>
      <c r="JXC22" s="111"/>
      <c r="JXD22" s="22"/>
      <c r="JXE22" s="111"/>
      <c r="JXF22" s="22"/>
      <c r="JXG22" s="111"/>
      <c r="JXH22" s="22"/>
      <c r="JXI22" s="111"/>
      <c r="JXJ22" s="22"/>
      <c r="JXK22" s="111"/>
      <c r="JXL22" s="22"/>
      <c r="JXM22" s="111"/>
      <c r="JXN22" s="22"/>
      <c r="JXO22" s="111"/>
      <c r="JXP22" s="22"/>
      <c r="JXQ22" s="111"/>
      <c r="JXR22" s="26"/>
      <c r="JXS22" s="111"/>
      <c r="JXT22" s="26"/>
      <c r="JXU22" s="111"/>
      <c r="JXV22" s="26"/>
      <c r="JXW22" s="111"/>
      <c r="JXX22" s="26"/>
      <c r="JXY22" s="111"/>
      <c r="JXZ22" s="26"/>
      <c r="JYA22" s="111"/>
      <c r="JYB22" s="26"/>
      <c r="JYC22" s="111"/>
      <c r="JYD22" s="26"/>
      <c r="JYE22" s="111"/>
      <c r="JYF22" s="26"/>
      <c r="JYG22" s="111"/>
      <c r="JYH22" s="26"/>
      <c r="JYI22" s="111"/>
      <c r="JYJ22" s="26"/>
      <c r="JYK22" s="111"/>
      <c r="JYL22" s="26"/>
      <c r="JYM22" s="112"/>
      <c r="JYN22" s="26"/>
      <c r="JYO22" s="111"/>
      <c r="JYP22" s="26"/>
      <c r="JYQ22" s="111"/>
      <c r="JYR22" s="26"/>
      <c r="JYS22" s="111"/>
      <c r="JYT22" s="26"/>
      <c r="JYU22" s="111"/>
      <c r="JYV22" s="26"/>
      <c r="JYW22" s="111"/>
      <c r="JYX22" s="26"/>
      <c r="JYY22" s="111"/>
      <c r="JYZ22" s="26"/>
      <c r="JZA22" s="111"/>
      <c r="JZB22" s="19"/>
      <c r="JZC22" s="111"/>
      <c r="JZD22" s="26"/>
      <c r="JZE22" s="111"/>
      <c r="JZF22" s="26"/>
      <c r="JZG22" s="111"/>
      <c r="JZH22" s="26"/>
      <c r="JZI22" s="111"/>
      <c r="JZJ22" s="26"/>
      <c r="JZK22" s="111"/>
      <c r="JZL22" s="19"/>
      <c r="JZM22" s="111"/>
      <c r="JZN22" s="26"/>
      <c r="JZO22" s="111"/>
      <c r="JZP22" s="26"/>
      <c r="JZQ22" s="111"/>
      <c r="JZR22" s="26"/>
      <c r="JZS22" s="111"/>
      <c r="JZT22" s="19"/>
      <c r="JZU22" s="105"/>
      <c r="JZV22" s="105"/>
      <c r="JZW22" s="105"/>
      <c r="JZX22" s="29"/>
      <c r="JZY22" s="111"/>
      <c r="JZZ22" s="29"/>
      <c r="KAA22" s="111"/>
      <c r="KAB22" s="22"/>
      <c r="KAC22" s="111"/>
      <c r="KAD22" s="22"/>
      <c r="KAE22" s="111"/>
      <c r="KAF22" s="22"/>
      <c r="KAG22" s="111"/>
      <c r="KAH22" s="22"/>
      <c r="KAI22" s="111"/>
      <c r="KAJ22" s="22"/>
      <c r="KAK22" s="111"/>
      <c r="KAL22" s="22"/>
      <c r="KAM22" s="111"/>
      <c r="KAN22" s="22"/>
      <c r="KAO22" s="111"/>
      <c r="KAP22" s="26"/>
      <c r="KAQ22" s="111"/>
      <c r="KAR22" s="26"/>
      <c r="KAS22" s="111"/>
      <c r="KAT22" s="26"/>
      <c r="KAU22" s="111"/>
      <c r="KAV22" s="26"/>
      <c r="KAW22" s="111"/>
      <c r="KAX22" s="26"/>
      <c r="KAY22" s="111"/>
      <c r="KAZ22" s="26"/>
      <c r="KBA22" s="111"/>
      <c r="KBB22" s="26"/>
      <c r="KBC22" s="111"/>
      <c r="KBD22" s="26"/>
      <c r="KBE22" s="111"/>
      <c r="KBF22" s="26"/>
      <c r="KBG22" s="111"/>
      <c r="KBH22" s="26"/>
      <c r="KBI22" s="111"/>
      <c r="KBJ22" s="26"/>
      <c r="KBK22" s="112"/>
      <c r="KBL22" s="26"/>
      <c r="KBM22" s="111"/>
      <c r="KBN22" s="26"/>
      <c r="KBO22" s="111"/>
      <c r="KBP22" s="26"/>
      <c r="KBQ22" s="111"/>
      <c r="KBR22" s="26"/>
      <c r="KBS22" s="111"/>
      <c r="KBT22" s="26"/>
      <c r="KBU22" s="111"/>
      <c r="KBV22" s="26"/>
      <c r="KBW22" s="111"/>
      <c r="KBX22" s="26"/>
      <c r="KBY22" s="111"/>
      <c r="KBZ22" s="19"/>
      <c r="KCA22" s="111"/>
      <c r="KCB22" s="26"/>
      <c r="KCC22" s="111"/>
      <c r="KCD22" s="26"/>
      <c r="KCE22" s="111"/>
      <c r="KCF22" s="26"/>
      <c r="KCG22" s="111"/>
      <c r="KCH22" s="26"/>
      <c r="KCI22" s="111"/>
      <c r="KCJ22" s="19"/>
      <c r="KCK22" s="111"/>
      <c r="KCL22" s="26"/>
      <c r="KCM22" s="111"/>
      <c r="KCN22" s="26"/>
      <c r="KCO22" s="111"/>
      <c r="KCP22" s="26"/>
      <c r="KCQ22" s="111"/>
      <c r="KCR22" s="19"/>
      <c r="KCS22" s="105"/>
      <c r="KCT22" s="105"/>
      <c r="KCU22" s="105"/>
      <c r="KCV22" s="29"/>
      <c r="KCW22" s="111"/>
      <c r="KCX22" s="29"/>
      <c r="KCY22" s="111"/>
      <c r="KCZ22" s="22"/>
      <c r="KDA22" s="111"/>
      <c r="KDB22" s="22"/>
      <c r="KDC22" s="111"/>
      <c r="KDD22" s="22"/>
      <c r="KDE22" s="111"/>
      <c r="KDF22" s="22"/>
      <c r="KDG22" s="111"/>
      <c r="KDH22" s="22"/>
      <c r="KDI22" s="111"/>
      <c r="KDJ22" s="22"/>
      <c r="KDK22" s="111"/>
      <c r="KDL22" s="22"/>
      <c r="KDM22" s="111"/>
      <c r="KDN22" s="26"/>
      <c r="KDO22" s="111"/>
      <c r="KDP22" s="26"/>
      <c r="KDQ22" s="111"/>
      <c r="KDR22" s="26"/>
      <c r="KDS22" s="111"/>
      <c r="KDT22" s="26"/>
      <c r="KDU22" s="111"/>
      <c r="KDV22" s="26"/>
      <c r="KDW22" s="111"/>
      <c r="KDX22" s="26"/>
      <c r="KDY22" s="111"/>
      <c r="KDZ22" s="26"/>
      <c r="KEA22" s="111"/>
      <c r="KEB22" s="26"/>
      <c r="KEC22" s="111"/>
      <c r="KED22" s="26"/>
      <c r="KEE22" s="111"/>
      <c r="KEF22" s="26"/>
      <c r="KEG22" s="111"/>
      <c r="KEH22" s="26"/>
      <c r="KEI22" s="112"/>
      <c r="KEJ22" s="26"/>
      <c r="KEK22" s="111"/>
      <c r="KEL22" s="26"/>
      <c r="KEM22" s="111"/>
      <c r="KEN22" s="26"/>
      <c r="KEO22" s="111"/>
      <c r="KEP22" s="26"/>
      <c r="KEQ22" s="111"/>
      <c r="KER22" s="26"/>
      <c r="KES22" s="111"/>
      <c r="KET22" s="26"/>
      <c r="KEU22" s="111"/>
      <c r="KEV22" s="26"/>
      <c r="KEW22" s="111"/>
      <c r="KEX22" s="19"/>
      <c r="KEY22" s="111"/>
      <c r="KEZ22" s="26"/>
      <c r="KFA22" s="111"/>
      <c r="KFB22" s="26"/>
      <c r="KFC22" s="111"/>
      <c r="KFD22" s="26"/>
      <c r="KFE22" s="111"/>
      <c r="KFF22" s="26"/>
      <c r="KFG22" s="111"/>
      <c r="KFH22" s="19"/>
      <c r="KFI22" s="111"/>
      <c r="KFJ22" s="26"/>
      <c r="KFK22" s="111"/>
      <c r="KFL22" s="26"/>
      <c r="KFM22" s="111"/>
      <c r="KFN22" s="26"/>
      <c r="KFO22" s="111"/>
      <c r="KFP22" s="19"/>
      <c r="KFQ22" s="105"/>
      <c r="KFR22" s="105"/>
      <c r="KFS22" s="105"/>
      <c r="KFT22" s="29"/>
      <c r="KFU22" s="111"/>
      <c r="KFV22" s="29"/>
      <c r="KFW22" s="111"/>
      <c r="KFX22" s="22"/>
      <c r="KFY22" s="111"/>
      <c r="KFZ22" s="22"/>
      <c r="KGA22" s="111"/>
      <c r="KGB22" s="22"/>
      <c r="KGC22" s="111"/>
      <c r="KGD22" s="22"/>
      <c r="KGE22" s="111"/>
      <c r="KGF22" s="22"/>
      <c r="KGG22" s="111"/>
      <c r="KGH22" s="22"/>
      <c r="KGI22" s="111"/>
      <c r="KGJ22" s="22"/>
      <c r="KGK22" s="111"/>
      <c r="KGL22" s="26"/>
      <c r="KGM22" s="111"/>
      <c r="KGN22" s="26"/>
      <c r="KGO22" s="111"/>
      <c r="KGP22" s="26"/>
      <c r="KGQ22" s="111"/>
      <c r="KGR22" s="26"/>
      <c r="KGS22" s="111"/>
      <c r="KGT22" s="26"/>
      <c r="KGU22" s="111"/>
      <c r="KGV22" s="26"/>
      <c r="KGW22" s="111"/>
      <c r="KGX22" s="26"/>
      <c r="KGY22" s="111"/>
      <c r="KGZ22" s="26"/>
      <c r="KHA22" s="111"/>
      <c r="KHB22" s="26"/>
      <c r="KHC22" s="111"/>
      <c r="KHD22" s="26"/>
      <c r="KHE22" s="111"/>
      <c r="KHF22" s="26"/>
      <c r="KHG22" s="112"/>
      <c r="KHH22" s="26"/>
      <c r="KHI22" s="111"/>
      <c r="KHJ22" s="26"/>
      <c r="KHK22" s="111"/>
      <c r="KHL22" s="26"/>
      <c r="KHM22" s="111"/>
      <c r="KHN22" s="26"/>
      <c r="KHO22" s="111"/>
      <c r="KHP22" s="26"/>
      <c r="KHQ22" s="111"/>
      <c r="KHR22" s="26"/>
      <c r="KHS22" s="111"/>
      <c r="KHT22" s="26"/>
      <c r="KHU22" s="111"/>
      <c r="KHV22" s="19"/>
      <c r="KHW22" s="111"/>
      <c r="KHX22" s="26"/>
      <c r="KHY22" s="111"/>
      <c r="KHZ22" s="26"/>
      <c r="KIA22" s="111"/>
      <c r="KIB22" s="26"/>
      <c r="KIC22" s="111"/>
      <c r="KID22" s="26"/>
      <c r="KIE22" s="111"/>
      <c r="KIF22" s="19"/>
      <c r="KIG22" s="111"/>
      <c r="KIH22" s="26"/>
      <c r="KII22" s="111"/>
      <c r="KIJ22" s="26"/>
      <c r="KIK22" s="111"/>
      <c r="KIL22" s="26"/>
      <c r="KIM22" s="111"/>
      <c r="KIN22" s="19"/>
      <c r="KIO22" s="105"/>
      <c r="KIP22" s="105"/>
      <c r="KIQ22" s="105"/>
      <c r="KIR22" s="29"/>
      <c r="KIS22" s="111"/>
      <c r="KIT22" s="29"/>
      <c r="KIU22" s="111"/>
      <c r="KIV22" s="22"/>
      <c r="KIW22" s="111"/>
      <c r="KIX22" s="22"/>
      <c r="KIY22" s="111"/>
      <c r="KIZ22" s="22"/>
      <c r="KJA22" s="111"/>
      <c r="KJB22" s="22"/>
      <c r="KJC22" s="111"/>
      <c r="KJD22" s="22"/>
      <c r="KJE22" s="111"/>
      <c r="KJF22" s="22"/>
      <c r="KJG22" s="111"/>
      <c r="KJH22" s="22"/>
      <c r="KJI22" s="111"/>
      <c r="KJJ22" s="26"/>
      <c r="KJK22" s="111"/>
      <c r="KJL22" s="26"/>
      <c r="KJM22" s="111"/>
      <c r="KJN22" s="26"/>
      <c r="KJO22" s="111"/>
      <c r="KJP22" s="26"/>
      <c r="KJQ22" s="111"/>
      <c r="KJR22" s="26"/>
      <c r="KJS22" s="111"/>
      <c r="KJT22" s="26"/>
      <c r="KJU22" s="111"/>
      <c r="KJV22" s="26"/>
      <c r="KJW22" s="111"/>
      <c r="KJX22" s="26"/>
      <c r="KJY22" s="111"/>
      <c r="KJZ22" s="26"/>
      <c r="KKA22" s="111"/>
      <c r="KKB22" s="26"/>
      <c r="KKC22" s="111"/>
      <c r="KKD22" s="26"/>
      <c r="KKE22" s="112"/>
      <c r="KKF22" s="26"/>
      <c r="KKG22" s="111"/>
      <c r="KKH22" s="26"/>
      <c r="KKI22" s="111"/>
      <c r="KKJ22" s="26"/>
      <c r="KKK22" s="111"/>
      <c r="KKL22" s="26"/>
      <c r="KKM22" s="111"/>
      <c r="KKN22" s="26"/>
      <c r="KKO22" s="111"/>
      <c r="KKP22" s="26"/>
      <c r="KKQ22" s="111"/>
      <c r="KKR22" s="26"/>
      <c r="KKS22" s="111"/>
      <c r="KKT22" s="19"/>
      <c r="KKU22" s="111"/>
      <c r="KKV22" s="26"/>
      <c r="KKW22" s="111"/>
      <c r="KKX22" s="26"/>
      <c r="KKY22" s="111"/>
      <c r="KKZ22" s="26"/>
      <c r="KLA22" s="111"/>
      <c r="KLB22" s="26"/>
      <c r="KLC22" s="111"/>
      <c r="KLD22" s="19"/>
      <c r="KLE22" s="111"/>
      <c r="KLF22" s="26"/>
      <c r="KLG22" s="111"/>
      <c r="KLH22" s="26"/>
      <c r="KLI22" s="111"/>
      <c r="KLJ22" s="26"/>
      <c r="KLK22" s="111"/>
      <c r="KLL22" s="19"/>
      <c r="KLM22" s="105"/>
      <c r="KLN22" s="105"/>
      <c r="KLO22" s="105"/>
      <c r="KLP22" s="29"/>
      <c r="KLQ22" s="111"/>
      <c r="KLR22" s="29"/>
      <c r="KLS22" s="111"/>
      <c r="KLT22" s="22"/>
      <c r="KLU22" s="111"/>
      <c r="KLV22" s="22"/>
      <c r="KLW22" s="111"/>
      <c r="KLX22" s="22"/>
      <c r="KLY22" s="111"/>
      <c r="KLZ22" s="22"/>
      <c r="KMA22" s="111"/>
      <c r="KMB22" s="22"/>
      <c r="KMC22" s="111"/>
      <c r="KMD22" s="22"/>
      <c r="KME22" s="111"/>
      <c r="KMF22" s="22"/>
      <c r="KMG22" s="111"/>
      <c r="KMH22" s="26"/>
      <c r="KMI22" s="111"/>
      <c r="KMJ22" s="26"/>
      <c r="KMK22" s="111"/>
      <c r="KML22" s="26"/>
      <c r="KMM22" s="111"/>
      <c r="KMN22" s="26"/>
      <c r="KMO22" s="111"/>
      <c r="KMP22" s="26"/>
      <c r="KMQ22" s="111"/>
      <c r="KMR22" s="26"/>
      <c r="KMS22" s="111"/>
      <c r="KMT22" s="26"/>
      <c r="KMU22" s="111"/>
      <c r="KMV22" s="26"/>
      <c r="KMW22" s="111"/>
      <c r="KMX22" s="26"/>
      <c r="KMY22" s="111"/>
      <c r="KMZ22" s="26"/>
      <c r="KNA22" s="111"/>
      <c r="KNB22" s="26"/>
      <c r="KNC22" s="112"/>
      <c r="KND22" s="26"/>
      <c r="KNE22" s="111"/>
      <c r="KNF22" s="26"/>
      <c r="KNG22" s="111"/>
      <c r="KNH22" s="26"/>
      <c r="KNI22" s="111"/>
      <c r="KNJ22" s="26"/>
      <c r="KNK22" s="111"/>
      <c r="KNL22" s="26"/>
      <c r="KNM22" s="111"/>
      <c r="KNN22" s="26"/>
      <c r="KNO22" s="111"/>
      <c r="KNP22" s="26"/>
      <c r="KNQ22" s="111"/>
      <c r="KNR22" s="19"/>
      <c r="KNS22" s="111"/>
      <c r="KNT22" s="26"/>
      <c r="KNU22" s="111"/>
      <c r="KNV22" s="26"/>
      <c r="KNW22" s="111"/>
      <c r="KNX22" s="26"/>
      <c r="KNY22" s="111"/>
      <c r="KNZ22" s="26"/>
      <c r="KOA22" s="111"/>
      <c r="KOB22" s="19"/>
      <c r="KOC22" s="111"/>
      <c r="KOD22" s="26"/>
      <c r="KOE22" s="111"/>
      <c r="KOF22" s="26"/>
      <c r="KOG22" s="111"/>
      <c r="KOH22" s="26"/>
      <c r="KOI22" s="111"/>
      <c r="KOJ22" s="19"/>
      <c r="KOK22" s="105"/>
      <c r="KOL22" s="105"/>
      <c r="KOM22" s="105"/>
      <c r="KON22" s="29"/>
      <c r="KOO22" s="111"/>
      <c r="KOP22" s="29"/>
      <c r="KOQ22" s="111"/>
      <c r="KOR22" s="22"/>
      <c r="KOS22" s="111"/>
      <c r="KOT22" s="22"/>
      <c r="KOU22" s="111"/>
      <c r="KOV22" s="22"/>
      <c r="KOW22" s="111"/>
      <c r="KOX22" s="22"/>
      <c r="KOY22" s="111"/>
      <c r="KOZ22" s="22"/>
      <c r="KPA22" s="111"/>
      <c r="KPB22" s="22"/>
      <c r="KPC22" s="111"/>
      <c r="KPD22" s="22"/>
      <c r="KPE22" s="111"/>
      <c r="KPF22" s="26"/>
      <c r="KPG22" s="111"/>
      <c r="KPH22" s="26"/>
      <c r="KPI22" s="111"/>
      <c r="KPJ22" s="26"/>
      <c r="KPK22" s="111"/>
      <c r="KPL22" s="26"/>
      <c r="KPM22" s="111"/>
      <c r="KPN22" s="26"/>
      <c r="KPO22" s="111"/>
      <c r="KPP22" s="26"/>
      <c r="KPQ22" s="111"/>
      <c r="KPR22" s="26"/>
      <c r="KPS22" s="111"/>
      <c r="KPT22" s="26"/>
      <c r="KPU22" s="111"/>
      <c r="KPV22" s="26"/>
      <c r="KPW22" s="111"/>
      <c r="KPX22" s="26"/>
      <c r="KPY22" s="111"/>
      <c r="KPZ22" s="26"/>
      <c r="KQA22" s="112"/>
      <c r="KQB22" s="26"/>
      <c r="KQC22" s="111"/>
      <c r="KQD22" s="26"/>
      <c r="KQE22" s="111"/>
      <c r="KQF22" s="26"/>
      <c r="KQG22" s="111"/>
      <c r="KQH22" s="26"/>
      <c r="KQI22" s="111"/>
      <c r="KQJ22" s="26"/>
      <c r="KQK22" s="111"/>
      <c r="KQL22" s="26"/>
      <c r="KQM22" s="111"/>
      <c r="KQN22" s="26"/>
      <c r="KQO22" s="111"/>
      <c r="KQP22" s="19"/>
      <c r="KQQ22" s="111"/>
      <c r="KQR22" s="26"/>
      <c r="KQS22" s="111"/>
      <c r="KQT22" s="26"/>
      <c r="KQU22" s="111"/>
      <c r="KQV22" s="26"/>
      <c r="KQW22" s="111"/>
      <c r="KQX22" s="26"/>
      <c r="KQY22" s="111"/>
      <c r="KQZ22" s="19"/>
      <c r="KRA22" s="111"/>
      <c r="KRB22" s="26"/>
      <c r="KRC22" s="111"/>
      <c r="KRD22" s="26"/>
      <c r="KRE22" s="111"/>
      <c r="KRF22" s="26"/>
      <c r="KRG22" s="111"/>
      <c r="KRH22" s="19"/>
      <c r="KRI22" s="105"/>
      <c r="KRJ22" s="105"/>
      <c r="KRK22" s="105"/>
      <c r="KRL22" s="29"/>
      <c r="KRM22" s="111"/>
      <c r="KRN22" s="29"/>
      <c r="KRO22" s="111"/>
      <c r="KRP22" s="22"/>
      <c r="KRQ22" s="111"/>
      <c r="KRR22" s="22"/>
      <c r="KRS22" s="111"/>
      <c r="KRT22" s="22"/>
      <c r="KRU22" s="111"/>
      <c r="KRV22" s="22"/>
      <c r="KRW22" s="111"/>
      <c r="KRX22" s="22"/>
      <c r="KRY22" s="111"/>
      <c r="KRZ22" s="22"/>
      <c r="KSA22" s="111"/>
      <c r="KSB22" s="22"/>
      <c r="KSC22" s="111"/>
      <c r="KSD22" s="26"/>
      <c r="KSE22" s="111"/>
      <c r="KSF22" s="26"/>
      <c r="KSG22" s="111"/>
      <c r="KSH22" s="26"/>
      <c r="KSI22" s="111"/>
      <c r="KSJ22" s="26"/>
      <c r="KSK22" s="111"/>
      <c r="KSL22" s="26"/>
      <c r="KSM22" s="111"/>
      <c r="KSN22" s="26"/>
      <c r="KSO22" s="111"/>
      <c r="KSP22" s="26"/>
      <c r="KSQ22" s="111"/>
      <c r="KSR22" s="26"/>
      <c r="KSS22" s="111"/>
      <c r="KST22" s="26"/>
      <c r="KSU22" s="111"/>
      <c r="KSV22" s="26"/>
      <c r="KSW22" s="111"/>
      <c r="KSX22" s="26"/>
      <c r="KSY22" s="112"/>
      <c r="KSZ22" s="26"/>
      <c r="KTA22" s="111"/>
      <c r="KTB22" s="26"/>
      <c r="KTC22" s="111"/>
      <c r="KTD22" s="26"/>
      <c r="KTE22" s="111"/>
      <c r="KTF22" s="26"/>
      <c r="KTG22" s="111"/>
      <c r="KTH22" s="26"/>
      <c r="KTI22" s="111"/>
      <c r="KTJ22" s="26"/>
      <c r="KTK22" s="111"/>
      <c r="KTL22" s="26"/>
      <c r="KTM22" s="111"/>
      <c r="KTN22" s="19"/>
      <c r="KTO22" s="111"/>
      <c r="KTP22" s="26"/>
      <c r="KTQ22" s="111"/>
      <c r="KTR22" s="26"/>
      <c r="KTS22" s="111"/>
      <c r="KTT22" s="26"/>
      <c r="KTU22" s="111"/>
      <c r="KTV22" s="26"/>
      <c r="KTW22" s="111"/>
      <c r="KTX22" s="19"/>
      <c r="KTY22" s="111"/>
      <c r="KTZ22" s="26"/>
      <c r="KUA22" s="111"/>
      <c r="KUB22" s="26"/>
      <c r="KUC22" s="111"/>
      <c r="KUD22" s="26"/>
      <c r="KUE22" s="111"/>
      <c r="KUF22" s="19"/>
      <c r="KUG22" s="105"/>
      <c r="KUH22" s="105"/>
      <c r="KUI22" s="105"/>
      <c r="KUJ22" s="29"/>
      <c r="KUK22" s="111"/>
      <c r="KUL22" s="29"/>
      <c r="KUM22" s="111"/>
      <c r="KUN22" s="22"/>
      <c r="KUO22" s="111"/>
      <c r="KUP22" s="22"/>
      <c r="KUQ22" s="111"/>
      <c r="KUR22" s="22"/>
      <c r="KUS22" s="111"/>
      <c r="KUT22" s="22"/>
      <c r="KUU22" s="111"/>
      <c r="KUV22" s="22"/>
      <c r="KUW22" s="111"/>
      <c r="KUX22" s="22"/>
      <c r="KUY22" s="111"/>
      <c r="KUZ22" s="22"/>
      <c r="KVA22" s="111"/>
      <c r="KVB22" s="26"/>
      <c r="KVC22" s="111"/>
      <c r="KVD22" s="26"/>
      <c r="KVE22" s="111"/>
      <c r="KVF22" s="26"/>
      <c r="KVG22" s="111"/>
      <c r="KVH22" s="26"/>
      <c r="KVI22" s="111"/>
      <c r="KVJ22" s="26"/>
      <c r="KVK22" s="111"/>
      <c r="KVL22" s="26"/>
      <c r="KVM22" s="111"/>
      <c r="KVN22" s="26"/>
      <c r="KVO22" s="111"/>
      <c r="KVP22" s="26"/>
      <c r="KVQ22" s="111"/>
      <c r="KVR22" s="26"/>
      <c r="KVS22" s="111"/>
      <c r="KVT22" s="26"/>
      <c r="KVU22" s="111"/>
      <c r="KVV22" s="26"/>
      <c r="KVW22" s="112"/>
      <c r="KVX22" s="26"/>
      <c r="KVY22" s="111"/>
      <c r="KVZ22" s="26"/>
      <c r="KWA22" s="111"/>
      <c r="KWB22" s="26"/>
      <c r="KWC22" s="111"/>
      <c r="KWD22" s="26"/>
      <c r="KWE22" s="111"/>
      <c r="KWF22" s="26"/>
      <c r="KWG22" s="111"/>
      <c r="KWH22" s="26"/>
      <c r="KWI22" s="111"/>
      <c r="KWJ22" s="26"/>
      <c r="KWK22" s="111"/>
      <c r="KWL22" s="19"/>
      <c r="KWM22" s="111"/>
      <c r="KWN22" s="26"/>
      <c r="KWO22" s="111"/>
      <c r="KWP22" s="26"/>
      <c r="KWQ22" s="111"/>
      <c r="KWR22" s="26"/>
      <c r="KWS22" s="111"/>
      <c r="KWT22" s="26"/>
      <c r="KWU22" s="111"/>
      <c r="KWV22" s="19"/>
      <c r="KWW22" s="111"/>
      <c r="KWX22" s="26"/>
      <c r="KWY22" s="111"/>
      <c r="KWZ22" s="26"/>
      <c r="KXA22" s="111"/>
      <c r="KXB22" s="26"/>
      <c r="KXC22" s="111"/>
      <c r="KXD22" s="19"/>
      <c r="KXE22" s="105"/>
      <c r="KXF22" s="105"/>
      <c r="KXG22" s="105"/>
      <c r="KXH22" s="29"/>
      <c r="KXI22" s="111"/>
      <c r="KXJ22" s="29"/>
      <c r="KXK22" s="111"/>
      <c r="KXL22" s="22"/>
      <c r="KXM22" s="111"/>
      <c r="KXN22" s="22"/>
      <c r="KXO22" s="111"/>
      <c r="KXP22" s="22"/>
      <c r="KXQ22" s="111"/>
      <c r="KXR22" s="22"/>
      <c r="KXS22" s="111"/>
      <c r="KXT22" s="22"/>
      <c r="KXU22" s="111"/>
      <c r="KXV22" s="22"/>
      <c r="KXW22" s="111"/>
      <c r="KXX22" s="22"/>
      <c r="KXY22" s="111"/>
      <c r="KXZ22" s="26"/>
      <c r="KYA22" s="111"/>
      <c r="KYB22" s="26"/>
      <c r="KYC22" s="111"/>
      <c r="KYD22" s="26"/>
      <c r="KYE22" s="111"/>
      <c r="KYF22" s="26"/>
      <c r="KYG22" s="111"/>
      <c r="KYH22" s="26"/>
      <c r="KYI22" s="111"/>
      <c r="KYJ22" s="26"/>
      <c r="KYK22" s="111"/>
      <c r="KYL22" s="26"/>
      <c r="KYM22" s="111"/>
      <c r="KYN22" s="26"/>
      <c r="KYO22" s="111"/>
      <c r="KYP22" s="26"/>
      <c r="KYQ22" s="111"/>
      <c r="KYR22" s="26"/>
      <c r="KYS22" s="111"/>
      <c r="KYT22" s="26"/>
      <c r="KYU22" s="112"/>
      <c r="KYV22" s="26"/>
      <c r="KYW22" s="111"/>
      <c r="KYX22" s="26"/>
      <c r="KYY22" s="111"/>
      <c r="KYZ22" s="26"/>
      <c r="KZA22" s="111"/>
      <c r="KZB22" s="26"/>
      <c r="KZC22" s="111"/>
      <c r="KZD22" s="26"/>
      <c r="KZE22" s="111"/>
      <c r="KZF22" s="26"/>
      <c r="KZG22" s="111"/>
      <c r="KZH22" s="26"/>
      <c r="KZI22" s="111"/>
      <c r="KZJ22" s="19"/>
      <c r="KZK22" s="111"/>
      <c r="KZL22" s="26"/>
      <c r="KZM22" s="111"/>
      <c r="KZN22" s="26"/>
      <c r="KZO22" s="111"/>
      <c r="KZP22" s="26"/>
      <c r="KZQ22" s="111"/>
      <c r="KZR22" s="26"/>
      <c r="KZS22" s="111"/>
      <c r="KZT22" s="19"/>
      <c r="KZU22" s="111"/>
      <c r="KZV22" s="26"/>
      <c r="KZW22" s="111"/>
      <c r="KZX22" s="26"/>
      <c r="KZY22" s="111"/>
      <c r="KZZ22" s="26"/>
      <c r="LAA22" s="111"/>
      <c r="LAB22" s="19"/>
      <c r="LAC22" s="105"/>
      <c r="LAD22" s="105"/>
      <c r="LAE22" s="105"/>
      <c r="LAF22" s="29"/>
      <c r="LAG22" s="111"/>
      <c r="LAH22" s="29"/>
      <c r="LAI22" s="111"/>
      <c r="LAJ22" s="22"/>
      <c r="LAK22" s="111"/>
      <c r="LAL22" s="22"/>
      <c r="LAM22" s="111"/>
      <c r="LAN22" s="22"/>
      <c r="LAO22" s="111"/>
      <c r="LAP22" s="22"/>
      <c r="LAQ22" s="111"/>
      <c r="LAR22" s="22"/>
      <c r="LAS22" s="111"/>
      <c r="LAT22" s="22"/>
      <c r="LAU22" s="111"/>
      <c r="LAV22" s="22"/>
      <c r="LAW22" s="111"/>
      <c r="LAX22" s="26"/>
      <c r="LAY22" s="111"/>
      <c r="LAZ22" s="26"/>
      <c r="LBA22" s="111"/>
      <c r="LBB22" s="26"/>
      <c r="LBC22" s="111"/>
      <c r="LBD22" s="26"/>
      <c r="LBE22" s="111"/>
      <c r="LBF22" s="26"/>
      <c r="LBG22" s="111"/>
      <c r="LBH22" s="26"/>
      <c r="LBI22" s="111"/>
      <c r="LBJ22" s="26"/>
      <c r="LBK22" s="111"/>
      <c r="LBL22" s="26"/>
      <c r="LBM22" s="111"/>
      <c r="LBN22" s="26"/>
      <c r="LBO22" s="111"/>
      <c r="LBP22" s="26"/>
      <c r="LBQ22" s="111"/>
      <c r="LBR22" s="26"/>
      <c r="LBS22" s="112"/>
      <c r="LBT22" s="26"/>
      <c r="LBU22" s="111"/>
      <c r="LBV22" s="26"/>
      <c r="LBW22" s="111"/>
      <c r="LBX22" s="26"/>
      <c r="LBY22" s="111"/>
      <c r="LBZ22" s="26"/>
      <c r="LCA22" s="111"/>
      <c r="LCB22" s="26"/>
      <c r="LCC22" s="111"/>
      <c r="LCD22" s="26"/>
      <c r="LCE22" s="111"/>
      <c r="LCF22" s="26"/>
      <c r="LCG22" s="111"/>
      <c r="LCH22" s="19"/>
      <c r="LCI22" s="111"/>
      <c r="LCJ22" s="26"/>
      <c r="LCK22" s="111"/>
      <c r="LCL22" s="26"/>
      <c r="LCM22" s="111"/>
      <c r="LCN22" s="26"/>
      <c r="LCO22" s="111"/>
      <c r="LCP22" s="26"/>
      <c r="LCQ22" s="111"/>
      <c r="LCR22" s="19"/>
      <c r="LCS22" s="111"/>
      <c r="LCT22" s="26"/>
      <c r="LCU22" s="111"/>
      <c r="LCV22" s="26"/>
      <c r="LCW22" s="111"/>
      <c r="LCX22" s="26"/>
      <c r="LCY22" s="111"/>
      <c r="LCZ22" s="19"/>
      <c r="LDA22" s="105"/>
      <c r="LDB22" s="105"/>
      <c r="LDC22" s="105"/>
      <c r="LDD22" s="29"/>
      <c r="LDE22" s="111"/>
      <c r="LDF22" s="29"/>
      <c r="LDG22" s="111"/>
      <c r="LDH22" s="22"/>
      <c r="LDI22" s="111"/>
      <c r="LDJ22" s="22"/>
      <c r="LDK22" s="111"/>
      <c r="LDL22" s="22"/>
      <c r="LDM22" s="111"/>
      <c r="LDN22" s="22"/>
      <c r="LDO22" s="111"/>
      <c r="LDP22" s="22"/>
      <c r="LDQ22" s="111"/>
      <c r="LDR22" s="22"/>
      <c r="LDS22" s="111"/>
      <c r="LDT22" s="22"/>
      <c r="LDU22" s="111"/>
      <c r="LDV22" s="26"/>
      <c r="LDW22" s="111"/>
      <c r="LDX22" s="26"/>
      <c r="LDY22" s="111"/>
      <c r="LDZ22" s="26"/>
      <c r="LEA22" s="111"/>
      <c r="LEB22" s="26"/>
      <c r="LEC22" s="111"/>
      <c r="LED22" s="26"/>
      <c r="LEE22" s="111"/>
      <c r="LEF22" s="26"/>
      <c r="LEG22" s="111"/>
      <c r="LEH22" s="26"/>
      <c r="LEI22" s="111"/>
      <c r="LEJ22" s="26"/>
      <c r="LEK22" s="111"/>
      <c r="LEL22" s="26"/>
      <c r="LEM22" s="111"/>
      <c r="LEN22" s="26"/>
      <c r="LEO22" s="111"/>
      <c r="LEP22" s="26"/>
      <c r="LEQ22" s="112"/>
      <c r="LER22" s="26"/>
      <c r="LES22" s="111"/>
      <c r="LET22" s="26"/>
      <c r="LEU22" s="111"/>
      <c r="LEV22" s="26"/>
      <c r="LEW22" s="111"/>
      <c r="LEX22" s="26"/>
      <c r="LEY22" s="111"/>
      <c r="LEZ22" s="26"/>
      <c r="LFA22" s="111"/>
      <c r="LFB22" s="26"/>
      <c r="LFC22" s="111"/>
      <c r="LFD22" s="26"/>
      <c r="LFE22" s="111"/>
      <c r="LFF22" s="19"/>
      <c r="LFG22" s="111"/>
      <c r="LFH22" s="26"/>
      <c r="LFI22" s="111"/>
      <c r="LFJ22" s="26"/>
      <c r="LFK22" s="111"/>
      <c r="LFL22" s="26"/>
      <c r="LFM22" s="111"/>
      <c r="LFN22" s="26"/>
      <c r="LFO22" s="111"/>
      <c r="LFP22" s="19"/>
      <c r="LFQ22" s="111"/>
      <c r="LFR22" s="26"/>
      <c r="LFS22" s="111"/>
      <c r="LFT22" s="26"/>
      <c r="LFU22" s="111"/>
      <c r="LFV22" s="26"/>
      <c r="LFW22" s="111"/>
      <c r="LFX22" s="19"/>
      <c r="LFY22" s="105"/>
      <c r="LFZ22" s="105"/>
      <c r="LGA22" s="105"/>
      <c r="LGB22" s="29"/>
      <c r="LGC22" s="111"/>
      <c r="LGD22" s="29"/>
      <c r="LGE22" s="111"/>
      <c r="LGF22" s="22"/>
      <c r="LGG22" s="111"/>
      <c r="LGH22" s="22"/>
      <c r="LGI22" s="111"/>
      <c r="LGJ22" s="22"/>
      <c r="LGK22" s="111"/>
      <c r="LGL22" s="22"/>
      <c r="LGM22" s="111"/>
      <c r="LGN22" s="22"/>
      <c r="LGO22" s="111"/>
      <c r="LGP22" s="22"/>
      <c r="LGQ22" s="111"/>
      <c r="LGR22" s="22"/>
      <c r="LGS22" s="111"/>
      <c r="LGT22" s="26"/>
      <c r="LGU22" s="111"/>
      <c r="LGV22" s="26"/>
      <c r="LGW22" s="111"/>
      <c r="LGX22" s="26"/>
      <c r="LGY22" s="111"/>
      <c r="LGZ22" s="26"/>
      <c r="LHA22" s="111"/>
      <c r="LHB22" s="26"/>
      <c r="LHC22" s="111"/>
      <c r="LHD22" s="26"/>
      <c r="LHE22" s="111"/>
      <c r="LHF22" s="26"/>
      <c r="LHG22" s="111"/>
      <c r="LHH22" s="26"/>
      <c r="LHI22" s="111"/>
      <c r="LHJ22" s="26"/>
      <c r="LHK22" s="111"/>
      <c r="LHL22" s="26"/>
      <c r="LHM22" s="111"/>
      <c r="LHN22" s="26"/>
      <c r="LHO22" s="112"/>
      <c r="LHP22" s="26"/>
      <c r="LHQ22" s="111"/>
      <c r="LHR22" s="26"/>
      <c r="LHS22" s="111"/>
      <c r="LHT22" s="26"/>
      <c r="LHU22" s="111"/>
      <c r="LHV22" s="26"/>
      <c r="LHW22" s="111"/>
      <c r="LHX22" s="26"/>
      <c r="LHY22" s="111"/>
      <c r="LHZ22" s="26"/>
      <c r="LIA22" s="111"/>
      <c r="LIB22" s="26"/>
      <c r="LIC22" s="111"/>
      <c r="LID22" s="19"/>
      <c r="LIE22" s="111"/>
      <c r="LIF22" s="26"/>
      <c r="LIG22" s="111"/>
      <c r="LIH22" s="26"/>
      <c r="LII22" s="111"/>
      <c r="LIJ22" s="26"/>
      <c r="LIK22" s="111"/>
      <c r="LIL22" s="26"/>
      <c r="LIM22" s="111"/>
      <c r="LIN22" s="19"/>
      <c r="LIO22" s="111"/>
      <c r="LIP22" s="26"/>
      <c r="LIQ22" s="111"/>
      <c r="LIR22" s="26"/>
      <c r="LIS22" s="111"/>
      <c r="LIT22" s="26"/>
      <c r="LIU22" s="111"/>
      <c r="LIV22" s="19"/>
      <c r="LIW22" s="105"/>
      <c r="LIX22" s="105"/>
      <c r="LIY22" s="105"/>
      <c r="LIZ22" s="29"/>
      <c r="LJA22" s="111"/>
      <c r="LJB22" s="29"/>
      <c r="LJC22" s="111"/>
      <c r="LJD22" s="22"/>
      <c r="LJE22" s="111"/>
      <c r="LJF22" s="22"/>
      <c r="LJG22" s="111"/>
      <c r="LJH22" s="22"/>
      <c r="LJI22" s="111"/>
      <c r="LJJ22" s="22"/>
      <c r="LJK22" s="111"/>
      <c r="LJL22" s="22"/>
      <c r="LJM22" s="111"/>
      <c r="LJN22" s="22"/>
      <c r="LJO22" s="111"/>
      <c r="LJP22" s="22"/>
      <c r="LJQ22" s="111"/>
      <c r="LJR22" s="26"/>
      <c r="LJS22" s="111"/>
      <c r="LJT22" s="26"/>
      <c r="LJU22" s="111"/>
      <c r="LJV22" s="26"/>
      <c r="LJW22" s="111"/>
      <c r="LJX22" s="26"/>
      <c r="LJY22" s="111"/>
      <c r="LJZ22" s="26"/>
      <c r="LKA22" s="111"/>
      <c r="LKB22" s="26"/>
      <c r="LKC22" s="111"/>
      <c r="LKD22" s="26"/>
      <c r="LKE22" s="111"/>
      <c r="LKF22" s="26"/>
      <c r="LKG22" s="111"/>
      <c r="LKH22" s="26"/>
      <c r="LKI22" s="111"/>
      <c r="LKJ22" s="26"/>
      <c r="LKK22" s="111"/>
      <c r="LKL22" s="26"/>
      <c r="LKM22" s="112"/>
      <c r="LKN22" s="26"/>
      <c r="LKO22" s="111"/>
      <c r="LKP22" s="26"/>
      <c r="LKQ22" s="111"/>
      <c r="LKR22" s="26"/>
      <c r="LKS22" s="111"/>
      <c r="LKT22" s="26"/>
      <c r="LKU22" s="111"/>
      <c r="LKV22" s="26"/>
      <c r="LKW22" s="111"/>
      <c r="LKX22" s="26"/>
      <c r="LKY22" s="111"/>
      <c r="LKZ22" s="26"/>
      <c r="LLA22" s="111"/>
      <c r="LLB22" s="19"/>
      <c r="LLC22" s="111"/>
      <c r="LLD22" s="26"/>
      <c r="LLE22" s="111"/>
      <c r="LLF22" s="26"/>
      <c r="LLG22" s="111"/>
      <c r="LLH22" s="26"/>
      <c r="LLI22" s="111"/>
      <c r="LLJ22" s="26"/>
      <c r="LLK22" s="111"/>
      <c r="LLL22" s="19"/>
      <c r="LLM22" s="111"/>
      <c r="LLN22" s="26"/>
      <c r="LLO22" s="111"/>
      <c r="LLP22" s="26"/>
      <c r="LLQ22" s="111"/>
      <c r="LLR22" s="26"/>
      <c r="LLS22" s="111"/>
      <c r="LLT22" s="19"/>
      <c r="LLU22" s="105"/>
      <c r="LLV22" s="105"/>
      <c r="LLW22" s="105"/>
      <c r="LLX22" s="29"/>
      <c r="LLY22" s="111"/>
      <c r="LLZ22" s="29"/>
      <c r="LMA22" s="111"/>
      <c r="LMB22" s="22"/>
      <c r="LMC22" s="111"/>
      <c r="LMD22" s="22"/>
      <c r="LME22" s="111"/>
      <c r="LMF22" s="22"/>
      <c r="LMG22" s="111"/>
      <c r="LMH22" s="22"/>
      <c r="LMI22" s="111"/>
      <c r="LMJ22" s="22"/>
      <c r="LMK22" s="111"/>
      <c r="LML22" s="22"/>
      <c r="LMM22" s="111"/>
      <c r="LMN22" s="22"/>
      <c r="LMO22" s="111"/>
      <c r="LMP22" s="26"/>
      <c r="LMQ22" s="111"/>
      <c r="LMR22" s="26"/>
      <c r="LMS22" s="111"/>
      <c r="LMT22" s="26"/>
      <c r="LMU22" s="111"/>
      <c r="LMV22" s="26"/>
      <c r="LMW22" s="111"/>
      <c r="LMX22" s="26"/>
      <c r="LMY22" s="111"/>
      <c r="LMZ22" s="26"/>
      <c r="LNA22" s="111"/>
      <c r="LNB22" s="26"/>
      <c r="LNC22" s="111"/>
      <c r="LND22" s="26"/>
      <c r="LNE22" s="111"/>
      <c r="LNF22" s="26"/>
      <c r="LNG22" s="111"/>
      <c r="LNH22" s="26"/>
      <c r="LNI22" s="111"/>
      <c r="LNJ22" s="26"/>
      <c r="LNK22" s="112"/>
      <c r="LNL22" s="26"/>
      <c r="LNM22" s="111"/>
      <c r="LNN22" s="26"/>
      <c r="LNO22" s="111"/>
      <c r="LNP22" s="26"/>
      <c r="LNQ22" s="111"/>
      <c r="LNR22" s="26"/>
      <c r="LNS22" s="111"/>
      <c r="LNT22" s="26"/>
      <c r="LNU22" s="111"/>
      <c r="LNV22" s="26"/>
      <c r="LNW22" s="111"/>
      <c r="LNX22" s="26"/>
      <c r="LNY22" s="111"/>
      <c r="LNZ22" s="19"/>
      <c r="LOA22" s="111"/>
      <c r="LOB22" s="26"/>
      <c r="LOC22" s="111"/>
      <c r="LOD22" s="26"/>
      <c r="LOE22" s="111"/>
      <c r="LOF22" s="26"/>
      <c r="LOG22" s="111"/>
      <c r="LOH22" s="26"/>
      <c r="LOI22" s="111"/>
      <c r="LOJ22" s="19"/>
      <c r="LOK22" s="111"/>
      <c r="LOL22" s="26"/>
      <c r="LOM22" s="111"/>
      <c r="LON22" s="26"/>
      <c r="LOO22" s="111"/>
      <c r="LOP22" s="26"/>
      <c r="LOQ22" s="111"/>
      <c r="LOR22" s="19"/>
      <c r="LOS22" s="105"/>
      <c r="LOT22" s="105"/>
      <c r="LOU22" s="105"/>
      <c r="LOV22" s="29"/>
      <c r="LOW22" s="111"/>
      <c r="LOX22" s="29"/>
      <c r="LOY22" s="111"/>
      <c r="LOZ22" s="22"/>
      <c r="LPA22" s="111"/>
      <c r="LPB22" s="22"/>
      <c r="LPC22" s="111"/>
      <c r="LPD22" s="22"/>
      <c r="LPE22" s="111"/>
      <c r="LPF22" s="22"/>
      <c r="LPG22" s="111"/>
      <c r="LPH22" s="22"/>
      <c r="LPI22" s="111"/>
      <c r="LPJ22" s="22"/>
      <c r="LPK22" s="111"/>
      <c r="LPL22" s="22"/>
      <c r="LPM22" s="111"/>
      <c r="LPN22" s="26"/>
      <c r="LPO22" s="111"/>
      <c r="LPP22" s="26"/>
      <c r="LPQ22" s="111"/>
      <c r="LPR22" s="26"/>
      <c r="LPS22" s="111"/>
      <c r="LPT22" s="26"/>
      <c r="LPU22" s="111"/>
      <c r="LPV22" s="26"/>
      <c r="LPW22" s="111"/>
      <c r="LPX22" s="26"/>
      <c r="LPY22" s="111"/>
      <c r="LPZ22" s="26"/>
      <c r="LQA22" s="111"/>
      <c r="LQB22" s="26"/>
      <c r="LQC22" s="111"/>
      <c r="LQD22" s="26"/>
      <c r="LQE22" s="111"/>
      <c r="LQF22" s="26"/>
      <c r="LQG22" s="111"/>
      <c r="LQH22" s="26"/>
      <c r="LQI22" s="112"/>
      <c r="LQJ22" s="26"/>
      <c r="LQK22" s="111"/>
      <c r="LQL22" s="26"/>
      <c r="LQM22" s="111"/>
      <c r="LQN22" s="26"/>
      <c r="LQO22" s="111"/>
      <c r="LQP22" s="26"/>
      <c r="LQQ22" s="111"/>
      <c r="LQR22" s="26"/>
      <c r="LQS22" s="111"/>
      <c r="LQT22" s="26"/>
      <c r="LQU22" s="111"/>
      <c r="LQV22" s="26"/>
      <c r="LQW22" s="111"/>
      <c r="LQX22" s="19"/>
      <c r="LQY22" s="111"/>
      <c r="LQZ22" s="26"/>
      <c r="LRA22" s="111"/>
      <c r="LRB22" s="26"/>
      <c r="LRC22" s="111"/>
      <c r="LRD22" s="26"/>
      <c r="LRE22" s="111"/>
      <c r="LRF22" s="26"/>
      <c r="LRG22" s="111"/>
      <c r="LRH22" s="19"/>
      <c r="LRI22" s="111"/>
      <c r="LRJ22" s="26"/>
      <c r="LRK22" s="111"/>
      <c r="LRL22" s="26"/>
      <c r="LRM22" s="111"/>
      <c r="LRN22" s="26"/>
      <c r="LRO22" s="111"/>
      <c r="LRP22" s="19"/>
      <c r="LRQ22" s="105"/>
      <c r="LRR22" s="105"/>
      <c r="LRS22" s="105"/>
      <c r="LRT22" s="29"/>
      <c r="LRU22" s="111"/>
      <c r="LRV22" s="29"/>
      <c r="LRW22" s="111"/>
      <c r="LRX22" s="22"/>
      <c r="LRY22" s="111"/>
      <c r="LRZ22" s="22"/>
      <c r="LSA22" s="111"/>
      <c r="LSB22" s="22"/>
      <c r="LSC22" s="111"/>
      <c r="LSD22" s="22"/>
      <c r="LSE22" s="111"/>
      <c r="LSF22" s="22"/>
      <c r="LSG22" s="111"/>
      <c r="LSH22" s="22"/>
      <c r="LSI22" s="111"/>
      <c r="LSJ22" s="22"/>
      <c r="LSK22" s="111"/>
      <c r="LSL22" s="26"/>
      <c r="LSM22" s="111"/>
      <c r="LSN22" s="26"/>
      <c r="LSO22" s="111"/>
      <c r="LSP22" s="26"/>
      <c r="LSQ22" s="111"/>
      <c r="LSR22" s="26"/>
      <c r="LSS22" s="111"/>
      <c r="LST22" s="26"/>
      <c r="LSU22" s="111"/>
      <c r="LSV22" s="26"/>
      <c r="LSW22" s="111"/>
      <c r="LSX22" s="26"/>
      <c r="LSY22" s="111"/>
      <c r="LSZ22" s="26"/>
      <c r="LTA22" s="111"/>
      <c r="LTB22" s="26"/>
      <c r="LTC22" s="111"/>
      <c r="LTD22" s="26"/>
      <c r="LTE22" s="111"/>
      <c r="LTF22" s="26"/>
      <c r="LTG22" s="112"/>
      <c r="LTH22" s="26"/>
      <c r="LTI22" s="111"/>
      <c r="LTJ22" s="26"/>
      <c r="LTK22" s="111"/>
      <c r="LTL22" s="26"/>
      <c r="LTM22" s="111"/>
      <c r="LTN22" s="26"/>
      <c r="LTO22" s="111"/>
      <c r="LTP22" s="26"/>
      <c r="LTQ22" s="111"/>
      <c r="LTR22" s="26"/>
      <c r="LTS22" s="111"/>
      <c r="LTT22" s="26"/>
      <c r="LTU22" s="111"/>
      <c r="LTV22" s="19"/>
      <c r="LTW22" s="111"/>
      <c r="LTX22" s="26"/>
      <c r="LTY22" s="111"/>
      <c r="LTZ22" s="26"/>
      <c r="LUA22" s="111"/>
      <c r="LUB22" s="26"/>
      <c r="LUC22" s="111"/>
      <c r="LUD22" s="26"/>
      <c r="LUE22" s="111"/>
      <c r="LUF22" s="19"/>
      <c r="LUG22" s="111"/>
      <c r="LUH22" s="26"/>
      <c r="LUI22" s="111"/>
      <c r="LUJ22" s="26"/>
      <c r="LUK22" s="111"/>
      <c r="LUL22" s="26"/>
      <c r="LUM22" s="111"/>
      <c r="LUN22" s="19"/>
      <c r="LUO22" s="105"/>
      <c r="LUP22" s="105"/>
      <c r="LUQ22" s="105"/>
      <c r="LUR22" s="29"/>
      <c r="LUS22" s="111"/>
      <c r="LUT22" s="29"/>
      <c r="LUU22" s="111"/>
      <c r="LUV22" s="22"/>
      <c r="LUW22" s="111"/>
      <c r="LUX22" s="22"/>
      <c r="LUY22" s="111"/>
      <c r="LUZ22" s="22"/>
      <c r="LVA22" s="111"/>
      <c r="LVB22" s="22"/>
      <c r="LVC22" s="111"/>
      <c r="LVD22" s="22"/>
      <c r="LVE22" s="111"/>
      <c r="LVF22" s="22"/>
      <c r="LVG22" s="111"/>
      <c r="LVH22" s="22"/>
      <c r="LVI22" s="111"/>
      <c r="LVJ22" s="26"/>
      <c r="LVK22" s="111"/>
      <c r="LVL22" s="26"/>
      <c r="LVM22" s="111"/>
      <c r="LVN22" s="26"/>
      <c r="LVO22" s="111"/>
      <c r="LVP22" s="26"/>
      <c r="LVQ22" s="111"/>
      <c r="LVR22" s="26"/>
      <c r="LVS22" s="111"/>
      <c r="LVT22" s="26"/>
      <c r="LVU22" s="111"/>
      <c r="LVV22" s="26"/>
      <c r="LVW22" s="111"/>
      <c r="LVX22" s="26"/>
      <c r="LVY22" s="111"/>
      <c r="LVZ22" s="26"/>
      <c r="LWA22" s="111"/>
      <c r="LWB22" s="26"/>
      <c r="LWC22" s="111"/>
      <c r="LWD22" s="26"/>
      <c r="LWE22" s="112"/>
      <c r="LWF22" s="26"/>
      <c r="LWG22" s="111"/>
      <c r="LWH22" s="26"/>
      <c r="LWI22" s="111"/>
      <c r="LWJ22" s="26"/>
      <c r="LWK22" s="111"/>
      <c r="LWL22" s="26"/>
      <c r="LWM22" s="111"/>
      <c r="LWN22" s="26"/>
      <c r="LWO22" s="111"/>
      <c r="LWP22" s="26"/>
      <c r="LWQ22" s="111"/>
      <c r="LWR22" s="26"/>
      <c r="LWS22" s="111"/>
      <c r="LWT22" s="19"/>
      <c r="LWU22" s="111"/>
      <c r="LWV22" s="26"/>
      <c r="LWW22" s="111"/>
      <c r="LWX22" s="26"/>
      <c r="LWY22" s="111"/>
      <c r="LWZ22" s="26"/>
      <c r="LXA22" s="111"/>
      <c r="LXB22" s="26"/>
      <c r="LXC22" s="111"/>
      <c r="LXD22" s="19"/>
      <c r="LXE22" s="111"/>
      <c r="LXF22" s="26"/>
      <c r="LXG22" s="111"/>
      <c r="LXH22" s="26"/>
      <c r="LXI22" s="111"/>
      <c r="LXJ22" s="26"/>
      <c r="LXK22" s="111"/>
      <c r="LXL22" s="19"/>
      <c r="LXM22" s="105"/>
      <c r="LXN22" s="105"/>
      <c r="LXO22" s="105"/>
      <c r="LXP22" s="29"/>
      <c r="LXQ22" s="111"/>
      <c r="LXR22" s="29"/>
      <c r="LXS22" s="111"/>
      <c r="LXT22" s="22"/>
      <c r="LXU22" s="111"/>
      <c r="LXV22" s="22"/>
      <c r="LXW22" s="111"/>
      <c r="LXX22" s="22"/>
      <c r="LXY22" s="111"/>
      <c r="LXZ22" s="22"/>
      <c r="LYA22" s="111"/>
      <c r="LYB22" s="22"/>
      <c r="LYC22" s="111"/>
      <c r="LYD22" s="22"/>
      <c r="LYE22" s="111"/>
      <c r="LYF22" s="22"/>
      <c r="LYG22" s="111"/>
      <c r="LYH22" s="26"/>
      <c r="LYI22" s="111"/>
      <c r="LYJ22" s="26"/>
      <c r="LYK22" s="111"/>
      <c r="LYL22" s="26"/>
      <c r="LYM22" s="111"/>
      <c r="LYN22" s="26"/>
      <c r="LYO22" s="111"/>
      <c r="LYP22" s="26"/>
      <c r="LYQ22" s="111"/>
      <c r="LYR22" s="26"/>
      <c r="LYS22" s="111"/>
      <c r="LYT22" s="26"/>
      <c r="LYU22" s="111"/>
      <c r="LYV22" s="26"/>
      <c r="LYW22" s="111"/>
      <c r="LYX22" s="26"/>
      <c r="LYY22" s="111"/>
      <c r="LYZ22" s="26"/>
      <c r="LZA22" s="111"/>
      <c r="LZB22" s="26"/>
      <c r="LZC22" s="112"/>
      <c r="LZD22" s="26"/>
      <c r="LZE22" s="111"/>
      <c r="LZF22" s="26"/>
      <c r="LZG22" s="111"/>
      <c r="LZH22" s="26"/>
      <c r="LZI22" s="111"/>
      <c r="LZJ22" s="26"/>
      <c r="LZK22" s="111"/>
      <c r="LZL22" s="26"/>
      <c r="LZM22" s="111"/>
      <c r="LZN22" s="26"/>
      <c r="LZO22" s="111"/>
      <c r="LZP22" s="26"/>
      <c r="LZQ22" s="111"/>
      <c r="LZR22" s="19"/>
      <c r="LZS22" s="111"/>
      <c r="LZT22" s="26"/>
      <c r="LZU22" s="111"/>
      <c r="LZV22" s="26"/>
      <c r="LZW22" s="111"/>
      <c r="LZX22" s="26"/>
      <c r="LZY22" s="111"/>
      <c r="LZZ22" s="26"/>
      <c r="MAA22" s="111"/>
      <c r="MAB22" s="19"/>
      <c r="MAC22" s="111"/>
      <c r="MAD22" s="26"/>
      <c r="MAE22" s="111"/>
      <c r="MAF22" s="26"/>
      <c r="MAG22" s="111"/>
      <c r="MAH22" s="26"/>
      <c r="MAI22" s="111"/>
      <c r="MAJ22" s="19"/>
      <c r="MAK22" s="105"/>
      <c r="MAL22" s="105"/>
      <c r="MAM22" s="105"/>
      <c r="MAN22" s="29"/>
      <c r="MAO22" s="111"/>
      <c r="MAP22" s="29"/>
      <c r="MAQ22" s="111"/>
      <c r="MAR22" s="22"/>
      <c r="MAS22" s="111"/>
      <c r="MAT22" s="22"/>
      <c r="MAU22" s="111"/>
      <c r="MAV22" s="22"/>
      <c r="MAW22" s="111"/>
      <c r="MAX22" s="22"/>
      <c r="MAY22" s="111"/>
      <c r="MAZ22" s="22"/>
      <c r="MBA22" s="111"/>
      <c r="MBB22" s="22"/>
      <c r="MBC22" s="111"/>
      <c r="MBD22" s="22"/>
      <c r="MBE22" s="111"/>
      <c r="MBF22" s="26"/>
      <c r="MBG22" s="111"/>
      <c r="MBH22" s="26"/>
      <c r="MBI22" s="111"/>
      <c r="MBJ22" s="26"/>
      <c r="MBK22" s="111"/>
      <c r="MBL22" s="26"/>
      <c r="MBM22" s="111"/>
      <c r="MBN22" s="26"/>
      <c r="MBO22" s="111"/>
      <c r="MBP22" s="26"/>
      <c r="MBQ22" s="111"/>
      <c r="MBR22" s="26"/>
      <c r="MBS22" s="111"/>
      <c r="MBT22" s="26"/>
      <c r="MBU22" s="111"/>
      <c r="MBV22" s="26"/>
      <c r="MBW22" s="111"/>
      <c r="MBX22" s="26"/>
      <c r="MBY22" s="111"/>
      <c r="MBZ22" s="26"/>
      <c r="MCA22" s="112"/>
      <c r="MCB22" s="26"/>
      <c r="MCC22" s="111"/>
      <c r="MCD22" s="26"/>
      <c r="MCE22" s="111"/>
      <c r="MCF22" s="26"/>
      <c r="MCG22" s="111"/>
      <c r="MCH22" s="26"/>
      <c r="MCI22" s="111"/>
      <c r="MCJ22" s="26"/>
      <c r="MCK22" s="111"/>
      <c r="MCL22" s="26"/>
      <c r="MCM22" s="111"/>
      <c r="MCN22" s="26"/>
      <c r="MCO22" s="111"/>
      <c r="MCP22" s="19"/>
      <c r="MCQ22" s="111"/>
      <c r="MCR22" s="26"/>
      <c r="MCS22" s="111"/>
      <c r="MCT22" s="26"/>
      <c r="MCU22" s="111"/>
      <c r="MCV22" s="26"/>
      <c r="MCW22" s="111"/>
      <c r="MCX22" s="26"/>
      <c r="MCY22" s="111"/>
      <c r="MCZ22" s="19"/>
      <c r="MDA22" s="111"/>
      <c r="MDB22" s="26"/>
      <c r="MDC22" s="111"/>
      <c r="MDD22" s="26"/>
      <c r="MDE22" s="111"/>
      <c r="MDF22" s="26"/>
      <c r="MDG22" s="111"/>
      <c r="MDH22" s="19"/>
      <c r="MDI22" s="105"/>
      <c r="MDJ22" s="105"/>
      <c r="MDK22" s="105"/>
      <c r="MDL22" s="29"/>
      <c r="MDM22" s="111"/>
      <c r="MDN22" s="29"/>
      <c r="MDO22" s="111"/>
      <c r="MDP22" s="22"/>
      <c r="MDQ22" s="111"/>
      <c r="MDR22" s="22"/>
      <c r="MDS22" s="111"/>
      <c r="MDT22" s="22"/>
      <c r="MDU22" s="111"/>
      <c r="MDV22" s="22"/>
      <c r="MDW22" s="111"/>
      <c r="MDX22" s="22"/>
      <c r="MDY22" s="111"/>
      <c r="MDZ22" s="22"/>
      <c r="MEA22" s="111"/>
      <c r="MEB22" s="22"/>
      <c r="MEC22" s="111"/>
      <c r="MED22" s="26"/>
      <c r="MEE22" s="111"/>
      <c r="MEF22" s="26"/>
      <c r="MEG22" s="111"/>
      <c r="MEH22" s="26"/>
      <c r="MEI22" s="111"/>
      <c r="MEJ22" s="26"/>
      <c r="MEK22" s="111"/>
      <c r="MEL22" s="26"/>
      <c r="MEM22" s="111"/>
      <c r="MEN22" s="26"/>
      <c r="MEO22" s="111"/>
      <c r="MEP22" s="26"/>
      <c r="MEQ22" s="111"/>
      <c r="MER22" s="26"/>
      <c r="MES22" s="111"/>
      <c r="MET22" s="26"/>
      <c r="MEU22" s="111"/>
      <c r="MEV22" s="26"/>
      <c r="MEW22" s="111"/>
      <c r="MEX22" s="26"/>
      <c r="MEY22" s="112"/>
      <c r="MEZ22" s="26"/>
      <c r="MFA22" s="111"/>
      <c r="MFB22" s="26"/>
      <c r="MFC22" s="111"/>
      <c r="MFD22" s="26"/>
      <c r="MFE22" s="111"/>
      <c r="MFF22" s="26"/>
      <c r="MFG22" s="111"/>
      <c r="MFH22" s="26"/>
      <c r="MFI22" s="111"/>
      <c r="MFJ22" s="26"/>
      <c r="MFK22" s="111"/>
      <c r="MFL22" s="26"/>
      <c r="MFM22" s="111"/>
      <c r="MFN22" s="19"/>
      <c r="MFO22" s="111"/>
      <c r="MFP22" s="26"/>
      <c r="MFQ22" s="111"/>
      <c r="MFR22" s="26"/>
      <c r="MFS22" s="111"/>
      <c r="MFT22" s="26"/>
      <c r="MFU22" s="111"/>
      <c r="MFV22" s="26"/>
      <c r="MFW22" s="111"/>
      <c r="MFX22" s="19"/>
      <c r="MFY22" s="111"/>
      <c r="MFZ22" s="26"/>
      <c r="MGA22" s="111"/>
      <c r="MGB22" s="26"/>
      <c r="MGC22" s="111"/>
      <c r="MGD22" s="26"/>
      <c r="MGE22" s="111"/>
      <c r="MGF22" s="19"/>
      <c r="MGG22" s="105"/>
      <c r="MGH22" s="105"/>
      <c r="MGI22" s="105"/>
      <c r="MGJ22" s="29"/>
      <c r="MGK22" s="111"/>
      <c r="MGL22" s="29"/>
      <c r="MGM22" s="111"/>
      <c r="MGN22" s="22"/>
      <c r="MGO22" s="111"/>
      <c r="MGP22" s="22"/>
      <c r="MGQ22" s="111"/>
      <c r="MGR22" s="22"/>
      <c r="MGS22" s="111"/>
      <c r="MGT22" s="22"/>
      <c r="MGU22" s="111"/>
      <c r="MGV22" s="22"/>
      <c r="MGW22" s="111"/>
      <c r="MGX22" s="22"/>
      <c r="MGY22" s="111"/>
      <c r="MGZ22" s="22"/>
      <c r="MHA22" s="111"/>
      <c r="MHB22" s="26"/>
      <c r="MHC22" s="111"/>
      <c r="MHD22" s="26"/>
      <c r="MHE22" s="111"/>
      <c r="MHF22" s="26"/>
      <c r="MHG22" s="111"/>
      <c r="MHH22" s="26"/>
      <c r="MHI22" s="111"/>
      <c r="MHJ22" s="26"/>
      <c r="MHK22" s="111"/>
      <c r="MHL22" s="26"/>
      <c r="MHM22" s="111"/>
      <c r="MHN22" s="26"/>
      <c r="MHO22" s="111"/>
      <c r="MHP22" s="26"/>
      <c r="MHQ22" s="111"/>
      <c r="MHR22" s="26"/>
      <c r="MHS22" s="111"/>
      <c r="MHT22" s="26"/>
      <c r="MHU22" s="111"/>
      <c r="MHV22" s="26"/>
      <c r="MHW22" s="112"/>
      <c r="MHX22" s="26"/>
      <c r="MHY22" s="111"/>
      <c r="MHZ22" s="26"/>
      <c r="MIA22" s="111"/>
      <c r="MIB22" s="26"/>
      <c r="MIC22" s="111"/>
      <c r="MID22" s="26"/>
      <c r="MIE22" s="111"/>
      <c r="MIF22" s="26"/>
      <c r="MIG22" s="111"/>
      <c r="MIH22" s="26"/>
      <c r="MII22" s="111"/>
      <c r="MIJ22" s="26"/>
      <c r="MIK22" s="111"/>
      <c r="MIL22" s="19"/>
      <c r="MIM22" s="111"/>
      <c r="MIN22" s="26"/>
      <c r="MIO22" s="111"/>
      <c r="MIP22" s="26"/>
      <c r="MIQ22" s="111"/>
      <c r="MIR22" s="26"/>
      <c r="MIS22" s="111"/>
      <c r="MIT22" s="26"/>
      <c r="MIU22" s="111"/>
      <c r="MIV22" s="19"/>
      <c r="MIW22" s="111"/>
      <c r="MIX22" s="26"/>
      <c r="MIY22" s="111"/>
      <c r="MIZ22" s="26"/>
      <c r="MJA22" s="111"/>
      <c r="MJB22" s="26"/>
      <c r="MJC22" s="111"/>
      <c r="MJD22" s="19"/>
      <c r="MJE22" s="105"/>
      <c r="MJF22" s="105"/>
      <c r="MJG22" s="105"/>
      <c r="MJH22" s="29"/>
      <c r="MJI22" s="111"/>
      <c r="MJJ22" s="29"/>
      <c r="MJK22" s="111"/>
      <c r="MJL22" s="22"/>
      <c r="MJM22" s="111"/>
      <c r="MJN22" s="22"/>
      <c r="MJO22" s="111"/>
      <c r="MJP22" s="22"/>
      <c r="MJQ22" s="111"/>
      <c r="MJR22" s="22"/>
      <c r="MJS22" s="111"/>
      <c r="MJT22" s="22"/>
      <c r="MJU22" s="111"/>
      <c r="MJV22" s="22"/>
      <c r="MJW22" s="111"/>
      <c r="MJX22" s="22"/>
      <c r="MJY22" s="111"/>
      <c r="MJZ22" s="26"/>
      <c r="MKA22" s="111"/>
      <c r="MKB22" s="26"/>
      <c r="MKC22" s="111"/>
      <c r="MKD22" s="26"/>
      <c r="MKE22" s="111"/>
      <c r="MKF22" s="26"/>
      <c r="MKG22" s="111"/>
      <c r="MKH22" s="26"/>
      <c r="MKI22" s="111"/>
      <c r="MKJ22" s="26"/>
      <c r="MKK22" s="111"/>
      <c r="MKL22" s="26"/>
      <c r="MKM22" s="111"/>
      <c r="MKN22" s="26"/>
      <c r="MKO22" s="111"/>
      <c r="MKP22" s="26"/>
      <c r="MKQ22" s="111"/>
      <c r="MKR22" s="26"/>
      <c r="MKS22" s="111"/>
      <c r="MKT22" s="26"/>
      <c r="MKU22" s="112"/>
      <c r="MKV22" s="26"/>
      <c r="MKW22" s="111"/>
      <c r="MKX22" s="26"/>
      <c r="MKY22" s="111"/>
      <c r="MKZ22" s="26"/>
      <c r="MLA22" s="111"/>
      <c r="MLB22" s="26"/>
      <c r="MLC22" s="111"/>
      <c r="MLD22" s="26"/>
      <c r="MLE22" s="111"/>
      <c r="MLF22" s="26"/>
      <c r="MLG22" s="111"/>
      <c r="MLH22" s="26"/>
      <c r="MLI22" s="111"/>
      <c r="MLJ22" s="19"/>
      <c r="MLK22" s="111"/>
      <c r="MLL22" s="26"/>
      <c r="MLM22" s="111"/>
      <c r="MLN22" s="26"/>
      <c r="MLO22" s="111"/>
      <c r="MLP22" s="26"/>
      <c r="MLQ22" s="111"/>
      <c r="MLR22" s="26"/>
      <c r="MLS22" s="111"/>
      <c r="MLT22" s="19"/>
      <c r="MLU22" s="111"/>
      <c r="MLV22" s="26"/>
      <c r="MLW22" s="111"/>
      <c r="MLX22" s="26"/>
      <c r="MLY22" s="111"/>
      <c r="MLZ22" s="26"/>
      <c r="MMA22" s="111"/>
      <c r="MMB22" s="19"/>
      <c r="MMC22" s="105"/>
      <c r="MMD22" s="105"/>
      <c r="MME22" s="105"/>
      <c r="MMF22" s="29"/>
      <c r="MMG22" s="111"/>
      <c r="MMH22" s="29"/>
      <c r="MMI22" s="111"/>
      <c r="MMJ22" s="22"/>
      <c r="MMK22" s="111"/>
      <c r="MML22" s="22"/>
      <c r="MMM22" s="111"/>
      <c r="MMN22" s="22"/>
      <c r="MMO22" s="111"/>
      <c r="MMP22" s="22"/>
      <c r="MMQ22" s="111"/>
      <c r="MMR22" s="22"/>
      <c r="MMS22" s="111"/>
      <c r="MMT22" s="22"/>
      <c r="MMU22" s="111"/>
      <c r="MMV22" s="22"/>
      <c r="MMW22" s="111"/>
      <c r="MMX22" s="26"/>
      <c r="MMY22" s="111"/>
      <c r="MMZ22" s="26"/>
      <c r="MNA22" s="111"/>
      <c r="MNB22" s="26"/>
      <c r="MNC22" s="111"/>
      <c r="MND22" s="26"/>
      <c r="MNE22" s="111"/>
      <c r="MNF22" s="26"/>
      <c r="MNG22" s="111"/>
      <c r="MNH22" s="26"/>
      <c r="MNI22" s="111"/>
      <c r="MNJ22" s="26"/>
      <c r="MNK22" s="111"/>
      <c r="MNL22" s="26"/>
      <c r="MNM22" s="111"/>
      <c r="MNN22" s="26"/>
      <c r="MNO22" s="111"/>
      <c r="MNP22" s="26"/>
      <c r="MNQ22" s="111"/>
      <c r="MNR22" s="26"/>
      <c r="MNS22" s="112"/>
      <c r="MNT22" s="26"/>
      <c r="MNU22" s="111"/>
      <c r="MNV22" s="26"/>
      <c r="MNW22" s="111"/>
      <c r="MNX22" s="26"/>
      <c r="MNY22" s="111"/>
      <c r="MNZ22" s="26"/>
      <c r="MOA22" s="111"/>
      <c r="MOB22" s="26"/>
      <c r="MOC22" s="111"/>
      <c r="MOD22" s="26"/>
      <c r="MOE22" s="111"/>
      <c r="MOF22" s="26"/>
      <c r="MOG22" s="111"/>
      <c r="MOH22" s="19"/>
      <c r="MOI22" s="111"/>
      <c r="MOJ22" s="26"/>
      <c r="MOK22" s="111"/>
      <c r="MOL22" s="26"/>
      <c r="MOM22" s="111"/>
      <c r="MON22" s="26"/>
      <c r="MOO22" s="111"/>
      <c r="MOP22" s="26"/>
      <c r="MOQ22" s="111"/>
      <c r="MOR22" s="19"/>
      <c r="MOS22" s="111"/>
      <c r="MOT22" s="26"/>
      <c r="MOU22" s="111"/>
      <c r="MOV22" s="26"/>
      <c r="MOW22" s="111"/>
      <c r="MOX22" s="26"/>
      <c r="MOY22" s="111"/>
      <c r="MOZ22" s="19"/>
      <c r="MPA22" s="105"/>
      <c r="MPB22" s="105"/>
      <c r="MPC22" s="105"/>
      <c r="MPD22" s="29"/>
      <c r="MPE22" s="111"/>
      <c r="MPF22" s="29"/>
      <c r="MPG22" s="111"/>
      <c r="MPH22" s="22"/>
      <c r="MPI22" s="111"/>
      <c r="MPJ22" s="22"/>
      <c r="MPK22" s="111"/>
      <c r="MPL22" s="22"/>
      <c r="MPM22" s="111"/>
      <c r="MPN22" s="22"/>
      <c r="MPO22" s="111"/>
      <c r="MPP22" s="22"/>
      <c r="MPQ22" s="111"/>
      <c r="MPR22" s="22"/>
      <c r="MPS22" s="111"/>
      <c r="MPT22" s="22"/>
      <c r="MPU22" s="111"/>
      <c r="MPV22" s="26"/>
      <c r="MPW22" s="111"/>
      <c r="MPX22" s="26"/>
      <c r="MPY22" s="111"/>
      <c r="MPZ22" s="26"/>
      <c r="MQA22" s="111"/>
      <c r="MQB22" s="26"/>
      <c r="MQC22" s="111"/>
      <c r="MQD22" s="26"/>
      <c r="MQE22" s="111"/>
      <c r="MQF22" s="26"/>
      <c r="MQG22" s="111"/>
      <c r="MQH22" s="26"/>
      <c r="MQI22" s="111"/>
      <c r="MQJ22" s="26"/>
      <c r="MQK22" s="111"/>
      <c r="MQL22" s="26"/>
      <c r="MQM22" s="111"/>
      <c r="MQN22" s="26"/>
      <c r="MQO22" s="111"/>
      <c r="MQP22" s="26"/>
      <c r="MQQ22" s="112"/>
      <c r="MQR22" s="26"/>
      <c r="MQS22" s="111"/>
      <c r="MQT22" s="26"/>
      <c r="MQU22" s="111"/>
      <c r="MQV22" s="26"/>
      <c r="MQW22" s="111"/>
      <c r="MQX22" s="26"/>
      <c r="MQY22" s="111"/>
      <c r="MQZ22" s="26"/>
      <c r="MRA22" s="111"/>
      <c r="MRB22" s="26"/>
      <c r="MRC22" s="111"/>
      <c r="MRD22" s="26"/>
      <c r="MRE22" s="111"/>
      <c r="MRF22" s="19"/>
      <c r="MRG22" s="111"/>
      <c r="MRH22" s="26"/>
      <c r="MRI22" s="111"/>
      <c r="MRJ22" s="26"/>
      <c r="MRK22" s="111"/>
      <c r="MRL22" s="26"/>
      <c r="MRM22" s="111"/>
      <c r="MRN22" s="26"/>
      <c r="MRO22" s="111"/>
      <c r="MRP22" s="19"/>
      <c r="MRQ22" s="111"/>
      <c r="MRR22" s="26"/>
      <c r="MRS22" s="111"/>
      <c r="MRT22" s="26"/>
      <c r="MRU22" s="111"/>
      <c r="MRV22" s="26"/>
      <c r="MRW22" s="111"/>
      <c r="MRX22" s="19"/>
      <c r="MRY22" s="105"/>
      <c r="MRZ22" s="105"/>
      <c r="MSA22" s="105"/>
      <c r="MSB22" s="29"/>
      <c r="MSC22" s="111"/>
      <c r="MSD22" s="29"/>
      <c r="MSE22" s="111"/>
      <c r="MSF22" s="22"/>
      <c r="MSG22" s="111"/>
      <c r="MSH22" s="22"/>
      <c r="MSI22" s="111"/>
      <c r="MSJ22" s="22"/>
      <c r="MSK22" s="111"/>
      <c r="MSL22" s="22"/>
      <c r="MSM22" s="111"/>
      <c r="MSN22" s="22"/>
      <c r="MSO22" s="111"/>
      <c r="MSP22" s="22"/>
      <c r="MSQ22" s="111"/>
      <c r="MSR22" s="22"/>
      <c r="MSS22" s="111"/>
      <c r="MST22" s="26"/>
      <c r="MSU22" s="111"/>
      <c r="MSV22" s="26"/>
      <c r="MSW22" s="111"/>
      <c r="MSX22" s="26"/>
      <c r="MSY22" s="111"/>
      <c r="MSZ22" s="26"/>
      <c r="MTA22" s="111"/>
      <c r="MTB22" s="26"/>
      <c r="MTC22" s="111"/>
      <c r="MTD22" s="26"/>
      <c r="MTE22" s="111"/>
      <c r="MTF22" s="26"/>
      <c r="MTG22" s="111"/>
      <c r="MTH22" s="26"/>
      <c r="MTI22" s="111"/>
      <c r="MTJ22" s="26"/>
      <c r="MTK22" s="111"/>
      <c r="MTL22" s="26"/>
      <c r="MTM22" s="111"/>
      <c r="MTN22" s="26"/>
      <c r="MTO22" s="112"/>
      <c r="MTP22" s="26"/>
      <c r="MTQ22" s="111"/>
      <c r="MTR22" s="26"/>
      <c r="MTS22" s="111"/>
      <c r="MTT22" s="26"/>
      <c r="MTU22" s="111"/>
      <c r="MTV22" s="26"/>
      <c r="MTW22" s="111"/>
      <c r="MTX22" s="26"/>
      <c r="MTY22" s="111"/>
      <c r="MTZ22" s="26"/>
      <c r="MUA22" s="111"/>
      <c r="MUB22" s="26"/>
      <c r="MUC22" s="111"/>
      <c r="MUD22" s="19"/>
      <c r="MUE22" s="111"/>
      <c r="MUF22" s="26"/>
      <c r="MUG22" s="111"/>
      <c r="MUH22" s="26"/>
      <c r="MUI22" s="111"/>
      <c r="MUJ22" s="26"/>
      <c r="MUK22" s="111"/>
      <c r="MUL22" s="26"/>
      <c r="MUM22" s="111"/>
      <c r="MUN22" s="19"/>
      <c r="MUO22" s="111"/>
      <c r="MUP22" s="26"/>
      <c r="MUQ22" s="111"/>
      <c r="MUR22" s="26"/>
      <c r="MUS22" s="111"/>
      <c r="MUT22" s="26"/>
      <c r="MUU22" s="111"/>
      <c r="MUV22" s="19"/>
      <c r="MUW22" s="105"/>
      <c r="MUX22" s="105"/>
      <c r="MUY22" s="105"/>
      <c r="MUZ22" s="29"/>
      <c r="MVA22" s="111"/>
      <c r="MVB22" s="29"/>
      <c r="MVC22" s="111"/>
      <c r="MVD22" s="22"/>
      <c r="MVE22" s="111"/>
      <c r="MVF22" s="22"/>
      <c r="MVG22" s="111"/>
      <c r="MVH22" s="22"/>
      <c r="MVI22" s="111"/>
      <c r="MVJ22" s="22"/>
      <c r="MVK22" s="111"/>
      <c r="MVL22" s="22"/>
      <c r="MVM22" s="111"/>
      <c r="MVN22" s="22"/>
      <c r="MVO22" s="111"/>
      <c r="MVP22" s="22"/>
      <c r="MVQ22" s="111"/>
      <c r="MVR22" s="26"/>
      <c r="MVS22" s="111"/>
      <c r="MVT22" s="26"/>
      <c r="MVU22" s="111"/>
      <c r="MVV22" s="26"/>
      <c r="MVW22" s="111"/>
      <c r="MVX22" s="26"/>
      <c r="MVY22" s="111"/>
      <c r="MVZ22" s="26"/>
      <c r="MWA22" s="111"/>
      <c r="MWB22" s="26"/>
      <c r="MWC22" s="111"/>
      <c r="MWD22" s="26"/>
      <c r="MWE22" s="111"/>
      <c r="MWF22" s="26"/>
      <c r="MWG22" s="111"/>
      <c r="MWH22" s="26"/>
      <c r="MWI22" s="111"/>
      <c r="MWJ22" s="26"/>
      <c r="MWK22" s="111"/>
      <c r="MWL22" s="26"/>
      <c r="MWM22" s="112"/>
      <c r="MWN22" s="26"/>
      <c r="MWO22" s="111"/>
      <c r="MWP22" s="26"/>
      <c r="MWQ22" s="111"/>
      <c r="MWR22" s="26"/>
      <c r="MWS22" s="111"/>
      <c r="MWT22" s="26"/>
      <c r="MWU22" s="111"/>
      <c r="MWV22" s="26"/>
      <c r="MWW22" s="111"/>
      <c r="MWX22" s="26"/>
      <c r="MWY22" s="111"/>
      <c r="MWZ22" s="26"/>
      <c r="MXA22" s="111"/>
      <c r="MXB22" s="19"/>
      <c r="MXC22" s="111"/>
      <c r="MXD22" s="26"/>
      <c r="MXE22" s="111"/>
      <c r="MXF22" s="26"/>
      <c r="MXG22" s="111"/>
      <c r="MXH22" s="26"/>
      <c r="MXI22" s="111"/>
      <c r="MXJ22" s="26"/>
      <c r="MXK22" s="111"/>
      <c r="MXL22" s="19"/>
      <c r="MXM22" s="111"/>
      <c r="MXN22" s="26"/>
      <c r="MXO22" s="111"/>
      <c r="MXP22" s="26"/>
      <c r="MXQ22" s="111"/>
      <c r="MXR22" s="26"/>
      <c r="MXS22" s="111"/>
      <c r="MXT22" s="19"/>
      <c r="MXU22" s="105"/>
      <c r="MXV22" s="105"/>
      <c r="MXW22" s="105"/>
      <c r="MXX22" s="29"/>
      <c r="MXY22" s="111"/>
      <c r="MXZ22" s="29"/>
      <c r="MYA22" s="111"/>
      <c r="MYB22" s="22"/>
      <c r="MYC22" s="111"/>
      <c r="MYD22" s="22"/>
      <c r="MYE22" s="111"/>
      <c r="MYF22" s="22"/>
      <c r="MYG22" s="111"/>
      <c r="MYH22" s="22"/>
      <c r="MYI22" s="111"/>
      <c r="MYJ22" s="22"/>
      <c r="MYK22" s="111"/>
      <c r="MYL22" s="22"/>
      <c r="MYM22" s="111"/>
      <c r="MYN22" s="22"/>
      <c r="MYO22" s="111"/>
      <c r="MYP22" s="26"/>
      <c r="MYQ22" s="111"/>
      <c r="MYR22" s="26"/>
      <c r="MYS22" s="111"/>
      <c r="MYT22" s="26"/>
      <c r="MYU22" s="111"/>
      <c r="MYV22" s="26"/>
      <c r="MYW22" s="111"/>
      <c r="MYX22" s="26"/>
      <c r="MYY22" s="111"/>
      <c r="MYZ22" s="26"/>
      <c r="MZA22" s="111"/>
      <c r="MZB22" s="26"/>
      <c r="MZC22" s="111"/>
      <c r="MZD22" s="26"/>
      <c r="MZE22" s="111"/>
      <c r="MZF22" s="26"/>
      <c r="MZG22" s="111"/>
      <c r="MZH22" s="26"/>
      <c r="MZI22" s="111"/>
      <c r="MZJ22" s="26"/>
      <c r="MZK22" s="112"/>
      <c r="MZL22" s="26"/>
      <c r="MZM22" s="111"/>
      <c r="MZN22" s="26"/>
      <c r="MZO22" s="111"/>
      <c r="MZP22" s="26"/>
      <c r="MZQ22" s="111"/>
      <c r="MZR22" s="26"/>
      <c r="MZS22" s="111"/>
      <c r="MZT22" s="26"/>
      <c r="MZU22" s="111"/>
      <c r="MZV22" s="26"/>
      <c r="MZW22" s="111"/>
      <c r="MZX22" s="26"/>
      <c r="MZY22" s="111"/>
      <c r="MZZ22" s="19"/>
      <c r="NAA22" s="111"/>
      <c r="NAB22" s="26"/>
      <c r="NAC22" s="111"/>
      <c r="NAD22" s="26"/>
      <c r="NAE22" s="111"/>
      <c r="NAF22" s="26"/>
      <c r="NAG22" s="111"/>
      <c r="NAH22" s="26"/>
      <c r="NAI22" s="111"/>
      <c r="NAJ22" s="19"/>
      <c r="NAK22" s="111"/>
      <c r="NAL22" s="26"/>
      <c r="NAM22" s="111"/>
      <c r="NAN22" s="26"/>
      <c r="NAO22" s="111"/>
      <c r="NAP22" s="26"/>
      <c r="NAQ22" s="111"/>
      <c r="NAR22" s="19"/>
      <c r="NAS22" s="105"/>
      <c r="NAT22" s="105"/>
      <c r="NAU22" s="105"/>
      <c r="NAV22" s="29"/>
      <c r="NAW22" s="111"/>
      <c r="NAX22" s="29"/>
      <c r="NAY22" s="111"/>
      <c r="NAZ22" s="22"/>
      <c r="NBA22" s="111"/>
      <c r="NBB22" s="22"/>
      <c r="NBC22" s="111"/>
      <c r="NBD22" s="22"/>
      <c r="NBE22" s="111"/>
      <c r="NBF22" s="22"/>
      <c r="NBG22" s="111"/>
      <c r="NBH22" s="22"/>
      <c r="NBI22" s="111"/>
      <c r="NBJ22" s="22"/>
      <c r="NBK22" s="111"/>
      <c r="NBL22" s="22"/>
      <c r="NBM22" s="111"/>
      <c r="NBN22" s="26"/>
      <c r="NBO22" s="111"/>
      <c r="NBP22" s="26"/>
      <c r="NBQ22" s="111"/>
      <c r="NBR22" s="26"/>
      <c r="NBS22" s="111"/>
      <c r="NBT22" s="26"/>
      <c r="NBU22" s="111"/>
      <c r="NBV22" s="26"/>
      <c r="NBW22" s="111"/>
      <c r="NBX22" s="26"/>
      <c r="NBY22" s="111"/>
      <c r="NBZ22" s="26"/>
      <c r="NCA22" s="111"/>
      <c r="NCB22" s="26"/>
      <c r="NCC22" s="111"/>
      <c r="NCD22" s="26"/>
      <c r="NCE22" s="111"/>
      <c r="NCF22" s="26"/>
      <c r="NCG22" s="111"/>
      <c r="NCH22" s="26"/>
      <c r="NCI22" s="112"/>
      <c r="NCJ22" s="26"/>
      <c r="NCK22" s="111"/>
      <c r="NCL22" s="26"/>
      <c r="NCM22" s="111"/>
      <c r="NCN22" s="26"/>
      <c r="NCO22" s="111"/>
      <c r="NCP22" s="26"/>
      <c r="NCQ22" s="111"/>
      <c r="NCR22" s="26"/>
      <c r="NCS22" s="111"/>
      <c r="NCT22" s="26"/>
      <c r="NCU22" s="111"/>
      <c r="NCV22" s="26"/>
      <c r="NCW22" s="111"/>
      <c r="NCX22" s="19"/>
      <c r="NCY22" s="111"/>
      <c r="NCZ22" s="26"/>
      <c r="NDA22" s="111"/>
      <c r="NDB22" s="26"/>
      <c r="NDC22" s="111"/>
      <c r="NDD22" s="26"/>
      <c r="NDE22" s="111"/>
      <c r="NDF22" s="26"/>
      <c r="NDG22" s="111"/>
      <c r="NDH22" s="19"/>
      <c r="NDI22" s="111"/>
      <c r="NDJ22" s="26"/>
      <c r="NDK22" s="111"/>
      <c r="NDL22" s="26"/>
      <c r="NDM22" s="111"/>
      <c r="NDN22" s="26"/>
      <c r="NDO22" s="111"/>
      <c r="NDP22" s="19"/>
      <c r="NDQ22" s="105"/>
      <c r="NDR22" s="105"/>
      <c r="NDS22" s="105"/>
      <c r="NDT22" s="29"/>
      <c r="NDU22" s="111"/>
      <c r="NDV22" s="29"/>
      <c r="NDW22" s="111"/>
      <c r="NDX22" s="22"/>
      <c r="NDY22" s="111"/>
      <c r="NDZ22" s="22"/>
      <c r="NEA22" s="111"/>
      <c r="NEB22" s="22"/>
      <c r="NEC22" s="111"/>
      <c r="NED22" s="22"/>
      <c r="NEE22" s="111"/>
      <c r="NEF22" s="22"/>
      <c r="NEG22" s="111"/>
      <c r="NEH22" s="22"/>
      <c r="NEI22" s="111"/>
      <c r="NEJ22" s="22"/>
      <c r="NEK22" s="111"/>
      <c r="NEL22" s="26"/>
      <c r="NEM22" s="111"/>
      <c r="NEN22" s="26"/>
      <c r="NEO22" s="111"/>
      <c r="NEP22" s="26"/>
      <c r="NEQ22" s="111"/>
      <c r="NER22" s="26"/>
      <c r="NES22" s="111"/>
      <c r="NET22" s="26"/>
      <c r="NEU22" s="111"/>
      <c r="NEV22" s="26"/>
      <c r="NEW22" s="111"/>
      <c r="NEX22" s="26"/>
      <c r="NEY22" s="111"/>
      <c r="NEZ22" s="26"/>
      <c r="NFA22" s="111"/>
      <c r="NFB22" s="26"/>
      <c r="NFC22" s="111"/>
      <c r="NFD22" s="26"/>
      <c r="NFE22" s="111"/>
      <c r="NFF22" s="26"/>
      <c r="NFG22" s="112"/>
      <c r="NFH22" s="26"/>
      <c r="NFI22" s="111"/>
      <c r="NFJ22" s="26"/>
      <c r="NFK22" s="111"/>
      <c r="NFL22" s="26"/>
      <c r="NFM22" s="111"/>
      <c r="NFN22" s="26"/>
      <c r="NFO22" s="111"/>
      <c r="NFP22" s="26"/>
      <c r="NFQ22" s="111"/>
      <c r="NFR22" s="26"/>
      <c r="NFS22" s="111"/>
      <c r="NFT22" s="26"/>
      <c r="NFU22" s="111"/>
      <c r="NFV22" s="19"/>
      <c r="NFW22" s="111"/>
      <c r="NFX22" s="26"/>
      <c r="NFY22" s="111"/>
      <c r="NFZ22" s="26"/>
      <c r="NGA22" s="111"/>
      <c r="NGB22" s="26"/>
      <c r="NGC22" s="111"/>
      <c r="NGD22" s="26"/>
      <c r="NGE22" s="111"/>
      <c r="NGF22" s="19"/>
      <c r="NGG22" s="111"/>
      <c r="NGH22" s="26"/>
      <c r="NGI22" s="111"/>
      <c r="NGJ22" s="26"/>
      <c r="NGK22" s="111"/>
      <c r="NGL22" s="26"/>
      <c r="NGM22" s="111"/>
      <c r="NGN22" s="19"/>
      <c r="NGO22" s="105"/>
      <c r="NGP22" s="105"/>
      <c r="NGQ22" s="105"/>
      <c r="NGR22" s="29"/>
      <c r="NGS22" s="111"/>
      <c r="NGT22" s="29"/>
      <c r="NGU22" s="111"/>
      <c r="NGV22" s="22"/>
      <c r="NGW22" s="111"/>
      <c r="NGX22" s="22"/>
      <c r="NGY22" s="111"/>
      <c r="NGZ22" s="22"/>
      <c r="NHA22" s="111"/>
      <c r="NHB22" s="22"/>
      <c r="NHC22" s="111"/>
      <c r="NHD22" s="22"/>
      <c r="NHE22" s="111"/>
      <c r="NHF22" s="22"/>
      <c r="NHG22" s="111"/>
      <c r="NHH22" s="22"/>
      <c r="NHI22" s="111"/>
      <c r="NHJ22" s="26"/>
      <c r="NHK22" s="111"/>
      <c r="NHL22" s="26"/>
      <c r="NHM22" s="111"/>
      <c r="NHN22" s="26"/>
      <c r="NHO22" s="111"/>
      <c r="NHP22" s="26"/>
      <c r="NHQ22" s="111"/>
      <c r="NHR22" s="26"/>
      <c r="NHS22" s="111"/>
      <c r="NHT22" s="26"/>
      <c r="NHU22" s="111"/>
      <c r="NHV22" s="26"/>
      <c r="NHW22" s="111"/>
      <c r="NHX22" s="26"/>
      <c r="NHY22" s="111"/>
      <c r="NHZ22" s="26"/>
      <c r="NIA22" s="111"/>
      <c r="NIB22" s="26"/>
      <c r="NIC22" s="111"/>
      <c r="NID22" s="26"/>
      <c r="NIE22" s="112"/>
      <c r="NIF22" s="26"/>
      <c r="NIG22" s="111"/>
      <c r="NIH22" s="26"/>
      <c r="NII22" s="111"/>
      <c r="NIJ22" s="26"/>
      <c r="NIK22" s="111"/>
      <c r="NIL22" s="26"/>
      <c r="NIM22" s="111"/>
      <c r="NIN22" s="26"/>
      <c r="NIO22" s="111"/>
      <c r="NIP22" s="26"/>
      <c r="NIQ22" s="111"/>
      <c r="NIR22" s="26"/>
      <c r="NIS22" s="111"/>
      <c r="NIT22" s="19"/>
      <c r="NIU22" s="111"/>
      <c r="NIV22" s="26"/>
      <c r="NIW22" s="111"/>
      <c r="NIX22" s="26"/>
      <c r="NIY22" s="111"/>
      <c r="NIZ22" s="26"/>
      <c r="NJA22" s="111"/>
      <c r="NJB22" s="26"/>
      <c r="NJC22" s="111"/>
      <c r="NJD22" s="19"/>
      <c r="NJE22" s="111"/>
      <c r="NJF22" s="26"/>
      <c r="NJG22" s="111"/>
      <c r="NJH22" s="26"/>
      <c r="NJI22" s="111"/>
      <c r="NJJ22" s="26"/>
      <c r="NJK22" s="111"/>
      <c r="NJL22" s="19"/>
      <c r="NJM22" s="105"/>
      <c r="NJN22" s="105"/>
      <c r="NJO22" s="105"/>
      <c r="NJP22" s="29"/>
      <c r="NJQ22" s="111"/>
      <c r="NJR22" s="29"/>
      <c r="NJS22" s="111"/>
      <c r="NJT22" s="22"/>
      <c r="NJU22" s="111"/>
      <c r="NJV22" s="22"/>
      <c r="NJW22" s="111"/>
      <c r="NJX22" s="22"/>
      <c r="NJY22" s="111"/>
      <c r="NJZ22" s="22"/>
      <c r="NKA22" s="111"/>
      <c r="NKB22" s="22"/>
      <c r="NKC22" s="111"/>
      <c r="NKD22" s="22"/>
      <c r="NKE22" s="111"/>
      <c r="NKF22" s="22"/>
      <c r="NKG22" s="111"/>
      <c r="NKH22" s="26"/>
      <c r="NKI22" s="111"/>
      <c r="NKJ22" s="26"/>
      <c r="NKK22" s="111"/>
      <c r="NKL22" s="26"/>
      <c r="NKM22" s="111"/>
      <c r="NKN22" s="26"/>
      <c r="NKO22" s="111"/>
      <c r="NKP22" s="26"/>
      <c r="NKQ22" s="111"/>
      <c r="NKR22" s="26"/>
      <c r="NKS22" s="111"/>
      <c r="NKT22" s="26"/>
      <c r="NKU22" s="111"/>
      <c r="NKV22" s="26"/>
      <c r="NKW22" s="111"/>
      <c r="NKX22" s="26"/>
      <c r="NKY22" s="111"/>
      <c r="NKZ22" s="26"/>
      <c r="NLA22" s="111"/>
      <c r="NLB22" s="26"/>
      <c r="NLC22" s="112"/>
      <c r="NLD22" s="26"/>
      <c r="NLE22" s="111"/>
      <c r="NLF22" s="26"/>
      <c r="NLG22" s="111"/>
      <c r="NLH22" s="26"/>
      <c r="NLI22" s="111"/>
      <c r="NLJ22" s="26"/>
      <c r="NLK22" s="111"/>
      <c r="NLL22" s="26"/>
      <c r="NLM22" s="111"/>
      <c r="NLN22" s="26"/>
      <c r="NLO22" s="111"/>
      <c r="NLP22" s="26"/>
      <c r="NLQ22" s="111"/>
      <c r="NLR22" s="19"/>
      <c r="NLS22" s="111"/>
      <c r="NLT22" s="26"/>
      <c r="NLU22" s="111"/>
      <c r="NLV22" s="26"/>
      <c r="NLW22" s="111"/>
      <c r="NLX22" s="26"/>
      <c r="NLY22" s="111"/>
      <c r="NLZ22" s="26"/>
      <c r="NMA22" s="111"/>
      <c r="NMB22" s="19"/>
      <c r="NMC22" s="111"/>
      <c r="NMD22" s="26"/>
      <c r="NME22" s="111"/>
      <c r="NMF22" s="26"/>
      <c r="NMG22" s="111"/>
      <c r="NMH22" s="26"/>
      <c r="NMI22" s="111"/>
      <c r="NMJ22" s="19"/>
      <c r="NMK22" s="105"/>
      <c r="NML22" s="105"/>
      <c r="NMM22" s="105"/>
      <c r="NMN22" s="29"/>
      <c r="NMO22" s="111"/>
      <c r="NMP22" s="29"/>
      <c r="NMQ22" s="111"/>
      <c r="NMR22" s="22"/>
      <c r="NMS22" s="111"/>
      <c r="NMT22" s="22"/>
      <c r="NMU22" s="111"/>
      <c r="NMV22" s="22"/>
      <c r="NMW22" s="111"/>
      <c r="NMX22" s="22"/>
      <c r="NMY22" s="111"/>
      <c r="NMZ22" s="22"/>
      <c r="NNA22" s="111"/>
      <c r="NNB22" s="22"/>
      <c r="NNC22" s="111"/>
      <c r="NND22" s="22"/>
      <c r="NNE22" s="111"/>
      <c r="NNF22" s="26"/>
      <c r="NNG22" s="111"/>
      <c r="NNH22" s="26"/>
      <c r="NNI22" s="111"/>
      <c r="NNJ22" s="26"/>
      <c r="NNK22" s="111"/>
      <c r="NNL22" s="26"/>
      <c r="NNM22" s="111"/>
      <c r="NNN22" s="26"/>
      <c r="NNO22" s="111"/>
      <c r="NNP22" s="26"/>
      <c r="NNQ22" s="111"/>
      <c r="NNR22" s="26"/>
      <c r="NNS22" s="111"/>
      <c r="NNT22" s="26"/>
      <c r="NNU22" s="111"/>
      <c r="NNV22" s="26"/>
      <c r="NNW22" s="111"/>
      <c r="NNX22" s="26"/>
      <c r="NNY22" s="111"/>
      <c r="NNZ22" s="26"/>
      <c r="NOA22" s="112"/>
      <c r="NOB22" s="26"/>
      <c r="NOC22" s="111"/>
      <c r="NOD22" s="26"/>
      <c r="NOE22" s="111"/>
      <c r="NOF22" s="26"/>
      <c r="NOG22" s="111"/>
      <c r="NOH22" s="26"/>
      <c r="NOI22" s="111"/>
      <c r="NOJ22" s="26"/>
      <c r="NOK22" s="111"/>
      <c r="NOL22" s="26"/>
      <c r="NOM22" s="111"/>
      <c r="NON22" s="26"/>
      <c r="NOO22" s="111"/>
      <c r="NOP22" s="19"/>
      <c r="NOQ22" s="111"/>
      <c r="NOR22" s="26"/>
      <c r="NOS22" s="111"/>
      <c r="NOT22" s="26"/>
      <c r="NOU22" s="111"/>
      <c r="NOV22" s="26"/>
      <c r="NOW22" s="111"/>
      <c r="NOX22" s="26"/>
      <c r="NOY22" s="111"/>
      <c r="NOZ22" s="19"/>
      <c r="NPA22" s="111"/>
      <c r="NPB22" s="26"/>
      <c r="NPC22" s="111"/>
      <c r="NPD22" s="26"/>
      <c r="NPE22" s="111"/>
      <c r="NPF22" s="26"/>
      <c r="NPG22" s="111"/>
      <c r="NPH22" s="19"/>
      <c r="NPI22" s="105"/>
      <c r="NPJ22" s="105"/>
      <c r="NPK22" s="105"/>
      <c r="NPL22" s="29"/>
      <c r="NPM22" s="111"/>
      <c r="NPN22" s="29"/>
      <c r="NPO22" s="111"/>
      <c r="NPP22" s="22"/>
      <c r="NPQ22" s="111"/>
      <c r="NPR22" s="22"/>
      <c r="NPS22" s="111"/>
      <c r="NPT22" s="22"/>
      <c r="NPU22" s="111"/>
      <c r="NPV22" s="22"/>
      <c r="NPW22" s="111"/>
      <c r="NPX22" s="22"/>
      <c r="NPY22" s="111"/>
      <c r="NPZ22" s="22"/>
      <c r="NQA22" s="111"/>
      <c r="NQB22" s="22"/>
      <c r="NQC22" s="111"/>
      <c r="NQD22" s="26"/>
      <c r="NQE22" s="111"/>
      <c r="NQF22" s="26"/>
      <c r="NQG22" s="111"/>
      <c r="NQH22" s="26"/>
      <c r="NQI22" s="111"/>
      <c r="NQJ22" s="26"/>
      <c r="NQK22" s="111"/>
      <c r="NQL22" s="26"/>
      <c r="NQM22" s="111"/>
      <c r="NQN22" s="26"/>
      <c r="NQO22" s="111"/>
      <c r="NQP22" s="26"/>
      <c r="NQQ22" s="111"/>
      <c r="NQR22" s="26"/>
      <c r="NQS22" s="111"/>
      <c r="NQT22" s="26"/>
      <c r="NQU22" s="111"/>
      <c r="NQV22" s="26"/>
      <c r="NQW22" s="111"/>
      <c r="NQX22" s="26"/>
      <c r="NQY22" s="112"/>
      <c r="NQZ22" s="26"/>
      <c r="NRA22" s="111"/>
      <c r="NRB22" s="26"/>
      <c r="NRC22" s="111"/>
      <c r="NRD22" s="26"/>
      <c r="NRE22" s="111"/>
      <c r="NRF22" s="26"/>
      <c r="NRG22" s="111"/>
      <c r="NRH22" s="26"/>
      <c r="NRI22" s="111"/>
      <c r="NRJ22" s="26"/>
      <c r="NRK22" s="111"/>
      <c r="NRL22" s="26"/>
      <c r="NRM22" s="111"/>
      <c r="NRN22" s="19"/>
      <c r="NRO22" s="111"/>
      <c r="NRP22" s="26"/>
      <c r="NRQ22" s="111"/>
      <c r="NRR22" s="26"/>
      <c r="NRS22" s="111"/>
      <c r="NRT22" s="26"/>
      <c r="NRU22" s="111"/>
      <c r="NRV22" s="26"/>
      <c r="NRW22" s="111"/>
      <c r="NRX22" s="19"/>
      <c r="NRY22" s="111"/>
      <c r="NRZ22" s="26"/>
      <c r="NSA22" s="111"/>
      <c r="NSB22" s="26"/>
      <c r="NSC22" s="111"/>
      <c r="NSD22" s="26"/>
      <c r="NSE22" s="111"/>
      <c r="NSF22" s="19"/>
      <c r="NSG22" s="105"/>
      <c r="NSH22" s="105"/>
      <c r="NSI22" s="105"/>
      <c r="NSJ22" s="29"/>
      <c r="NSK22" s="111"/>
      <c r="NSL22" s="29"/>
      <c r="NSM22" s="111"/>
      <c r="NSN22" s="22"/>
      <c r="NSO22" s="111"/>
      <c r="NSP22" s="22"/>
      <c r="NSQ22" s="111"/>
      <c r="NSR22" s="22"/>
      <c r="NSS22" s="111"/>
      <c r="NST22" s="22"/>
      <c r="NSU22" s="111"/>
      <c r="NSV22" s="22"/>
      <c r="NSW22" s="111"/>
      <c r="NSX22" s="22"/>
      <c r="NSY22" s="111"/>
      <c r="NSZ22" s="22"/>
      <c r="NTA22" s="111"/>
      <c r="NTB22" s="26"/>
      <c r="NTC22" s="111"/>
      <c r="NTD22" s="26"/>
      <c r="NTE22" s="111"/>
      <c r="NTF22" s="26"/>
      <c r="NTG22" s="111"/>
      <c r="NTH22" s="26"/>
      <c r="NTI22" s="111"/>
      <c r="NTJ22" s="26"/>
      <c r="NTK22" s="111"/>
      <c r="NTL22" s="26"/>
      <c r="NTM22" s="111"/>
      <c r="NTN22" s="26"/>
      <c r="NTO22" s="111"/>
      <c r="NTP22" s="26"/>
      <c r="NTQ22" s="111"/>
      <c r="NTR22" s="26"/>
      <c r="NTS22" s="111"/>
      <c r="NTT22" s="26"/>
      <c r="NTU22" s="111"/>
      <c r="NTV22" s="26"/>
      <c r="NTW22" s="112"/>
      <c r="NTX22" s="26"/>
      <c r="NTY22" s="111"/>
      <c r="NTZ22" s="26"/>
      <c r="NUA22" s="111"/>
      <c r="NUB22" s="26"/>
      <c r="NUC22" s="111"/>
      <c r="NUD22" s="26"/>
      <c r="NUE22" s="111"/>
      <c r="NUF22" s="26"/>
      <c r="NUG22" s="111"/>
      <c r="NUH22" s="26"/>
      <c r="NUI22" s="111"/>
      <c r="NUJ22" s="26"/>
      <c r="NUK22" s="111"/>
      <c r="NUL22" s="19"/>
      <c r="NUM22" s="111"/>
      <c r="NUN22" s="26"/>
      <c r="NUO22" s="111"/>
      <c r="NUP22" s="26"/>
      <c r="NUQ22" s="111"/>
      <c r="NUR22" s="26"/>
      <c r="NUS22" s="111"/>
      <c r="NUT22" s="26"/>
      <c r="NUU22" s="111"/>
      <c r="NUV22" s="19"/>
      <c r="NUW22" s="111"/>
      <c r="NUX22" s="26"/>
      <c r="NUY22" s="111"/>
      <c r="NUZ22" s="26"/>
      <c r="NVA22" s="111"/>
      <c r="NVB22" s="26"/>
      <c r="NVC22" s="111"/>
      <c r="NVD22" s="19"/>
      <c r="NVE22" s="105"/>
      <c r="NVF22" s="105"/>
      <c r="NVG22" s="105"/>
      <c r="NVH22" s="29"/>
      <c r="NVI22" s="111"/>
      <c r="NVJ22" s="29"/>
      <c r="NVK22" s="111"/>
      <c r="NVL22" s="22"/>
      <c r="NVM22" s="111"/>
      <c r="NVN22" s="22"/>
      <c r="NVO22" s="111"/>
      <c r="NVP22" s="22"/>
      <c r="NVQ22" s="111"/>
      <c r="NVR22" s="22"/>
      <c r="NVS22" s="111"/>
      <c r="NVT22" s="22"/>
      <c r="NVU22" s="111"/>
      <c r="NVV22" s="22"/>
      <c r="NVW22" s="111"/>
      <c r="NVX22" s="22"/>
      <c r="NVY22" s="111"/>
      <c r="NVZ22" s="26"/>
      <c r="NWA22" s="111"/>
      <c r="NWB22" s="26"/>
      <c r="NWC22" s="111"/>
      <c r="NWD22" s="26"/>
      <c r="NWE22" s="111"/>
      <c r="NWF22" s="26"/>
      <c r="NWG22" s="111"/>
      <c r="NWH22" s="26"/>
      <c r="NWI22" s="111"/>
      <c r="NWJ22" s="26"/>
      <c r="NWK22" s="111"/>
      <c r="NWL22" s="26"/>
      <c r="NWM22" s="111"/>
      <c r="NWN22" s="26"/>
      <c r="NWO22" s="111"/>
      <c r="NWP22" s="26"/>
      <c r="NWQ22" s="111"/>
      <c r="NWR22" s="26"/>
      <c r="NWS22" s="111"/>
      <c r="NWT22" s="26"/>
      <c r="NWU22" s="112"/>
      <c r="NWV22" s="26"/>
      <c r="NWW22" s="111"/>
      <c r="NWX22" s="26"/>
      <c r="NWY22" s="111"/>
      <c r="NWZ22" s="26"/>
      <c r="NXA22" s="111"/>
      <c r="NXB22" s="26"/>
      <c r="NXC22" s="111"/>
      <c r="NXD22" s="26"/>
      <c r="NXE22" s="111"/>
      <c r="NXF22" s="26"/>
      <c r="NXG22" s="111"/>
      <c r="NXH22" s="26"/>
      <c r="NXI22" s="111"/>
      <c r="NXJ22" s="19"/>
      <c r="NXK22" s="111"/>
      <c r="NXL22" s="26"/>
      <c r="NXM22" s="111"/>
      <c r="NXN22" s="26"/>
      <c r="NXO22" s="111"/>
      <c r="NXP22" s="26"/>
      <c r="NXQ22" s="111"/>
      <c r="NXR22" s="26"/>
      <c r="NXS22" s="111"/>
      <c r="NXT22" s="19"/>
      <c r="NXU22" s="111"/>
      <c r="NXV22" s="26"/>
      <c r="NXW22" s="111"/>
      <c r="NXX22" s="26"/>
      <c r="NXY22" s="111"/>
      <c r="NXZ22" s="26"/>
      <c r="NYA22" s="111"/>
      <c r="NYB22" s="19"/>
      <c r="NYC22" s="105"/>
      <c r="NYD22" s="105"/>
      <c r="NYE22" s="105"/>
      <c r="NYF22" s="29"/>
      <c r="NYG22" s="111"/>
      <c r="NYH22" s="29"/>
      <c r="NYI22" s="111"/>
      <c r="NYJ22" s="22"/>
      <c r="NYK22" s="111"/>
      <c r="NYL22" s="22"/>
      <c r="NYM22" s="111"/>
      <c r="NYN22" s="22"/>
      <c r="NYO22" s="111"/>
      <c r="NYP22" s="22"/>
      <c r="NYQ22" s="111"/>
      <c r="NYR22" s="22"/>
      <c r="NYS22" s="111"/>
      <c r="NYT22" s="22"/>
      <c r="NYU22" s="111"/>
      <c r="NYV22" s="22"/>
      <c r="NYW22" s="111"/>
      <c r="NYX22" s="26"/>
      <c r="NYY22" s="111"/>
      <c r="NYZ22" s="26"/>
      <c r="NZA22" s="111"/>
      <c r="NZB22" s="26"/>
      <c r="NZC22" s="111"/>
      <c r="NZD22" s="26"/>
      <c r="NZE22" s="111"/>
      <c r="NZF22" s="26"/>
      <c r="NZG22" s="111"/>
      <c r="NZH22" s="26"/>
      <c r="NZI22" s="111"/>
      <c r="NZJ22" s="26"/>
      <c r="NZK22" s="111"/>
      <c r="NZL22" s="26"/>
      <c r="NZM22" s="111"/>
      <c r="NZN22" s="26"/>
      <c r="NZO22" s="111"/>
      <c r="NZP22" s="26"/>
      <c r="NZQ22" s="111"/>
      <c r="NZR22" s="26"/>
      <c r="NZS22" s="112"/>
      <c r="NZT22" s="26"/>
      <c r="NZU22" s="111"/>
      <c r="NZV22" s="26"/>
      <c r="NZW22" s="111"/>
      <c r="NZX22" s="26"/>
      <c r="NZY22" s="111"/>
      <c r="NZZ22" s="26"/>
      <c r="OAA22" s="111"/>
      <c r="OAB22" s="26"/>
      <c r="OAC22" s="111"/>
      <c r="OAD22" s="26"/>
      <c r="OAE22" s="111"/>
      <c r="OAF22" s="26"/>
      <c r="OAG22" s="111"/>
      <c r="OAH22" s="19"/>
      <c r="OAI22" s="111"/>
      <c r="OAJ22" s="26"/>
      <c r="OAK22" s="111"/>
      <c r="OAL22" s="26"/>
      <c r="OAM22" s="111"/>
      <c r="OAN22" s="26"/>
      <c r="OAO22" s="111"/>
      <c r="OAP22" s="26"/>
      <c r="OAQ22" s="111"/>
      <c r="OAR22" s="19"/>
      <c r="OAS22" s="111"/>
      <c r="OAT22" s="26"/>
      <c r="OAU22" s="111"/>
      <c r="OAV22" s="26"/>
      <c r="OAW22" s="111"/>
      <c r="OAX22" s="26"/>
      <c r="OAY22" s="111"/>
      <c r="OAZ22" s="19"/>
      <c r="OBA22" s="105"/>
      <c r="OBB22" s="105"/>
      <c r="OBC22" s="105"/>
      <c r="OBD22" s="29"/>
      <c r="OBE22" s="111"/>
      <c r="OBF22" s="29"/>
      <c r="OBG22" s="111"/>
      <c r="OBH22" s="22"/>
      <c r="OBI22" s="111"/>
      <c r="OBJ22" s="22"/>
      <c r="OBK22" s="111"/>
      <c r="OBL22" s="22"/>
      <c r="OBM22" s="111"/>
      <c r="OBN22" s="22"/>
      <c r="OBO22" s="111"/>
      <c r="OBP22" s="22"/>
      <c r="OBQ22" s="111"/>
      <c r="OBR22" s="22"/>
      <c r="OBS22" s="111"/>
      <c r="OBT22" s="22"/>
      <c r="OBU22" s="111"/>
      <c r="OBV22" s="26"/>
      <c r="OBW22" s="111"/>
      <c r="OBX22" s="26"/>
      <c r="OBY22" s="111"/>
      <c r="OBZ22" s="26"/>
      <c r="OCA22" s="111"/>
      <c r="OCB22" s="26"/>
      <c r="OCC22" s="111"/>
      <c r="OCD22" s="26"/>
      <c r="OCE22" s="111"/>
      <c r="OCF22" s="26"/>
      <c r="OCG22" s="111"/>
      <c r="OCH22" s="26"/>
      <c r="OCI22" s="111"/>
      <c r="OCJ22" s="26"/>
      <c r="OCK22" s="111"/>
      <c r="OCL22" s="26"/>
      <c r="OCM22" s="111"/>
      <c r="OCN22" s="26"/>
      <c r="OCO22" s="111"/>
      <c r="OCP22" s="26"/>
      <c r="OCQ22" s="112"/>
      <c r="OCR22" s="26"/>
      <c r="OCS22" s="111"/>
      <c r="OCT22" s="26"/>
      <c r="OCU22" s="111"/>
      <c r="OCV22" s="26"/>
      <c r="OCW22" s="111"/>
      <c r="OCX22" s="26"/>
      <c r="OCY22" s="111"/>
      <c r="OCZ22" s="26"/>
      <c r="ODA22" s="111"/>
      <c r="ODB22" s="26"/>
      <c r="ODC22" s="111"/>
      <c r="ODD22" s="26"/>
      <c r="ODE22" s="111"/>
      <c r="ODF22" s="19"/>
      <c r="ODG22" s="111"/>
      <c r="ODH22" s="26"/>
      <c r="ODI22" s="111"/>
      <c r="ODJ22" s="26"/>
      <c r="ODK22" s="111"/>
      <c r="ODL22" s="26"/>
      <c r="ODM22" s="111"/>
      <c r="ODN22" s="26"/>
      <c r="ODO22" s="111"/>
      <c r="ODP22" s="19"/>
      <c r="ODQ22" s="111"/>
      <c r="ODR22" s="26"/>
      <c r="ODS22" s="111"/>
      <c r="ODT22" s="26"/>
      <c r="ODU22" s="111"/>
      <c r="ODV22" s="26"/>
      <c r="ODW22" s="111"/>
      <c r="ODX22" s="19"/>
      <c r="ODY22" s="105"/>
      <c r="ODZ22" s="105"/>
      <c r="OEA22" s="105"/>
      <c r="OEB22" s="29"/>
      <c r="OEC22" s="111"/>
      <c r="OED22" s="29"/>
      <c r="OEE22" s="111"/>
      <c r="OEF22" s="22"/>
      <c r="OEG22" s="111"/>
      <c r="OEH22" s="22"/>
      <c r="OEI22" s="111"/>
      <c r="OEJ22" s="22"/>
      <c r="OEK22" s="111"/>
      <c r="OEL22" s="22"/>
      <c r="OEM22" s="111"/>
      <c r="OEN22" s="22"/>
      <c r="OEO22" s="111"/>
      <c r="OEP22" s="22"/>
      <c r="OEQ22" s="111"/>
      <c r="OER22" s="22"/>
      <c r="OES22" s="111"/>
      <c r="OET22" s="26"/>
      <c r="OEU22" s="111"/>
      <c r="OEV22" s="26"/>
      <c r="OEW22" s="111"/>
      <c r="OEX22" s="26"/>
      <c r="OEY22" s="111"/>
      <c r="OEZ22" s="26"/>
      <c r="OFA22" s="111"/>
      <c r="OFB22" s="26"/>
      <c r="OFC22" s="111"/>
      <c r="OFD22" s="26"/>
      <c r="OFE22" s="111"/>
      <c r="OFF22" s="26"/>
      <c r="OFG22" s="111"/>
      <c r="OFH22" s="26"/>
      <c r="OFI22" s="111"/>
      <c r="OFJ22" s="26"/>
      <c r="OFK22" s="111"/>
      <c r="OFL22" s="26"/>
      <c r="OFM22" s="111"/>
      <c r="OFN22" s="26"/>
      <c r="OFO22" s="112"/>
      <c r="OFP22" s="26"/>
      <c r="OFQ22" s="111"/>
      <c r="OFR22" s="26"/>
      <c r="OFS22" s="111"/>
      <c r="OFT22" s="26"/>
      <c r="OFU22" s="111"/>
      <c r="OFV22" s="26"/>
      <c r="OFW22" s="111"/>
      <c r="OFX22" s="26"/>
      <c r="OFY22" s="111"/>
      <c r="OFZ22" s="26"/>
      <c r="OGA22" s="111"/>
      <c r="OGB22" s="26"/>
      <c r="OGC22" s="111"/>
      <c r="OGD22" s="19"/>
      <c r="OGE22" s="111"/>
      <c r="OGF22" s="26"/>
      <c r="OGG22" s="111"/>
      <c r="OGH22" s="26"/>
      <c r="OGI22" s="111"/>
      <c r="OGJ22" s="26"/>
      <c r="OGK22" s="111"/>
      <c r="OGL22" s="26"/>
      <c r="OGM22" s="111"/>
      <c r="OGN22" s="19"/>
      <c r="OGO22" s="111"/>
      <c r="OGP22" s="26"/>
      <c r="OGQ22" s="111"/>
      <c r="OGR22" s="26"/>
      <c r="OGS22" s="111"/>
      <c r="OGT22" s="26"/>
      <c r="OGU22" s="111"/>
      <c r="OGV22" s="19"/>
      <c r="OGW22" s="105"/>
      <c r="OGX22" s="105"/>
      <c r="OGY22" s="105"/>
      <c r="OGZ22" s="29"/>
      <c r="OHA22" s="111"/>
      <c r="OHB22" s="29"/>
      <c r="OHC22" s="111"/>
      <c r="OHD22" s="22"/>
      <c r="OHE22" s="111"/>
      <c r="OHF22" s="22"/>
      <c r="OHG22" s="111"/>
      <c r="OHH22" s="22"/>
      <c r="OHI22" s="111"/>
      <c r="OHJ22" s="22"/>
      <c r="OHK22" s="111"/>
      <c r="OHL22" s="22"/>
      <c r="OHM22" s="111"/>
      <c r="OHN22" s="22"/>
      <c r="OHO22" s="111"/>
      <c r="OHP22" s="22"/>
      <c r="OHQ22" s="111"/>
      <c r="OHR22" s="26"/>
      <c r="OHS22" s="111"/>
      <c r="OHT22" s="26"/>
      <c r="OHU22" s="111"/>
      <c r="OHV22" s="26"/>
      <c r="OHW22" s="111"/>
      <c r="OHX22" s="26"/>
      <c r="OHY22" s="111"/>
      <c r="OHZ22" s="26"/>
      <c r="OIA22" s="111"/>
      <c r="OIB22" s="26"/>
      <c r="OIC22" s="111"/>
      <c r="OID22" s="26"/>
      <c r="OIE22" s="111"/>
      <c r="OIF22" s="26"/>
      <c r="OIG22" s="111"/>
      <c r="OIH22" s="26"/>
      <c r="OII22" s="111"/>
      <c r="OIJ22" s="26"/>
      <c r="OIK22" s="111"/>
      <c r="OIL22" s="26"/>
      <c r="OIM22" s="112"/>
      <c r="OIN22" s="26"/>
      <c r="OIO22" s="111"/>
      <c r="OIP22" s="26"/>
      <c r="OIQ22" s="111"/>
      <c r="OIR22" s="26"/>
      <c r="OIS22" s="111"/>
      <c r="OIT22" s="26"/>
      <c r="OIU22" s="111"/>
      <c r="OIV22" s="26"/>
      <c r="OIW22" s="111"/>
      <c r="OIX22" s="26"/>
      <c r="OIY22" s="111"/>
      <c r="OIZ22" s="26"/>
      <c r="OJA22" s="111"/>
      <c r="OJB22" s="19"/>
      <c r="OJC22" s="111"/>
      <c r="OJD22" s="26"/>
      <c r="OJE22" s="111"/>
      <c r="OJF22" s="26"/>
      <c r="OJG22" s="111"/>
      <c r="OJH22" s="26"/>
      <c r="OJI22" s="111"/>
      <c r="OJJ22" s="26"/>
      <c r="OJK22" s="111"/>
      <c r="OJL22" s="19"/>
      <c r="OJM22" s="111"/>
      <c r="OJN22" s="26"/>
      <c r="OJO22" s="111"/>
      <c r="OJP22" s="26"/>
      <c r="OJQ22" s="111"/>
      <c r="OJR22" s="26"/>
      <c r="OJS22" s="111"/>
      <c r="OJT22" s="19"/>
      <c r="OJU22" s="105"/>
      <c r="OJV22" s="105"/>
      <c r="OJW22" s="105"/>
      <c r="OJX22" s="29"/>
      <c r="OJY22" s="111"/>
      <c r="OJZ22" s="29"/>
      <c r="OKA22" s="111"/>
      <c r="OKB22" s="22"/>
      <c r="OKC22" s="111"/>
      <c r="OKD22" s="22"/>
      <c r="OKE22" s="111"/>
      <c r="OKF22" s="22"/>
      <c r="OKG22" s="111"/>
      <c r="OKH22" s="22"/>
      <c r="OKI22" s="111"/>
      <c r="OKJ22" s="22"/>
      <c r="OKK22" s="111"/>
      <c r="OKL22" s="22"/>
      <c r="OKM22" s="111"/>
      <c r="OKN22" s="22"/>
      <c r="OKO22" s="111"/>
      <c r="OKP22" s="26"/>
      <c r="OKQ22" s="111"/>
      <c r="OKR22" s="26"/>
      <c r="OKS22" s="111"/>
      <c r="OKT22" s="26"/>
      <c r="OKU22" s="111"/>
      <c r="OKV22" s="26"/>
      <c r="OKW22" s="111"/>
      <c r="OKX22" s="26"/>
      <c r="OKY22" s="111"/>
      <c r="OKZ22" s="26"/>
      <c r="OLA22" s="111"/>
      <c r="OLB22" s="26"/>
      <c r="OLC22" s="111"/>
      <c r="OLD22" s="26"/>
      <c r="OLE22" s="111"/>
      <c r="OLF22" s="26"/>
      <c r="OLG22" s="111"/>
      <c r="OLH22" s="26"/>
      <c r="OLI22" s="111"/>
      <c r="OLJ22" s="26"/>
      <c r="OLK22" s="112"/>
      <c r="OLL22" s="26"/>
      <c r="OLM22" s="111"/>
      <c r="OLN22" s="26"/>
      <c r="OLO22" s="111"/>
      <c r="OLP22" s="26"/>
      <c r="OLQ22" s="111"/>
      <c r="OLR22" s="26"/>
      <c r="OLS22" s="111"/>
      <c r="OLT22" s="26"/>
      <c r="OLU22" s="111"/>
      <c r="OLV22" s="26"/>
      <c r="OLW22" s="111"/>
      <c r="OLX22" s="26"/>
      <c r="OLY22" s="111"/>
      <c r="OLZ22" s="19"/>
      <c r="OMA22" s="111"/>
      <c r="OMB22" s="26"/>
      <c r="OMC22" s="111"/>
      <c r="OMD22" s="26"/>
      <c r="OME22" s="111"/>
      <c r="OMF22" s="26"/>
      <c r="OMG22" s="111"/>
      <c r="OMH22" s="26"/>
      <c r="OMI22" s="111"/>
      <c r="OMJ22" s="19"/>
      <c r="OMK22" s="111"/>
      <c r="OML22" s="26"/>
      <c r="OMM22" s="111"/>
      <c r="OMN22" s="26"/>
      <c r="OMO22" s="111"/>
      <c r="OMP22" s="26"/>
      <c r="OMQ22" s="111"/>
      <c r="OMR22" s="19"/>
      <c r="OMS22" s="105"/>
      <c r="OMT22" s="105"/>
      <c r="OMU22" s="105"/>
      <c r="OMV22" s="29"/>
      <c r="OMW22" s="111"/>
      <c r="OMX22" s="29"/>
      <c r="OMY22" s="111"/>
      <c r="OMZ22" s="22"/>
      <c r="ONA22" s="111"/>
      <c r="ONB22" s="22"/>
      <c r="ONC22" s="111"/>
      <c r="OND22" s="22"/>
      <c r="ONE22" s="111"/>
      <c r="ONF22" s="22"/>
      <c r="ONG22" s="111"/>
      <c r="ONH22" s="22"/>
      <c r="ONI22" s="111"/>
      <c r="ONJ22" s="22"/>
      <c r="ONK22" s="111"/>
      <c r="ONL22" s="22"/>
      <c r="ONM22" s="111"/>
      <c r="ONN22" s="26"/>
      <c r="ONO22" s="111"/>
      <c r="ONP22" s="26"/>
      <c r="ONQ22" s="111"/>
      <c r="ONR22" s="26"/>
      <c r="ONS22" s="111"/>
      <c r="ONT22" s="26"/>
      <c r="ONU22" s="111"/>
      <c r="ONV22" s="26"/>
      <c r="ONW22" s="111"/>
      <c r="ONX22" s="26"/>
      <c r="ONY22" s="111"/>
      <c r="ONZ22" s="26"/>
      <c r="OOA22" s="111"/>
      <c r="OOB22" s="26"/>
      <c r="OOC22" s="111"/>
      <c r="OOD22" s="26"/>
      <c r="OOE22" s="111"/>
      <c r="OOF22" s="26"/>
      <c r="OOG22" s="111"/>
      <c r="OOH22" s="26"/>
      <c r="OOI22" s="112"/>
      <c r="OOJ22" s="26"/>
      <c r="OOK22" s="111"/>
      <c r="OOL22" s="26"/>
      <c r="OOM22" s="111"/>
      <c r="OON22" s="26"/>
      <c r="OOO22" s="111"/>
      <c r="OOP22" s="26"/>
      <c r="OOQ22" s="111"/>
      <c r="OOR22" s="26"/>
      <c r="OOS22" s="111"/>
      <c r="OOT22" s="26"/>
      <c r="OOU22" s="111"/>
      <c r="OOV22" s="26"/>
      <c r="OOW22" s="111"/>
      <c r="OOX22" s="19"/>
      <c r="OOY22" s="111"/>
      <c r="OOZ22" s="26"/>
      <c r="OPA22" s="111"/>
      <c r="OPB22" s="26"/>
      <c r="OPC22" s="111"/>
      <c r="OPD22" s="26"/>
      <c r="OPE22" s="111"/>
      <c r="OPF22" s="26"/>
      <c r="OPG22" s="111"/>
      <c r="OPH22" s="19"/>
      <c r="OPI22" s="111"/>
      <c r="OPJ22" s="26"/>
      <c r="OPK22" s="111"/>
      <c r="OPL22" s="26"/>
      <c r="OPM22" s="111"/>
      <c r="OPN22" s="26"/>
      <c r="OPO22" s="111"/>
      <c r="OPP22" s="19"/>
      <c r="OPQ22" s="105"/>
      <c r="OPR22" s="105"/>
      <c r="OPS22" s="105"/>
      <c r="OPT22" s="29"/>
      <c r="OPU22" s="111"/>
      <c r="OPV22" s="29"/>
      <c r="OPW22" s="111"/>
      <c r="OPX22" s="22"/>
      <c r="OPY22" s="111"/>
      <c r="OPZ22" s="22"/>
      <c r="OQA22" s="111"/>
      <c r="OQB22" s="22"/>
      <c r="OQC22" s="111"/>
      <c r="OQD22" s="22"/>
      <c r="OQE22" s="111"/>
      <c r="OQF22" s="22"/>
      <c r="OQG22" s="111"/>
      <c r="OQH22" s="22"/>
      <c r="OQI22" s="111"/>
      <c r="OQJ22" s="22"/>
      <c r="OQK22" s="111"/>
      <c r="OQL22" s="26"/>
      <c r="OQM22" s="111"/>
      <c r="OQN22" s="26"/>
      <c r="OQO22" s="111"/>
      <c r="OQP22" s="26"/>
      <c r="OQQ22" s="111"/>
      <c r="OQR22" s="26"/>
      <c r="OQS22" s="111"/>
      <c r="OQT22" s="26"/>
      <c r="OQU22" s="111"/>
      <c r="OQV22" s="26"/>
      <c r="OQW22" s="111"/>
      <c r="OQX22" s="26"/>
      <c r="OQY22" s="111"/>
      <c r="OQZ22" s="26"/>
      <c r="ORA22" s="111"/>
      <c r="ORB22" s="26"/>
      <c r="ORC22" s="111"/>
      <c r="ORD22" s="26"/>
      <c r="ORE22" s="111"/>
      <c r="ORF22" s="26"/>
      <c r="ORG22" s="112"/>
      <c r="ORH22" s="26"/>
      <c r="ORI22" s="111"/>
      <c r="ORJ22" s="26"/>
      <c r="ORK22" s="111"/>
      <c r="ORL22" s="26"/>
      <c r="ORM22" s="111"/>
      <c r="ORN22" s="26"/>
      <c r="ORO22" s="111"/>
      <c r="ORP22" s="26"/>
      <c r="ORQ22" s="111"/>
      <c r="ORR22" s="26"/>
      <c r="ORS22" s="111"/>
      <c r="ORT22" s="26"/>
      <c r="ORU22" s="111"/>
      <c r="ORV22" s="19"/>
      <c r="ORW22" s="111"/>
      <c r="ORX22" s="26"/>
      <c r="ORY22" s="111"/>
      <c r="ORZ22" s="26"/>
      <c r="OSA22" s="111"/>
      <c r="OSB22" s="26"/>
      <c r="OSC22" s="111"/>
      <c r="OSD22" s="26"/>
      <c r="OSE22" s="111"/>
      <c r="OSF22" s="19"/>
      <c r="OSG22" s="111"/>
      <c r="OSH22" s="26"/>
      <c r="OSI22" s="111"/>
      <c r="OSJ22" s="26"/>
      <c r="OSK22" s="111"/>
      <c r="OSL22" s="26"/>
      <c r="OSM22" s="111"/>
      <c r="OSN22" s="19"/>
      <c r="OSO22" s="105"/>
      <c r="OSP22" s="105"/>
      <c r="OSQ22" s="105"/>
      <c r="OSR22" s="29"/>
      <c r="OSS22" s="111"/>
      <c r="OST22" s="29"/>
      <c r="OSU22" s="111"/>
      <c r="OSV22" s="22"/>
      <c r="OSW22" s="111"/>
      <c r="OSX22" s="22"/>
      <c r="OSY22" s="111"/>
      <c r="OSZ22" s="22"/>
      <c r="OTA22" s="111"/>
      <c r="OTB22" s="22"/>
      <c r="OTC22" s="111"/>
      <c r="OTD22" s="22"/>
      <c r="OTE22" s="111"/>
      <c r="OTF22" s="22"/>
      <c r="OTG22" s="111"/>
      <c r="OTH22" s="22"/>
      <c r="OTI22" s="111"/>
      <c r="OTJ22" s="26"/>
      <c r="OTK22" s="111"/>
      <c r="OTL22" s="26"/>
      <c r="OTM22" s="111"/>
      <c r="OTN22" s="26"/>
      <c r="OTO22" s="111"/>
      <c r="OTP22" s="26"/>
      <c r="OTQ22" s="111"/>
      <c r="OTR22" s="26"/>
      <c r="OTS22" s="111"/>
      <c r="OTT22" s="26"/>
      <c r="OTU22" s="111"/>
      <c r="OTV22" s="26"/>
      <c r="OTW22" s="111"/>
      <c r="OTX22" s="26"/>
      <c r="OTY22" s="111"/>
      <c r="OTZ22" s="26"/>
      <c r="OUA22" s="111"/>
      <c r="OUB22" s="26"/>
      <c r="OUC22" s="111"/>
      <c r="OUD22" s="26"/>
      <c r="OUE22" s="112"/>
      <c r="OUF22" s="26"/>
      <c r="OUG22" s="111"/>
      <c r="OUH22" s="26"/>
      <c r="OUI22" s="111"/>
      <c r="OUJ22" s="26"/>
      <c r="OUK22" s="111"/>
      <c r="OUL22" s="26"/>
      <c r="OUM22" s="111"/>
      <c r="OUN22" s="26"/>
      <c r="OUO22" s="111"/>
      <c r="OUP22" s="26"/>
      <c r="OUQ22" s="111"/>
      <c r="OUR22" s="26"/>
      <c r="OUS22" s="111"/>
      <c r="OUT22" s="19"/>
      <c r="OUU22" s="111"/>
      <c r="OUV22" s="26"/>
      <c r="OUW22" s="111"/>
      <c r="OUX22" s="26"/>
      <c r="OUY22" s="111"/>
      <c r="OUZ22" s="26"/>
      <c r="OVA22" s="111"/>
      <c r="OVB22" s="26"/>
      <c r="OVC22" s="111"/>
      <c r="OVD22" s="19"/>
      <c r="OVE22" s="111"/>
      <c r="OVF22" s="26"/>
      <c r="OVG22" s="111"/>
      <c r="OVH22" s="26"/>
      <c r="OVI22" s="111"/>
      <c r="OVJ22" s="26"/>
      <c r="OVK22" s="111"/>
      <c r="OVL22" s="19"/>
      <c r="OVM22" s="105"/>
      <c r="OVN22" s="105"/>
      <c r="OVO22" s="105"/>
      <c r="OVP22" s="29"/>
      <c r="OVQ22" s="111"/>
      <c r="OVR22" s="29"/>
      <c r="OVS22" s="111"/>
      <c r="OVT22" s="22"/>
      <c r="OVU22" s="111"/>
      <c r="OVV22" s="22"/>
      <c r="OVW22" s="111"/>
      <c r="OVX22" s="22"/>
      <c r="OVY22" s="111"/>
      <c r="OVZ22" s="22"/>
      <c r="OWA22" s="111"/>
      <c r="OWB22" s="22"/>
      <c r="OWC22" s="111"/>
      <c r="OWD22" s="22"/>
      <c r="OWE22" s="111"/>
      <c r="OWF22" s="22"/>
      <c r="OWG22" s="111"/>
      <c r="OWH22" s="26"/>
      <c r="OWI22" s="111"/>
      <c r="OWJ22" s="26"/>
      <c r="OWK22" s="111"/>
      <c r="OWL22" s="26"/>
      <c r="OWM22" s="111"/>
      <c r="OWN22" s="26"/>
      <c r="OWO22" s="111"/>
      <c r="OWP22" s="26"/>
      <c r="OWQ22" s="111"/>
      <c r="OWR22" s="26"/>
      <c r="OWS22" s="111"/>
      <c r="OWT22" s="26"/>
      <c r="OWU22" s="111"/>
      <c r="OWV22" s="26"/>
      <c r="OWW22" s="111"/>
      <c r="OWX22" s="26"/>
      <c r="OWY22" s="111"/>
      <c r="OWZ22" s="26"/>
      <c r="OXA22" s="111"/>
      <c r="OXB22" s="26"/>
      <c r="OXC22" s="112"/>
      <c r="OXD22" s="26"/>
      <c r="OXE22" s="111"/>
      <c r="OXF22" s="26"/>
      <c r="OXG22" s="111"/>
      <c r="OXH22" s="26"/>
      <c r="OXI22" s="111"/>
      <c r="OXJ22" s="26"/>
      <c r="OXK22" s="111"/>
      <c r="OXL22" s="26"/>
      <c r="OXM22" s="111"/>
      <c r="OXN22" s="26"/>
      <c r="OXO22" s="111"/>
      <c r="OXP22" s="26"/>
      <c r="OXQ22" s="111"/>
      <c r="OXR22" s="19"/>
      <c r="OXS22" s="111"/>
      <c r="OXT22" s="26"/>
      <c r="OXU22" s="111"/>
      <c r="OXV22" s="26"/>
      <c r="OXW22" s="111"/>
      <c r="OXX22" s="26"/>
      <c r="OXY22" s="111"/>
      <c r="OXZ22" s="26"/>
      <c r="OYA22" s="111"/>
      <c r="OYB22" s="19"/>
      <c r="OYC22" s="111"/>
      <c r="OYD22" s="26"/>
      <c r="OYE22" s="111"/>
      <c r="OYF22" s="26"/>
      <c r="OYG22" s="111"/>
      <c r="OYH22" s="26"/>
      <c r="OYI22" s="111"/>
      <c r="OYJ22" s="19"/>
      <c r="OYK22" s="105"/>
      <c r="OYL22" s="105"/>
      <c r="OYM22" s="105"/>
      <c r="OYN22" s="29"/>
      <c r="OYO22" s="111"/>
      <c r="OYP22" s="29"/>
      <c r="OYQ22" s="111"/>
      <c r="OYR22" s="22"/>
      <c r="OYS22" s="111"/>
      <c r="OYT22" s="22"/>
      <c r="OYU22" s="111"/>
      <c r="OYV22" s="22"/>
      <c r="OYW22" s="111"/>
      <c r="OYX22" s="22"/>
      <c r="OYY22" s="111"/>
      <c r="OYZ22" s="22"/>
      <c r="OZA22" s="111"/>
      <c r="OZB22" s="22"/>
      <c r="OZC22" s="111"/>
      <c r="OZD22" s="22"/>
      <c r="OZE22" s="111"/>
      <c r="OZF22" s="26"/>
      <c r="OZG22" s="111"/>
      <c r="OZH22" s="26"/>
      <c r="OZI22" s="111"/>
      <c r="OZJ22" s="26"/>
      <c r="OZK22" s="111"/>
      <c r="OZL22" s="26"/>
      <c r="OZM22" s="111"/>
      <c r="OZN22" s="26"/>
      <c r="OZO22" s="111"/>
      <c r="OZP22" s="26"/>
      <c r="OZQ22" s="111"/>
      <c r="OZR22" s="26"/>
      <c r="OZS22" s="111"/>
      <c r="OZT22" s="26"/>
      <c r="OZU22" s="111"/>
      <c r="OZV22" s="26"/>
      <c r="OZW22" s="111"/>
      <c r="OZX22" s="26"/>
      <c r="OZY22" s="111"/>
      <c r="OZZ22" s="26"/>
      <c r="PAA22" s="112"/>
      <c r="PAB22" s="26"/>
      <c r="PAC22" s="111"/>
      <c r="PAD22" s="26"/>
      <c r="PAE22" s="111"/>
      <c r="PAF22" s="26"/>
      <c r="PAG22" s="111"/>
      <c r="PAH22" s="26"/>
      <c r="PAI22" s="111"/>
      <c r="PAJ22" s="26"/>
      <c r="PAK22" s="111"/>
      <c r="PAL22" s="26"/>
      <c r="PAM22" s="111"/>
      <c r="PAN22" s="26"/>
      <c r="PAO22" s="111"/>
      <c r="PAP22" s="19"/>
      <c r="PAQ22" s="111"/>
      <c r="PAR22" s="26"/>
      <c r="PAS22" s="111"/>
      <c r="PAT22" s="26"/>
      <c r="PAU22" s="111"/>
      <c r="PAV22" s="26"/>
      <c r="PAW22" s="111"/>
      <c r="PAX22" s="26"/>
      <c r="PAY22" s="111"/>
      <c r="PAZ22" s="19"/>
      <c r="PBA22" s="111"/>
      <c r="PBB22" s="26"/>
      <c r="PBC22" s="111"/>
      <c r="PBD22" s="26"/>
      <c r="PBE22" s="111"/>
      <c r="PBF22" s="26"/>
      <c r="PBG22" s="111"/>
      <c r="PBH22" s="19"/>
      <c r="PBI22" s="105"/>
      <c r="PBJ22" s="105"/>
      <c r="PBK22" s="105"/>
      <c r="PBL22" s="29"/>
      <c r="PBM22" s="111"/>
      <c r="PBN22" s="29"/>
      <c r="PBO22" s="111"/>
      <c r="PBP22" s="22"/>
      <c r="PBQ22" s="111"/>
      <c r="PBR22" s="22"/>
      <c r="PBS22" s="111"/>
      <c r="PBT22" s="22"/>
      <c r="PBU22" s="111"/>
      <c r="PBV22" s="22"/>
      <c r="PBW22" s="111"/>
      <c r="PBX22" s="22"/>
      <c r="PBY22" s="111"/>
      <c r="PBZ22" s="22"/>
      <c r="PCA22" s="111"/>
      <c r="PCB22" s="22"/>
      <c r="PCC22" s="111"/>
      <c r="PCD22" s="26"/>
      <c r="PCE22" s="111"/>
      <c r="PCF22" s="26"/>
      <c r="PCG22" s="111"/>
      <c r="PCH22" s="26"/>
      <c r="PCI22" s="111"/>
      <c r="PCJ22" s="26"/>
      <c r="PCK22" s="111"/>
      <c r="PCL22" s="26"/>
      <c r="PCM22" s="111"/>
      <c r="PCN22" s="26"/>
      <c r="PCO22" s="111"/>
      <c r="PCP22" s="26"/>
      <c r="PCQ22" s="111"/>
      <c r="PCR22" s="26"/>
      <c r="PCS22" s="111"/>
      <c r="PCT22" s="26"/>
      <c r="PCU22" s="111"/>
      <c r="PCV22" s="26"/>
      <c r="PCW22" s="111"/>
      <c r="PCX22" s="26"/>
      <c r="PCY22" s="112"/>
      <c r="PCZ22" s="26"/>
      <c r="PDA22" s="111"/>
      <c r="PDB22" s="26"/>
      <c r="PDC22" s="111"/>
      <c r="PDD22" s="26"/>
      <c r="PDE22" s="111"/>
      <c r="PDF22" s="26"/>
      <c r="PDG22" s="111"/>
      <c r="PDH22" s="26"/>
      <c r="PDI22" s="111"/>
      <c r="PDJ22" s="26"/>
      <c r="PDK22" s="111"/>
      <c r="PDL22" s="26"/>
      <c r="PDM22" s="111"/>
      <c r="PDN22" s="19"/>
      <c r="PDO22" s="111"/>
      <c r="PDP22" s="26"/>
      <c r="PDQ22" s="111"/>
      <c r="PDR22" s="26"/>
      <c r="PDS22" s="111"/>
      <c r="PDT22" s="26"/>
      <c r="PDU22" s="111"/>
      <c r="PDV22" s="26"/>
      <c r="PDW22" s="111"/>
      <c r="PDX22" s="19"/>
      <c r="PDY22" s="111"/>
      <c r="PDZ22" s="26"/>
      <c r="PEA22" s="111"/>
      <c r="PEB22" s="26"/>
      <c r="PEC22" s="111"/>
      <c r="PED22" s="26"/>
      <c r="PEE22" s="111"/>
      <c r="PEF22" s="19"/>
      <c r="PEG22" s="105"/>
      <c r="PEH22" s="105"/>
      <c r="PEI22" s="105"/>
      <c r="PEJ22" s="29"/>
      <c r="PEK22" s="111"/>
      <c r="PEL22" s="29"/>
      <c r="PEM22" s="111"/>
      <c r="PEN22" s="22"/>
      <c r="PEO22" s="111"/>
      <c r="PEP22" s="22"/>
      <c r="PEQ22" s="111"/>
      <c r="PER22" s="22"/>
      <c r="PES22" s="111"/>
      <c r="PET22" s="22"/>
      <c r="PEU22" s="111"/>
      <c r="PEV22" s="22"/>
      <c r="PEW22" s="111"/>
      <c r="PEX22" s="22"/>
      <c r="PEY22" s="111"/>
      <c r="PEZ22" s="22"/>
      <c r="PFA22" s="111"/>
      <c r="PFB22" s="26"/>
      <c r="PFC22" s="111"/>
      <c r="PFD22" s="26"/>
      <c r="PFE22" s="111"/>
      <c r="PFF22" s="26"/>
      <c r="PFG22" s="111"/>
      <c r="PFH22" s="26"/>
      <c r="PFI22" s="111"/>
      <c r="PFJ22" s="26"/>
      <c r="PFK22" s="111"/>
      <c r="PFL22" s="26"/>
      <c r="PFM22" s="111"/>
      <c r="PFN22" s="26"/>
      <c r="PFO22" s="111"/>
      <c r="PFP22" s="26"/>
      <c r="PFQ22" s="111"/>
      <c r="PFR22" s="26"/>
      <c r="PFS22" s="111"/>
      <c r="PFT22" s="26"/>
      <c r="PFU22" s="111"/>
      <c r="PFV22" s="26"/>
      <c r="PFW22" s="112"/>
      <c r="PFX22" s="26"/>
      <c r="PFY22" s="111"/>
      <c r="PFZ22" s="26"/>
      <c r="PGA22" s="111"/>
      <c r="PGB22" s="26"/>
      <c r="PGC22" s="111"/>
      <c r="PGD22" s="26"/>
      <c r="PGE22" s="111"/>
      <c r="PGF22" s="26"/>
      <c r="PGG22" s="111"/>
      <c r="PGH22" s="26"/>
      <c r="PGI22" s="111"/>
      <c r="PGJ22" s="26"/>
      <c r="PGK22" s="111"/>
      <c r="PGL22" s="19"/>
      <c r="PGM22" s="111"/>
      <c r="PGN22" s="26"/>
      <c r="PGO22" s="111"/>
      <c r="PGP22" s="26"/>
      <c r="PGQ22" s="111"/>
      <c r="PGR22" s="26"/>
      <c r="PGS22" s="111"/>
      <c r="PGT22" s="26"/>
      <c r="PGU22" s="111"/>
      <c r="PGV22" s="19"/>
      <c r="PGW22" s="111"/>
      <c r="PGX22" s="26"/>
      <c r="PGY22" s="111"/>
      <c r="PGZ22" s="26"/>
      <c r="PHA22" s="111"/>
      <c r="PHB22" s="26"/>
      <c r="PHC22" s="111"/>
      <c r="PHD22" s="19"/>
      <c r="PHE22" s="105"/>
      <c r="PHF22" s="105"/>
      <c r="PHG22" s="105"/>
      <c r="PHH22" s="29"/>
      <c r="PHI22" s="111"/>
      <c r="PHJ22" s="29"/>
      <c r="PHK22" s="111"/>
      <c r="PHL22" s="22"/>
      <c r="PHM22" s="111"/>
      <c r="PHN22" s="22"/>
      <c r="PHO22" s="111"/>
      <c r="PHP22" s="22"/>
      <c r="PHQ22" s="111"/>
      <c r="PHR22" s="22"/>
      <c r="PHS22" s="111"/>
      <c r="PHT22" s="22"/>
      <c r="PHU22" s="111"/>
      <c r="PHV22" s="22"/>
      <c r="PHW22" s="111"/>
      <c r="PHX22" s="22"/>
      <c r="PHY22" s="111"/>
      <c r="PHZ22" s="26"/>
      <c r="PIA22" s="111"/>
      <c r="PIB22" s="26"/>
      <c r="PIC22" s="111"/>
      <c r="PID22" s="26"/>
      <c r="PIE22" s="111"/>
      <c r="PIF22" s="26"/>
      <c r="PIG22" s="111"/>
      <c r="PIH22" s="26"/>
      <c r="PII22" s="111"/>
      <c r="PIJ22" s="26"/>
      <c r="PIK22" s="111"/>
      <c r="PIL22" s="26"/>
      <c r="PIM22" s="111"/>
      <c r="PIN22" s="26"/>
      <c r="PIO22" s="111"/>
      <c r="PIP22" s="26"/>
      <c r="PIQ22" s="111"/>
      <c r="PIR22" s="26"/>
      <c r="PIS22" s="111"/>
      <c r="PIT22" s="26"/>
      <c r="PIU22" s="112"/>
      <c r="PIV22" s="26"/>
      <c r="PIW22" s="111"/>
      <c r="PIX22" s="26"/>
      <c r="PIY22" s="111"/>
      <c r="PIZ22" s="26"/>
      <c r="PJA22" s="111"/>
      <c r="PJB22" s="26"/>
      <c r="PJC22" s="111"/>
      <c r="PJD22" s="26"/>
      <c r="PJE22" s="111"/>
      <c r="PJF22" s="26"/>
      <c r="PJG22" s="111"/>
      <c r="PJH22" s="26"/>
      <c r="PJI22" s="111"/>
      <c r="PJJ22" s="19"/>
      <c r="PJK22" s="111"/>
      <c r="PJL22" s="26"/>
      <c r="PJM22" s="111"/>
      <c r="PJN22" s="26"/>
      <c r="PJO22" s="111"/>
      <c r="PJP22" s="26"/>
      <c r="PJQ22" s="111"/>
      <c r="PJR22" s="26"/>
      <c r="PJS22" s="111"/>
      <c r="PJT22" s="19"/>
      <c r="PJU22" s="111"/>
      <c r="PJV22" s="26"/>
      <c r="PJW22" s="111"/>
      <c r="PJX22" s="26"/>
      <c r="PJY22" s="111"/>
      <c r="PJZ22" s="26"/>
      <c r="PKA22" s="111"/>
      <c r="PKB22" s="19"/>
      <c r="PKC22" s="105"/>
      <c r="PKD22" s="105"/>
      <c r="PKE22" s="105"/>
      <c r="PKF22" s="29"/>
      <c r="PKG22" s="111"/>
      <c r="PKH22" s="29"/>
      <c r="PKI22" s="111"/>
      <c r="PKJ22" s="22"/>
      <c r="PKK22" s="111"/>
      <c r="PKL22" s="22"/>
      <c r="PKM22" s="111"/>
      <c r="PKN22" s="22"/>
      <c r="PKO22" s="111"/>
      <c r="PKP22" s="22"/>
      <c r="PKQ22" s="111"/>
      <c r="PKR22" s="22"/>
      <c r="PKS22" s="111"/>
      <c r="PKT22" s="22"/>
      <c r="PKU22" s="111"/>
      <c r="PKV22" s="22"/>
      <c r="PKW22" s="111"/>
      <c r="PKX22" s="26"/>
      <c r="PKY22" s="111"/>
      <c r="PKZ22" s="26"/>
      <c r="PLA22" s="111"/>
      <c r="PLB22" s="26"/>
      <c r="PLC22" s="111"/>
      <c r="PLD22" s="26"/>
      <c r="PLE22" s="111"/>
      <c r="PLF22" s="26"/>
      <c r="PLG22" s="111"/>
      <c r="PLH22" s="26"/>
      <c r="PLI22" s="111"/>
      <c r="PLJ22" s="26"/>
      <c r="PLK22" s="111"/>
      <c r="PLL22" s="26"/>
      <c r="PLM22" s="111"/>
      <c r="PLN22" s="26"/>
      <c r="PLO22" s="111"/>
      <c r="PLP22" s="26"/>
      <c r="PLQ22" s="111"/>
      <c r="PLR22" s="26"/>
      <c r="PLS22" s="112"/>
      <c r="PLT22" s="26"/>
      <c r="PLU22" s="111"/>
      <c r="PLV22" s="26"/>
      <c r="PLW22" s="111"/>
      <c r="PLX22" s="26"/>
      <c r="PLY22" s="111"/>
      <c r="PLZ22" s="26"/>
      <c r="PMA22" s="111"/>
      <c r="PMB22" s="26"/>
      <c r="PMC22" s="111"/>
      <c r="PMD22" s="26"/>
      <c r="PME22" s="111"/>
      <c r="PMF22" s="26"/>
      <c r="PMG22" s="111"/>
      <c r="PMH22" s="19"/>
      <c r="PMI22" s="111"/>
      <c r="PMJ22" s="26"/>
      <c r="PMK22" s="111"/>
      <c r="PML22" s="26"/>
      <c r="PMM22" s="111"/>
      <c r="PMN22" s="26"/>
      <c r="PMO22" s="111"/>
      <c r="PMP22" s="26"/>
      <c r="PMQ22" s="111"/>
      <c r="PMR22" s="19"/>
      <c r="PMS22" s="111"/>
      <c r="PMT22" s="26"/>
      <c r="PMU22" s="111"/>
      <c r="PMV22" s="26"/>
      <c r="PMW22" s="111"/>
      <c r="PMX22" s="26"/>
      <c r="PMY22" s="111"/>
      <c r="PMZ22" s="19"/>
      <c r="PNA22" s="105"/>
      <c r="PNB22" s="105"/>
      <c r="PNC22" s="105"/>
      <c r="PND22" s="29"/>
      <c r="PNE22" s="111"/>
      <c r="PNF22" s="29"/>
      <c r="PNG22" s="111"/>
      <c r="PNH22" s="22"/>
      <c r="PNI22" s="111"/>
      <c r="PNJ22" s="22"/>
      <c r="PNK22" s="111"/>
      <c r="PNL22" s="22"/>
      <c r="PNM22" s="111"/>
      <c r="PNN22" s="22"/>
      <c r="PNO22" s="111"/>
      <c r="PNP22" s="22"/>
      <c r="PNQ22" s="111"/>
      <c r="PNR22" s="22"/>
      <c r="PNS22" s="111"/>
      <c r="PNT22" s="22"/>
      <c r="PNU22" s="111"/>
      <c r="PNV22" s="26"/>
      <c r="PNW22" s="111"/>
      <c r="PNX22" s="26"/>
      <c r="PNY22" s="111"/>
      <c r="PNZ22" s="26"/>
      <c r="POA22" s="111"/>
      <c r="POB22" s="26"/>
      <c r="POC22" s="111"/>
      <c r="POD22" s="26"/>
      <c r="POE22" s="111"/>
      <c r="POF22" s="26"/>
      <c r="POG22" s="111"/>
      <c r="POH22" s="26"/>
      <c r="POI22" s="111"/>
      <c r="POJ22" s="26"/>
      <c r="POK22" s="111"/>
      <c r="POL22" s="26"/>
      <c r="POM22" s="111"/>
      <c r="PON22" s="26"/>
      <c r="POO22" s="111"/>
      <c r="POP22" s="26"/>
      <c r="POQ22" s="112"/>
      <c r="POR22" s="26"/>
      <c r="POS22" s="111"/>
      <c r="POT22" s="26"/>
      <c r="POU22" s="111"/>
      <c r="POV22" s="26"/>
      <c r="POW22" s="111"/>
      <c r="POX22" s="26"/>
      <c r="POY22" s="111"/>
      <c r="POZ22" s="26"/>
      <c r="PPA22" s="111"/>
      <c r="PPB22" s="26"/>
      <c r="PPC22" s="111"/>
      <c r="PPD22" s="26"/>
      <c r="PPE22" s="111"/>
      <c r="PPF22" s="19"/>
      <c r="PPG22" s="111"/>
      <c r="PPH22" s="26"/>
      <c r="PPI22" s="111"/>
      <c r="PPJ22" s="26"/>
      <c r="PPK22" s="111"/>
      <c r="PPL22" s="26"/>
      <c r="PPM22" s="111"/>
      <c r="PPN22" s="26"/>
      <c r="PPO22" s="111"/>
      <c r="PPP22" s="19"/>
      <c r="PPQ22" s="111"/>
      <c r="PPR22" s="26"/>
      <c r="PPS22" s="111"/>
      <c r="PPT22" s="26"/>
      <c r="PPU22" s="111"/>
      <c r="PPV22" s="26"/>
      <c r="PPW22" s="111"/>
      <c r="PPX22" s="19"/>
      <c r="PPY22" s="105"/>
      <c r="PPZ22" s="105"/>
      <c r="PQA22" s="105"/>
      <c r="PQB22" s="29"/>
      <c r="PQC22" s="111"/>
      <c r="PQD22" s="29"/>
      <c r="PQE22" s="111"/>
      <c r="PQF22" s="22"/>
      <c r="PQG22" s="111"/>
      <c r="PQH22" s="22"/>
      <c r="PQI22" s="111"/>
      <c r="PQJ22" s="22"/>
      <c r="PQK22" s="111"/>
      <c r="PQL22" s="22"/>
      <c r="PQM22" s="111"/>
      <c r="PQN22" s="22"/>
      <c r="PQO22" s="111"/>
      <c r="PQP22" s="22"/>
      <c r="PQQ22" s="111"/>
      <c r="PQR22" s="22"/>
      <c r="PQS22" s="111"/>
      <c r="PQT22" s="26"/>
      <c r="PQU22" s="111"/>
      <c r="PQV22" s="26"/>
      <c r="PQW22" s="111"/>
      <c r="PQX22" s="26"/>
      <c r="PQY22" s="111"/>
      <c r="PQZ22" s="26"/>
      <c r="PRA22" s="111"/>
      <c r="PRB22" s="26"/>
      <c r="PRC22" s="111"/>
      <c r="PRD22" s="26"/>
      <c r="PRE22" s="111"/>
      <c r="PRF22" s="26"/>
      <c r="PRG22" s="111"/>
      <c r="PRH22" s="26"/>
      <c r="PRI22" s="111"/>
      <c r="PRJ22" s="26"/>
      <c r="PRK22" s="111"/>
      <c r="PRL22" s="26"/>
      <c r="PRM22" s="111"/>
      <c r="PRN22" s="26"/>
      <c r="PRO22" s="112"/>
      <c r="PRP22" s="26"/>
      <c r="PRQ22" s="111"/>
      <c r="PRR22" s="26"/>
      <c r="PRS22" s="111"/>
      <c r="PRT22" s="26"/>
      <c r="PRU22" s="111"/>
      <c r="PRV22" s="26"/>
      <c r="PRW22" s="111"/>
      <c r="PRX22" s="26"/>
      <c r="PRY22" s="111"/>
      <c r="PRZ22" s="26"/>
      <c r="PSA22" s="111"/>
      <c r="PSB22" s="26"/>
      <c r="PSC22" s="111"/>
      <c r="PSD22" s="19"/>
      <c r="PSE22" s="111"/>
      <c r="PSF22" s="26"/>
      <c r="PSG22" s="111"/>
      <c r="PSH22" s="26"/>
      <c r="PSI22" s="111"/>
      <c r="PSJ22" s="26"/>
      <c r="PSK22" s="111"/>
      <c r="PSL22" s="26"/>
      <c r="PSM22" s="111"/>
      <c r="PSN22" s="19"/>
      <c r="PSO22" s="111"/>
      <c r="PSP22" s="26"/>
      <c r="PSQ22" s="111"/>
      <c r="PSR22" s="26"/>
      <c r="PSS22" s="111"/>
      <c r="PST22" s="26"/>
      <c r="PSU22" s="111"/>
      <c r="PSV22" s="19"/>
      <c r="PSW22" s="105"/>
      <c r="PSX22" s="105"/>
      <c r="PSY22" s="105"/>
      <c r="PSZ22" s="29"/>
      <c r="PTA22" s="111"/>
      <c r="PTB22" s="29"/>
      <c r="PTC22" s="111"/>
      <c r="PTD22" s="22"/>
      <c r="PTE22" s="111"/>
      <c r="PTF22" s="22"/>
      <c r="PTG22" s="111"/>
      <c r="PTH22" s="22"/>
      <c r="PTI22" s="111"/>
      <c r="PTJ22" s="22"/>
      <c r="PTK22" s="111"/>
      <c r="PTL22" s="22"/>
      <c r="PTM22" s="111"/>
      <c r="PTN22" s="22"/>
      <c r="PTO22" s="111"/>
      <c r="PTP22" s="22"/>
      <c r="PTQ22" s="111"/>
      <c r="PTR22" s="26"/>
      <c r="PTS22" s="111"/>
      <c r="PTT22" s="26"/>
      <c r="PTU22" s="111"/>
      <c r="PTV22" s="26"/>
      <c r="PTW22" s="111"/>
      <c r="PTX22" s="26"/>
      <c r="PTY22" s="111"/>
      <c r="PTZ22" s="26"/>
      <c r="PUA22" s="111"/>
      <c r="PUB22" s="26"/>
      <c r="PUC22" s="111"/>
      <c r="PUD22" s="26"/>
      <c r="PUE22" s="111"/>
      <c r="PUF22" s="26"/>
      <c r="PUG22" s="111"/>
      <c r="PUH22" s="26"/>
      <c r="PUI22" s="111"/>
      <c r="PUJ22" s="26"/>
      <c r="PUK22" s="111"/>
      <c r="PUL22" s="26"/>
      <c r="PUM22" s="112"/>
      <c r="PUN22" s="26"/>
      <c r="PUO22" s="111"/>
      <c r="PUP22" s="26"/>
      <c r="PUQ22" s="111"/>
      <c r="PUR22" s="26"/>
      <c r="PUS22" s="111"/>
      <c r="PUT22" s="26"/>
      <c r="PUU22" s="111"/>
      <c r="PUV22" s="26"/>
      <c r="PUW22" s="111"/>
      <c r="PUX22" s="26"/>
      <c r="PUY22" s="111"/>
      <c r="PUZ22" s="26"/>
      <c r="PVA22" s="111"/>
      <c r="PVB22" s="19"/>
      <c r="PVC22" s="111"/>
      <c r="PVD22" s="26"/>
      <c r="PVE22" s="111"/>
      <c r="PVF22" s="26"/>
      <c r="PVG22" s="111"/>
      <c r="PVH22" s="26"/>
      <c r="PVI22" s="111"/>
      <c r="PVJ22" s="26"/>
      <c r="PVK22" s="111"/>
      <c r="PVL22" s="19"/>
      <c r="PVM22" s="111"/>
      <c r="PVN22" s="26"/>
      <c r="PVO22" s="111"/>
      <c r="PVP22" s="26"/>
      <c r="PVQ22" s="111"/>
      <c r="PVR22" s="26"/>
      <c r="PVS22" s="111"/>
      <c r="PVT22" s="19"/>
      <c r="PVU22" s="105"/>
      <c r="PVV22" s="105"/>
      <c r="PVW22" s="105"/>
      <c r="PVX22" s="29"/>
      <c r="PVY22" s="111"/>
      <c r="PVZ22" s="29"/>
      <c r="PWA22" s="111"/>
      <c r="PWB22" s="22"/>
      <c r="PWC22" s="111"/>
      <c r="PWD22" s="22"/>
      <c r="PWE22" s="111"/>
      <c r="PWF22" s="22"/>
      <c r="PWG22" s="111"/>
      <c r="PWH22" s="22"/>
      <c r="PWI22" s="111"/>
      <c r="PWJ22" s="22"/>
      <c r="PWK22" s="111"/>
      <c r="PWL22" s="22"/>
      <c r="PWM22" s="111"/>
      <c r="PWN22" s="22"/>
      <c r="PWO22" s="111"/>
      <c r="PWP22" s="26"/>
      <c r="PWQ22" s="111"/>
      <c r="PWR22" s="26"/>
      <c r="PWS22" s="111"/>
      <c r="PWT22" s="26"/>
      <c r="PWU22" s="111"/>
      <c r="PWV22" s="26"/>
      <c r="PWW22" s="111"/>
      <c r="PWX22" s="26"/>
      <c r="PWY22" s="111"/>
      <c r="PWZ22" s="26"/>
      <c r="PXA22" s="111"/>
      <c r="PXB22" s="26"/>
      <c r="PXC22" s="111"/>
      <c r="PXD22" s="26"/>
      <c r="PXE22" s="111"/>
      <c r="PXF22" s="26"/>
      <c r="PXG22" s="111"/>
      <c r="PXH22" s="26"/>
      <c r="PXI22" s="111"/>
      <c r="PXJ22" s="26"/>
      <c r="PXK22" s="112"/>
      <c r="PXL22" s="26"/>
      <c r="PXM22" s="111"/>
      <c r="PXN22" s="26"/>
      <c r="PXO22" s="111"/>
      <c r="PXP22" s="26"/>
      <c r="PXQ22" s="111"/>
      <c r="PXR22" s="26"/>
      <c r="PXS22" s="111"/>
      <c r="PXT22" s="26"/>
      <c r="PXU22" s="111"/>
      <c r="PXV22" s="26"/>
      <c r="PXW22" s="111"/>
      <c r="PXX22" s="26"/>
      <c r="PXY22" s="111"/>
      <c r="PXZ22" s="19"/>
      <c r="PYA22" s="111"/>
      <c r="PYB22" s="26"/>
      <c r="PYC22" s="111"/>
      <c r="PYD22" s="26"/>
      <c r="PYE22" s="111"/>
      <c r="PYF22" s="26"/>
      <c r="PYG22" s="111"/>
      <c r="PYH22" s="26"/>
      <c r="PYI22" s="111"/>
      <c r="PYJ22" s="19"/>
      <c r="PYK22" s="111"/>
      <c r="PYL22" s="26"/>
      <c r="PYM22" s="111"/>
      <c r="PYN22" s="26"/>
      <c r="PYO22" s="111"/>
      <c r="PYP22" s="26"/>
      <c r="PYQ22" s="111"/>
      <c r="PYR22" s="19"/>
      <c r="PYS22" s="105"/>
      <c r="PYT22" s="105"/>
      <c r="PYU22" s="105"/>
      <c r="PYV22" s="29"/>
      <c r="PYW22" s="111"/>
      <c r="PYX22" s="29"/>
      <c r="PYY22" s="111"/>
      <c r="PYZ22" s="22"/>
      <c r="PZA22" s="111"/>
      <c r="PZB22" s="22"/>
      <c r="PZC22" s="111"/>
      <c r="PZD22" s="22"/>
      <c r="PZE22" s="111"/>
      <c r="PZF22" s="22"/>
      <c r="PZG22" s="111"/>
      <c r="PZH22" s="22"/>
      <c r="PZI22" s="111"/>
      <c r="PZJ22" s="22"/>
      <c r="PZK22" s="111"/>
      <c r="PZL22" s="22"/>
      <c r="PZM22" s="111"/>
      <c r="PZN22" s="26"/>
      <c r="PZO22" s="111"/>
      <c r="PZP22" s="26"/>
      <c r="PZQ22" s="111"/>
      <c r="PZR22" s="26"/>
      <c r="PZS22" s="111"/>
      <c r="PZT22" s="26"/>
      <c r="PZU22" s="111"/>
      <c r="PZV22" s="26"/>
      <c r="PZW22" s="111"/>
      <c r="PZX22" s="26"/>
      <c r="PZY22" s="111"/>
      <c r="PZZ22" s="26"/>
      <c r="QAA22" s="111"/>
      <c r="QAB22" s="26"/>
      <c r="QAC22" s="111"/>
      <c r="QAD22" s="26"/>
      <c r="QAE22" s="111"/>
      <c r="QAF22" s="26"/>
      <c r="QAG22" s="111"/>
      <c r="QAH22" s="26"/>
      <c r="QAI22" s="112"/>
      <c r="QAJ22" s="26"/>
      <c r="QAK22" s="111"/>
      <c r="QAL22" s="26"/>
      <c r="QAM22" s="111"/>
      <c r="QAN22" s="26"/>
      <c r="QAO22" s="111"/>
      <c r="QAP22" s="26"/>
      <c r="QAQ22" s="111"/>
      <c r="QAR22" s="26"/>
      <c r="QAS22" s="111"/>
      <c r="QAT22" s="26"/>
      <c r="QAU22" s="111"/>
      <c r="QAV22" s="26"/>
      <c r="QAW22" s="111"/>
      <c r="QAX22" s="19"/>
      <c r="QAY22" s="111"/>
      <c r="QAZ22" s="26"/>
      <c r="QBA22" s="111"/>
      <c r="QBB22" s="26"/>
      <c r="QBC22" s="111"/>
      <c r="QBD22" s="26"/>
      <c r="QBE22" s="111"/>
      <c r="QBF22" s="26"/>
      <c r="QBG22" s="111"/>
      <c r="QBH22" s="19"/>
      <c r="QBI22" s="111"/>
      <c r="QBJ22" s="26"/>
      <c r="QBK22" s="111"/>
      <c r="QBL22" s="26"/>
      <c r="QBM22" s="111"/>
      <c r="QBN22" s="26"/>
      <c r="QBO22" s="111"/>
      <c r="QBP22" s="19"/>
      <c r="QBQ22" s="105"/>
      <c r="QBR22" s="105"/>
      <c r="QBS22" s="105"/>
      <c r="QBT22" s="29"/>
      <c r="QBU22" s="111"/>
      <c r="QBV22" s="29"/>
      <c r="QBW22" s="111"/>
      <c r="QBX22" s="22"/>
      <c r="QBY22" s="111"/>
      <c r="QBZ22" s="22"/>
      <c r="QCA22" s="111"/>
      <c r="QCB22" s="22"/>
      <c r="QCC22" s="111"/>
      <c r="QCD22" s="22"/>
      <c r="QCE22" s="111"/>
      <c r="QCF22" s="22"/>
      <c r="QCG22" s="111"/>
      <c r="QCH22" s="22"/>
      <c r="QCI22" s="111"/>
      <c r="QCJ22" s="22"/>
      <c r="QCK22" s="111"/>
      <c r="QCL22" s="26"/>
      <c r="QCM22" s="111"/>
      <c r="QCN22" s="26"/>
      <c r="QCO22" s="111"/>
      <c r="QCP22" s="26"/>
      <c r="QCQ22" s="111"/>
      <c r="QCR22" s="26"/>
      <c r="QCS22" s="111"/>
      <c r="QCT22" s="26"/>
      <c r="QCU22" s="111"/>
      <c r="QCV22" s="26"/>
      <c r="QCW22" s="111"/>
      <c r="QCX22" s="26"/>
      <c r="QCY22" s="111"/>
      <c r="QCZ22" s="26"/>
      <c r="QDA22" s="111"/>
      <c r="QDB22" s="26"/>
      <c r="QDC22" s="111"/>
      <c r="QDD22" s="26"/>
      <c r="QDE22" s="111"/>
      <c r="QDF22" s="26"/>
      <c r="QDG22" s="112"/>
      <c r="QDH22" s="26"/>
      <c r="QDI22" s="111"/>
      <c r="QDJ22" s="26"/>
      <c r="QDK22" s="111"/>
      <c r="QDL22" s="26"/>
      <c r="QDM22" s="111"/>
      <c r="QDN22" s="26"/>
      <c r="QDO22" s="111"/>
      <c r="QDP22" s="26"/>
      <c r="QDQ22" s="111"/>
      <c r="QDR22" s="26"/>
      <c r="QDS22" s="111"/>
      <c r="QDT22" s="26"/>
      <c r="QDU22" s="111"/>
      <c r="QDV22" s="19"/>
      <c r="QDW22" s="111"/>
      <c r="QDX22" s="26"/>
      <c r="QDY22" s="111"/>
      <c r="QDZ22" s="26"/>
      <c r="QEA22" s="111"/>
      <c r="QEB22" s="26"/>
      <c r="QEC22" s="111"/>
      <c r="QED22" s="26"/>
      <c r="QEE22" s="111"/>
      <c r="QEF22" s="19"/>
      <c r="QEG22" s="111"/>
      <c r="QEH22" s="26"/>
      <c r="QEI22" s="111"/>
      <c r="QEJ22" s="26"/>
      <c r="QEK22" s="111"/>
      <c r="QEL22" s="26"/>
      <c r="QEM22" s="111"/>
      <c r="QEN22" s="19"/>
      <c r="QEO22" s="105"/>
      <c r="QEP22" s="105"/>
      <c r="QEQ22" s="105"/>
      <c r="QER22" s="29"/>
      <c r="QES22" s="111"/>
      <c r="QET22" s="29"/>
      <c r="QEU22" s="111"/>
      <c r="QEV22" s="22"/>
      <c r="QEW22" s="111"/>
      <c r="QEX22" s="22"/>
      <c r="QEY22" s="111"/>
      <c r="QEZ22" s="22"/>
      <c r="QFA22" s="111"/>
      <c r="QFB22" s="22"/>
      <c r="QFC22" s="111"/>
      <c r="QFD22" s="22"/>
      <c r="QFE22" s="111"/>
      <c r="QFF22" s="22"/>
      <c r="QFG22" s="111"/>
      <c r="QFH22" s="22"/>
      <c r="QFI22" s="111"/>
      <c r="QFJ22" s="26"/>
      <c r="QFK22" s="111"/>
      <c r="QFL22" s="26"/>
      <c r="QFM22" s="111"/>
      <c r="QFN22" s="26"/>
      <c r="QFO22" s="111"/>
      <c r="QFP22" s="26"/>
      <c r="QFQ22" s="111"/>
      <c r="QFR22" s="26"/>
      <c r="QFS22" s="111"/>
      <c r="QFT22" s="26"/>
      <c r="QFU22" s="111"/>
      <c r="QFV22" s="26"/>
      <c r="QFW22" s="111"/>
      <c r="QFX22" s="26"/>
      <c r="QFY22" s="111"/>
      <c r="QFZ22" s="26"/>
      <c r="QGA22" s="111"/>
      <c r="QGB22" s="26"/>
      <c r="QGC22" s="111"/>
      <c r="QGD22" s="26"/>
      <c r="QGE22" s="112"/>
      <c r="QGF22" s="26"/>
      <c r="QGG22" s="111"/>
      <c r="QGH22" s="26"/>
      <c r="QGI22" s="111"/>
      <c r="QGJ22" s="26"/>
      <c r="QGK22" s="111"/>
      <c r="QGL22" s="26"/>
      <c r="QGM22" s="111"/>
      <c r="QGN22" s="26"/>
      <c r="QGO22" s="111"/>
      <c r="QGP22" s="26"/>
      <c r="QGQ22" s="111"/>
      <c r="QGR22" s="26"/>
      <c r="QGS22" s="111"/>
      <c r="QGT22" s="19"/>
      <c r="QGU22" s="111"/>
      <c r="QGV22" s="26"/>
      <c r="QGW22" s="111"/>
      <c r="QGX22" s="26"/>
      <c r="QGY22" s="111"/>
      <c r="QGZ22" s="26"/>
      <c r="QHA22" s="111"/>
      <c r="QHB22" s="26"/>
      <c r="QHC22" s="111"/>
      <c r="QHD22" s="19"/>
      <c r="QHE22" s="111"/>
      <c r="QHF22" s="26"/>
      <c r="QHG22" s="111"/>
      <c r="QHH22" s="26"/>
      <c r="QHI22" s="111"/>
      <c r="QHJ22" s="26"/>
      <c r="QHK22" s="111"/>
      <c r="QHL22" s="19"/>
      <c r="QHM22" s="105"/>
      <c r="QHN22" s="105"/>
      <c r="QHO22" s="105"/>
      <c r="QHP22" s="29"/>
      <c r="QHQ22" s="111"/>
      <c r="QHR22" s="29"/>
      <c r="QHS22" s="111"/>
      <c r="QHT22" s="22"/>
      <c r="QHU22" s="111"/>
      <c r="QHV22" s="22"/>
      <c r="QHW22" s="111"/>
      <c r="QHX22" s="22"/>
      <c r="QHY22" s="111"/>
      <c r="QHZ22" s="22"/>
      <c r="QIA22" s="111"/>
      <c r="QIB22" s="22"/>
      <c r="QIC22" s="111"/>
      <c r="QID22" s="22"/>
      <c r="QIE22" s="111"/>
      <c r="QIF22" s="22"/>
      <c r="QIG22" s="111"/>
      <c r="QIH22" s="26"/>
      <c r="QII22" s="111"/>
      <c r="QIJ22" s="26"/>
      <c r="QIK22" s="111"/>
      <c r="QIL22" s="26"/>
      <c r="QIM22" s="111"/>
      <c r="QIN22" s="26"/>
      <c r="QIO22" s="111"/>
      <c r="QIP22" s="26"/>
      <c r="QIQ22" s="111"/>
      <c r="QIR22" s="26"/>
      <c r="QIS22" s="111"/>
      <c r="QIT22" s="26"/>
      <c r="QIU22" s="111"/>
      <c r="QIV22" s="26"/>
      <c r="QIW22" s="111"/>
      <c r="QIX22" s="26"/>
      <c r="QIY22" s="111"/>
      <c r="QIZ22" s="26"/>
      <c r="QJA22" s="111"/>
      <c r="QJB22" s="26"/>
      <c r="QJC22" s="112"/>
      <c r="QJD22" s="26"/>
      <c r="QJE22" s="111"/>
      <c r="QJF22" s="26"/>
      <c r="QJG22" s="111"/>
      <c r="QJH22" s="26"/>
      <c r="QJI22" s="111"/>
      <c r="QJJ22" s="26"/>
      <c r="QJK22" s="111"/>
      <c r="QJL22" s="26"/>
      <c r="QJM22" s="111"/>
      <c r="QJN22" s="26"/>
      <c r="QJO22" s="111"/>
      <c r="QJP22" s="26"/>
      <c r="QJQ22" s="111"/>
      <c r="QJR22" s="19"/>
      <c r="QJS22" s="111"/>
      <c r="QJT22" s="26"/>
      <c r="QJU22" s="111"/>
      <c r="QJV22" s="26"/>
      <c r="QJW22" s="111"/>
      <c r="QJX22" s="26"/>
      <c r="QJY22" s="111"/>
      <c r="QJZ22" s="26"/>
      <c r="QKA22" s="111"/>
      <c r="QKB22" s="19"/>
      <c r="QKC22" s="111"/>
      <c r="QKD22" s="26"/>
      <c r="QKE22" s="111"/>
      <c r="QKF22" s="26"/>
      <c r="QKG22" s="111"/>
      <c r="QKH22" s="26"/>
      <c r="QKI22" s="111"/>
      <c r="QKJ22" s="19"/>
      <c r="QKK22" s="105"/>
      <c r="QKL22" s="105"/>
      <c r="QKM22" s="105"/>
      <c r="QKN22" s="29"/>
      <c r="QKO22" s="111"/>
      <c r="QKP22" s="29"/>
      <c r="QKQ22" s="111"/>
      <c r="QKR22" s="22"/>
      <c r="QKS22" s="111"/>
      <c r="QKT22" s="22"/>
      <c r="QKU22" s="111"/>
      <c r="QKV22" s="22"/>
      <c r="QKW22" s="111"/>
      <c r="QKX22" s="22"/>
      <c r="QKY22" s="111"/>
      <c r="QKZ22" s="22"/>
      <c r="QLA22" s="111"/>
      <c r="QLB22" s="22"/>
      <c r="QLC22" s="111"/>
      <c r="QLD22" s="22"/>
      <c r="QLE22" s="111"/>
      <c r="QLF22" s="26"/>
      <c r="QLG22" s="111"/>
      <c r="QLH22" s="26"/>
      <c r="QLI22" s="111"/>
      <c r="QLJ22" s="26"/>
      <c r="QLK22" s="111"/>
      <c r="QLL22" s="26"/>
      <c r="QLM22" s="111"/>
      <c r="QLN22" s="26"/>
      <c r="QLO22" s="111"/>
      <c r="QLP22" s="26"/>
      <c r="QLQ22" s="111"/>
      <c r="QLR22" s="26"/>
      <c r="QLS22" s="111"/>
      <c r="QLT22" s="26"/>
      <c r="QLU22" s="111"/>
      <c r="QLV22" s="26"/>
      <c r="QLW22" s="111"/>
      <c r="QLX22" s="26"/>
      <c r="QLY22" s="111"/>
      <c r="QLZ22" s="26"/>
      <c r="QMA22" s="112"/>
      <c r="QMB22" s="26"/>
      <c r="QMC22" s="111"/>
      <c r="QMD22" s="26"/>
      <c r="QME22" s="111"/>
      <c r="QMF22" s="26"/>
      <c r="QMG22" s="111"/>
      <c r="QMH22" s="26"/>
      <c r="QMI22" s="111"/>
      <c r="QMJ22" s="26"/>
      <c r="QMK22" s="111"/>
      <c r="QML22" s="26"/>
      <c r="QMM22" s="111"/>
      <c r="QMN22" s="26"/>
      <c r="QMO22" s="111"/>
      <c r="QMP22" s="19"/>
      <c r="QMQ22" s="111"/>
      <c r="QMR22" s="26"/>
      <c r="QMS22" s="111"/>
      <c r="QMT22" s="26"/>
      <c r="QMU22" s="111"/>
      <c r="QMV22" s="26"/>
      <c r="QMW22" s="111"/>
      <c r="QMX22" s="26"/>
      <c r="QMY22" s="111"/>
      <c r="QMZ22" s="19"/>
      <c r="QNA22" s="111"/>
      <c r="QNB22" s="26"/>
      <c r="QNC22" s="111"/>
      <c r="QND22" s="26"/>
      <c r="QNE22" s="111"/>
      <c r="QNF22" s="26"/>
      <c r="QNG22" s="111"/>
      <c r="QNH22" s="19"/>
      <c r="QNI22" s="105"/>
      <c r="QNJ22" s="105"/>
      <c r="QNK22" s="105"/>
      <c r="QNL22" s="29"/>
      <c r="QNM22" s="111"/>
      <c r="QNN22" s="29"/>
      <c r="QNO22" s="111"/>
      <c r="QNP22" s="22"/>
      <c r="QNQ22" s="111"/>
      <c r="QNR22" s="22"/>
      <c r="QNS22" s="111"/>
      <c r="QNT22" s="22"/>
      <c r="QNU22" s="111"/>
      <c r="QNV22" s="22"/>
      <c r="QNW22" s="111"/>
      <c r="QNX22" s="22"/>
      <c r="QNY22" s="111"/>
      <c r="QNZ22" s="22"/>
      <c r="QOA22" s="111"/>
      <c r="QOB22" s="22"/>
      <c r="QOC22" s="111"/>
      <c r="QOD22" s="26"/>
      <c r="QOE22" s="111"/>
      <c r="QOF22" s="26"/>
      <c r="QOG22" s="111"/>
      <c r="QOH22" s="26"/>
      <c r="QOI22" s="111"/>
      <c r="QOJ22" s="26"/>
      <c r="QOK22" s="111"/>
      <c r="QOL22" s="26"/>
      <c r="QOM22" s="111"/>
      <c r="QON22" s="26"/>
      <c r="QOO22" s="111"/>
      <c r="QOP22" s="26"/>
      <c r="QOQ22" s="111"/>
      <c r="QOR22" s="26"/>
      <c r="QOS22" s="111"/>
      <c r="QOT22" s="26"/>
      <c r="QOU22" s="111"/>
      <c r="QOV22" s="26"/>
      <c r="QOW22" s="111"/>
      <c r="QOX22" s="26"/>
      <c r="QOY22" s="112"/>
      <c r="QOZ22" s="26"/>
      <c r="QPA22" s="111"/>
      <c r="QPB22" s="26"/>
      <c r="QPC22" s="111"/>
      <c r="QPD22" s="26"/>
      <c r="QPE22" s="111"/>
      <c r="QPF22" s="26"/>
      <c r="QPG22" s="111"/>
      <c r="QPH22" s="26"/>
      <c r="QPI22" s="111"/>
      <c r="QPJ22" s="26"/>
      <c r="QPK22" s="111"/>
      <c r="QPL22" s="26"/>
      <c r="QPM22" s="111"/>
      <c r="QPN22" s="19"/>
      <c r="QPO22" s="111"/>
      <c r="QPP22" s="26"/>
      <c r="QPQ22" s="111"/>
      <c r="QPR22" s="26"/>
      <c r="QPS22" s="111"/>
      <c r="QPT22" s="26"/>
      <c r="QPU22" s="111"/>
      <c r="QPV22" s="26"/>
      <c r="QPW22" s="111"/>
      <c r="QPX22" s="19"/>
      <c r="QPY22" s="111"/>
      <c r="QPZ22" s="26"/>
      <c r="QQA22" s="111"/>
      <c r="QQB22" s="26"/>
      <c r="QQC22" s="111"/>
      <c r="QQD22" s="26"/>
      <c r="QQE22" s="111"/>
      <c r="QQF22" s="19"/>
      <c r="QQG22" s="105"/>
      <c r="QQH22" s="105"/>
      <c r="QQI22" s="105"/>
      <c r="QQJ22" s="29"/>
      <c r="QQK22" s="111"/>
      <c r="QQL22" s="29"/>
      <c r="QQM22" s="111"/>
      <c r="QQN22" s="22"/>
      <c r="QQO22" s="111"/>
      <c r="QQP22" s="22"/>
      <c r="QQQ22" s="111"/>
      <c r="QQR22" s="22"/>
      <c r="QQS22" s="111"/>
      <c r="QQT22" s="22"/>
      <c r="QQU22" s="111"/>
      <c r="QQV22" s="22"/>
      <c r="QQW22" s="111"/>
      <c r="QQX22" s="22"/>
      <c r="QQY22" s="111"/>
      <c r="QQZ22" s="22"/>
      <c r="QRA22" s="111"/>
      <c r="QRB22" s="26"/>
      <c r="QRC22" s="111"/>
      <c r="QRD22" s="26"/>
      <c r="QRE22" s="111"/>
      <c r="QRF22" s="26"/>
      <c r="QRG22" s="111"/>
      <c r="QRH22" s="26"/>
      <c r="QRI22" s="111"/>
      <c r="QRJ22" s="26"/>
      <c r="QRK22" s="111"/>
      <c r="QRL22" s="26"/>
      <c r="QRM22" s="111"/>
      <c r="QRN22" s="26"/>
      <c r="QRO22" s="111"/>
      <c r="QRP22" s="26"/>
      <c r="QRQ22" s="111"/>
      <c r="QRR22" s="26"/>
      <c r="QRS22" s="111"/>
      <c r="QRT22" s="26"/>
      <c r="QRU22" s="111"/>
      <c r="QRV22" s="26"/>
      <c r="QRW22" s="112"/>
      <c r="QRX22" s="26"/>
      <c r="QRY22" s="111"/>
      <c r="QRZ22" s="26"/>
      <c r="QSA22" s="111"/>
      <c r="QSB22" s="26"/>
      <c r="QSC22" s="111"/>
      <c r="QSD22" s="26"/>
      <c r="QSE22" s="111"/>
      <c r="QSF22" s="26"/>
      <c r="QSG22" s="111"/>
      <c r="QSH22" s="26"/>
      <c r="QSI22" s="111"/>
      <c r="QSJ22" s="26"/>
      <c r="QSK22" s="111"/>
      <c r="QSL22" s="19"/>
      <c r="QSM22" s="111"/>
      <c r="QSN22" s="26"/>
      <c r="QSO22" s="111"/>
      <c r="QSP22" s="26"/>
      <c r="QSQ22" s="111"/>
      <c r="QSR22" s="26"/>
      <c r="QSS22" s="111"/>
      <c r="QST22" s="26"/>
      <c r="QSU22" s="111"/>
      <c r="QSV22" s="19"/>
      <c r="QSW22" s="111"/>
      <c r="QSX22" s="26"/>
      <c r="QSY22" s="111"/>
      <c r="QSZ22" s="26"/>
      <c r="QTA22" s="111"/>
      <c r="QTB22" s="26"/>
      <c r="QTC22" s="111"/>
      <c r="QTD22" s="19"/>
      <c r="QTE22" s="105"/>
      <c r="QTF22" s="105"/>
      <c r="QTG22" s="105"/>
      <c r="QTH22" s="29"/>
      <c r="QTI22" s="111"/>
      <c r="QTJ22" s="29"/>
      <c r="QTK22" s="111"/>
      <c r="QTL22" s="22"/>
      <c r="QTM22" s="111"/>
      <c r="QTN22" s="22"/>
      <c r="QTO22" s="111"/>
      <c r="QTP22" s="22"/>
      <c r="QTQ22" s="111"/>
      <c r="QTR22" s="22"/>
      <c r="QTS22" s="111"/>
      <c r="QTT22" s="22"/>
      <c r="QTU22" s="111"/>
      <c r="QTV22" s="22"/>
      <c r="QTW22" s="111"/>
      <c r="QTX22" s="22"/>
      <c r="QTY22" s="111"/>
      <c r="QTZ22" s="26"/>
      <c r="QUA22" s="111"/>
      <c r="QUB22" s="26"/>
      <c r="QUC22" s="111"/>
      <c r="QUD22" s="26"/>
      <c r="QUE22" s="111"/>
      <c r="QUF22" s="26"/>
      <c r="QUG22" s="111"/>
      <c r="QUH22" s="26"/>
      <c r="QUI22" s="111"/>
      <c r="QUJ22" s="26"/>
      <c r="QUK22" s="111"/>
      <c r="QUL22" s="26"/>
      <c r="QUM22" s="111"/>
      <c r="QUN22" s="26"/>
      <c r="QUO22" s="111"/>
      <c r="QUP22" s="26"/>
      <c r="QUQ22" s="111"/>
      <c r="QUR22" s="26"/>
      <c r="QUS22" s="111"/>
      <c r="QUT22" s="26"/>
      <c r="QUU22" s="112"/>
      <c r="QUV22" s="26"/>
      <c r="QUW22" s="111"/>
      <c r="QUX22" s="26"/>
      <c r="QUY22" s="111"/>
      <c r="QUZ22" s="26"/>
      <c r="QVA22" s="111"/>
      <c r="QVB22" s="26"/>
      <c r="QVC22" s="111"/>
      <c r="QVD22" s="26"/>
      <c r="QVE22" s="111"/>
      <c r="QVF22" s="26"/>
      <c r="QVG22" s="111"/>
      <c r="QVH22" s="26"/>
      <c r="QVI22" s="111"/>
      <c r="QVJ22" s="19"/>
      <c r="QVK22" s="111"/>
      <c r="QVL22" s="26"/>
      <c r="QVM22" s="111"/>
      <c r="QVN22" s="26"/>
      <c r="QVO22" s="111"/>
      <c r="QVP22" s="26"/>
      <c r="QVQ22" s="111"/>
      <c r="QVR22" s="26"/>
      <c r="QVS22" s="111"/>
      <c r="QVT22" s="19"/>
      <c r="QVU22" s="111"/>
      <c r="QVV22" s="26"/>
      <c r="QVW22" s="111"/>
      <c r="QVX22" s="26"/>
      <c r="QVY22" s="111"/>
      <c r="QVZ22" s="26"/>
      <c r="QWA22" s="111"/>
      <c r="QWB22" s="19"/>
      <c r="QWC22" s="105"/>
      <c r="QWD22" s="105"/>
      <c r="QWE22" s="105"/>
      <c r="QWF22" s="29"/>
      <c r="QWG22" s="111"/>
      <c r="QWH22" s="29"/>
      <c r="QWI22" s="111"/>
      <c r="QWJ22" s="22"/>
      <c r="QWK22" s="111"/>
      <c r="QWL22" s="22"/>
      <c r="QWM22" s="111"/>
      <c r="QWN22" s="22"/>
      <c r="QWO22" s="111"/>
      <c r="QWP22" s="22"/>
      <c r="QWQ22" s="111"/>
      <c r="QWR22" s="22"/>
      <c r="QWS22" s="111"/>
      <c r="QWT22" s="22"/>
      <c r="QWU22" s="111"/>
      <c r="QWV22" s="22"/>
      <c r="QWW22" s="111"/>
      <c r="QWX22" s="26"/>
      <c r="QWY22" s="111"/>
      <c r="QWZ22" s="26"/>
      <c r="QXA22" s="111"/>
      <c r="QXB22" s="26"/>
      <c r="QXC22" s="111"/>
      <c r="QXD22" s="26"/>
      <c r="QXE22" s="111"/>
      <c r="QXF22" s="26"/>
      <c r="QXG22" s="111"/>
      <c r="QXH22" s="26"/>
      <c r="QXI22" s="111"/>
      <c r="QXJ22" s="26"/>
      <c r="QXK22" s="111"/>
      <c r="QXL22" s="26"/>
      <c r="QXM22" s="111"/>
      <c r="QXN22" s="26"/>
      <c r="QXO22" s="111"/>
      <c r="QXP22" s="26"/>
      <c r="QXQ22" s="111"/>
      <c r="QXR22" s="26"/>
      <c r="QXS22" s="112"/>
      <c r="QXT22" s="26"/>
      <c r="QXU22" s="111"/>
      <c r="QXV22" s="26"/>
      <c r="QXW22" s="111"/>
      <c r="QXX22" s="26"/>
      <c r="QXY22" s="111"/>
      <c r="QXZ22" s="26"/>
      <c r="QYA22" s="111"/>
      <c r="QYB22" s="26"/>
      <c r="QYC22" s="111"/>
      <c r="QYD22" s="26"/>
      <c r="QYE22" s="111"/>
      <c r="QYF22" s="26"/>
      <c r="QYG22" s="111"/>
      <c r="QYH22" s="19"/>
      <c r="QYI22" s="111"/>
      <c r="QYJ22" s="26"/>
      <c r="QYK22" s="111"/>
      <c r="QYL22" s="26"/>
      <c r="QYM22" s="111"/>
      <c r="QYN22" s="26"/>
      <c r="QYO22" s="111"/>
      <c r="QYP22" s="26"/>
      <c r="QYQ22" s="111"/>
      <c r="QYR22" s="19"/>
      <c r="QYS22" s="111"/>
      <c r="QYT22" s="26"/>
      <c r="QYU22" s="111"/>
      <c r="QYV22" s="26"/>
      <c r="QYW22" s="111"/>
      <c r="QYX22" s="26"/>
      <c r="QYY22" s="111"/>
      <c r="QYZ22" s="19"/>
      <c r="QZA22" s="105"/>
      <c r="QZB22" s="105"/>
      <c r="QZC22" s="105"/>
      <c r="QZD22" s="29"/>
      <c r="QZE22" s="111"/>
      <c r="QZF22" s="29"/>
      <c r="QZG22" s="111"/>
      <c r="QZH22" s="22"/>
      <c r="QZI22" s="111"/>
      <c r="QZJ22" s="22"/>
      <c r="QZK22" s="111"/>
      <c r="QZL22" s="22"/>
      <c r="QZM22" s="111"/>
      <c r="QZN22" s="22"/>
      <c r="QZO22" s="111"/>
      <c r="QZP22" s="22"/>
      <c r="QZQ22" s="111"/>
      <c r="QZR22" s="22"/>
      <c r="QZS22" s="111"/>
      <c r="QZT22" s="22"/>
      <c r="QZU22" s="111"/>
      <c r="QZV22" s="26"/>
      <c r="QZW22" s="111"/>
      <c r="QZX22" s="26"/>
      <c r="QZY22" s="111"/>
      <c r="QZZ22" s="26"/>
      <c r="RAA22" s="111"/>
      <c r="RAB22" s="26"/>
      <c r="RAC22" s="111"/>
      <c r="RAD22" s="26"/>
      <c r="RAE22" s="111"/>
      <c r="RAF22" s="26"/>
      <c r="RAG22" s="111"/>
      <c r="RAH22" s="26"/>
      <c r="RAI22" s="111"/>
      <c r="RAJ22" s="26"/>
      <c r="RAK22" s="111"/>
      <c r="RAL22" s="26"/>
      <c r="RAM22" s="111"/>
      <c r="RAN22" s="26"/>
      <c r="RAO22" s="111"/>
      <c r="RAP22" s="26"/>
      <c r="RAQ22" s="112"/>
      <c r="RAR22" s="26"/>
      <c r="RAS22" s="111"/>
      <c r="RAT22" s="26"/>
      <c r="RAU22" s="111"/>
      <c r="RAV22" s="26"/>
      <c r="RAW22" s="111"/>
      <c r="RAX22" s="26"/>
      <c r="RAY22" s="111"/>
      <c r="RAZ22" s="26"/>
      <c r="RBA22" s="111"/>
      <c r="RBB22" s="26"/>
      <c r="RBC22" s="111"/>
      <c r="RBD22" s="26"/>
      <c r="RBE22" s="111"/>
      <c r="RBF22" s="19"/>
      <c r="RBG22" s="111"/>
      <c r="RBH22" s="26"/>
      <c r="RBI22" s="111"/>
      <c r="RBJ22" s="26"/>
      <c r="RBK22" s="111"/>
      <c r="RBL22" s="26"/>
      <c r="RBM22" s="111"/>
      <c r="RBN22" s="26"/>
      <c r="RBO22" s="111"/>
      <c r="RBP22" s="19"/>
      <c r="RBQ22" s="111"/>
      <c r="RBR22" s="26"/>
      <c r="RBS22" s="111"/>
      <c r="RBT22" s="26"/>
      <c r="RBU22" s="111"/>
      <c r="RBV22" s="26"/>
      <c r="RBW22" s="111"/>
      <c r="RBX22" s="19"/>
      <c r="RBY22" s="105"/>
      <c r="RBZ22" s="105"/>
      <c r="RCA22" s="105"/>
      <c r="RCB22" s="29"/>
      <c r="RCC22" s="111"/>
      <c r="RCD22" s="29"/>
      <c r="RCE22" s="111"/>
      <c r="RCF22" s="22"/>
      <c r="RCG22" s="111"/>
      <c r="RCH22" s="22"/>
      <c r="RCI22" s="111"/>
      <c r="RCJ22" s="22"/>
      <c r="RCK22" s="111"/>
      <c r="RCL22" s="22"/>
      <c r="RCM22" s="111"/>
      <c r="RCN22" s="22"/>
      <c r="RCO22" s="111"/>
      <c r="RCP22" s="22"/>
      <c r="RCQ22" s="111"/>
      <c r="RCR22" s="22"/>
      <c r="RCS22" s="111"/>
      <c r="RCT22" s="26"/>
      <c r="RCU22" s="111"/>
      <c r="RCV22" s="26"/>
      <c r="RCW22" s="111"/>
      <c r="RCX22" s="26"/>
      <c r="RCY22" s="111"/>
      <c r="RCZ22" s="26"/>
      <c r="RDA22" s="111"/>
      <c r="RDB22" s="26"/>
      <c r="RDC22" s="111"/>
      <c r="RDD22" s="26"/>
      <c r="RDE22" s="111"/>
      <c r="RDF22" s="26"/>
      <c r="RDG22" s="111"/>
      <c r="RDH22" s="26"/>
      <c r="RDI22" s="111"/>
      <c r="RDJ22" s="26"/>
      <c r="RDK22" s="111"/>
      <c r="RDL22" s="26"/>
      <c r="RDM22" s="111"/>
      <c r="RDN22" s="26"/>
      <c r="RDO22" s="112"/>
      <c r="RDP22" s="26"/>
      <c r="RDQ22" s="111"/>
      <c r="RDR22" s="26"/>
      <c r="RDS22" s="111"/>
      <c r="RDT22" s="26"/>
      <c r="RDU22" s="111"/>
      <c r="RDV22" s="26"/>
      <c r="RDW22" s="111"/>
      <c r="RDX22" s="26"/>
      <c r="RDY22" s="111"/>
      <c r="RDZ22" s="26"/>
      <c r="REA22" s="111"/>
      <c r="REB22" s="26"/>
      <c r="REC22" s="111"/>
      <c r="RED22" s="19"/>
      <c r="REE22" s="111"/>
      <c r="REF22" s="26"/>
      <c r="REG22" s="111"/>
      <c r="REH22" s="26"/>
      <c r="REI22" s="111"/>
      <c r="REJ22" s="26"/>
      <c r="REK22" s="111"/>
      <c r="REL22" s="26"/>
      <c r="REM22" s="111"/>
      <c r="REN22" s="19"/>
      <c r="REO22" s="111"/>
      <c r="REP22" s="26"/>
      <c r="REQ22" s="111"/>
      <c r="RER22" s="26"/>
      <c r="RES22" s="111"/>
      <c r="RET22" s="26"/>
      <c r="REU22" s="111"/>
      <c r="REV22" s="19"/>
      <c r="REW22" s="105"/>
      <c r="REX22" s="105"/>
      <c r="REY22" s="105"/>
      <c r="REZ22" s="29"/>
      <c r="RFA22" s="111"/>
      <c r="RFB22" s="29"/>
      <c r="RFC22" s="111"/>
      <c r="RFD22" s="22"/>
      <c r="RFE22" s="111"/>
      <c r="RFF22" s="22"/>
      <c r="RFG22" s="111"/>
      <c r="RFH22" s="22"/>
      <c r="RFI22" s="111"/>
      <c r="RFJ22" s="22"/>
      <c r="RFK22" s="111"/>
      <c r="RFL22" s="22"/>
      <c r="RFM22" s="111"/>
      <c r="RFN22" s="22"/>
      <c r="RFO22" s="111"/>
      <c r="RFP22" s="22"/>
      <c r="RFQ22" s="111"/>
      <c r="RFR22" s="26"/>
      <c r="RFS22" s="111"/>
      <c r="RFT22" s="26"/>
      <c r="RFU22" s="111"/>
      <c r="RFV22" s="26"/>
      <c r="RFW22" s="111"/>
      <c r="RFX22" s="26"/>
      <c r="RFY22" s="111"/>
      <c r="RFZ22" s="26"/>
      <c r="RGA22" s="111"/>
      <c r="RGB22" s="26"/>
      <c r="RGC22" s="111"/>
      <c r="RGD22" s="26"/>
      <c r="RGE22" s="111"/>
      <c r="RGF22" s="26"/>
      <c r="RGG22" s="111"/>
      <c r="RGH22" s="26"/>
      <c r="RGI22" s="111"/>
      <c r="RGJ22" s="26"/>
      <c r="RGK22" s="111"/>
      <c r="RGL22" s="26"/>
      <c r="RGM22" s="112"/>
      <c r="RGN22" s="26"/>
      <c r="RGO22" s="111"/>
      <c r="RGP22" s="26"/>
      <c r="RGQ22" s="111"/>
      <c r="RGR22" s="26"/>
      <c r="RGS22" s="111"/>
      <c r="RGT22" s="26"/>
      <c r="RGU22" s="111"/>
      <c r="RGV22" s="26"/>
      <c r="RGW22" s="111"/>
      <c r="RGX22" s="26"/>
      <c r="RGY22" s="111"/>
      <c r="RGZ22" s="26"/>
      <c r="RHA22" s="111"/>
      <c r="RHB22" s="19"/>
      <c r="RHC22" s="111"/>
      <c r="RHD22" s="26"/>
      <c r="RHE22" s="111"/>
      <c r="RHF22" s="26"/>
      <c r="RHG22" s="111"/>
      <c r="RHH22" s="26"/>
      <c r="RHI22" s="111"/>
      <c r="RHJ22" s="26"/>
      <c r="RHK22" s="111"/>
      <c r="RHL22" s="19"/>
      <c r="RHM22" s="111"/>
      <c r="RHN22" s="26"/>
      <c r="RHO22" s="111"/>
      <c r="RHP22" s="26"/>
      <c r="RHQ22" s="111"/>
      <c r="RHR22" s="26"/>
      <c r="RHS22" s="111"/>
      <c r="RHT22" s="19"/>
      <c r="RHU22" s="105"/>
      <c r="RHV22" s="105"/>
      <c r="RHW22" s="105"/>
      <c r="RHX22" s="29"/>
      <c r="RHY22" s="111"/>
      <c r="RHZ22" s="29"/>
      <c r="RIA22" s="111"/>
      <c r="RIB22" s="22"/>
      <c r="RIC22" s="111"/>
      <c r="RID22" s="22"/>
      <c r="RIE22" s="111"/>
      <c r="RIF22" s="22"/>
      <c r="RIG22" s="111"/>
      <c r="RIH22" s="22"/>
      <c r="RII22" s="111"/>
      <c r="RIJ22" s="22"/>
      <c r="RIK22" s="111"/>
      <c r="RIL22" s="22"/>
      <c r="RIM22" s="111"/>
      <c r="RIN22" s="22"/>
      <c r="RIO22" s="111"/>
      <c r="RIP22" s="26"/>
      <c r="RIQ22" s="111"/>
      <c r="RIR22" s="26"/>
      <c r="RIS22" s="111"/>
      <c r="RIT22" s="26"/>
      <c r="RIU22" s="111"/>
      <c r="RIV22" s="26"/>
      <c r="RIW22" s="111"/>
      <c r="RIX22" s="26"/>
      <c r="RIY22" s="111"/>
      <c r="RIZ22" s="26"/>
      <c r="RJA22" s="111"/>
      <c r="RJB22" s="26"/>
      <c r="RJC22" s="111"/>
      <c r="RJD22" s="26"/>
      <c r="RJE22" s="111"/>
      <c r="RJF22" s="26"/>
      <c r="RJG22" s="111"/>
      <c r="RJH22" s="26"/>
      <c r="RJI22" s="111"/>
      <c r="RJJ22" s="26"/>
      <c r="RJK22" s="112"/>
      <c r="RJL22" s="26"/>
      <c r="RJM22" s="111"/>
      <c r="RJN22" s="26"/>
      <c r="RJO22" s="111"/>
      <c r="RJP22" s="26"/>
      <c r="RJQ22" s="111"/>
      <c r="RJR22" s="26"/>
      <c r="RJS22" s="111"/>
      <c r="RJT22" s="26"/>
      <c r="RJU22" s="111"/>
      <c r="RJV22" s="26"/>
      <c r="RJW22" s="111"/>
      <c r="RJX22" s="26"/>
      <c r="RJY22" s="111"/>
      <c r="RJZ22" s="19"/>
      <c r="RKA22" s="111"/>
      <c r="RKB22" s="26"/>
      <c r="RKC22" s="111"/>
      <c r="RKD22" s="26"/>
      <c r="RKE22" s="111"/>
      <c r="RKF22" s="26"/>
      <c r="RKG22" s="111"/>
      <c r="RKH22" s="26"/>
      <c r="RKI22" s="111"/>
      <c r="RKJ22" s="19"/>
      <c r="RKK22" s="111"/>
      <c r="RKL22" s="26"/>
      <c r="RKM22" s="111"/>
      <c r="RKN22" s="26"/>
      <c r="RKO22" s="111"/>
      <c r="RKP22" s="26"/>
      <c r="RKQ22" s="111"/>
      <c r="RKR22" s="19"/>
      <c r="RKS22" s="105"/>
      <c r="RKT22" s="105"/>
      <c r="RKU22" s="105"/>
      <c r="RKV22" s="29"/>
      <c r="RKW22" s="111"/>
      <c r="RKX22" s="29"/>
      <c r="RKY22" s="111"/>
      <c r="RKZ22" s="22"/>
      <c r="RLA22" s="111"/>
      <c r="RLB22" s="22"/>
      <c r="RLC22" s="111"/>
      <c r="RLD22" s="22"/>
      <c r="RLE22" s="111"/>
      <c r="RLF22" s="22"/>
      <c r="RLG22" s="111"/>
      <c r="RLH22" s="22"/>
      <c r="RLI22" s="111"/>
      <c r="RLJ22" s="22"/>
      <c r="RLK22" s="111"/>
      <c r="RLL22" s="22"/>
      <c r="RLM22" s="111"/>
      <c r="RLN22" s="26"/>
      <c r="RLO22" s="111"/>
      <c r="RLP22" s="26"/>
      <c r="RLQ22" s="111"/>
      <c r="RLR22" s="26"/>
      <c r="RLS22" s="111"/>
      <c r="RLT22" s="26"/>
      <c r="RLU22" s="111"/>
      <c r="RLV22" s="26"/>
      <c r="RLW22" s="111"/>
      <c r="RLX22" s="26"/>
      <c r="RLY22" s="111"/>
      <c r="RLZ22" s="26"/>
      <c r="RMA22" s="111"/>
      <c r="RMB22" s="26"/>
      <c r="RMC22" s="111"/>
      <c r="RMD22" s="26"/>
      <c r="RME22" s="111"/>
      <c r="RMF22" s="26"/>
      <c r="RMG22" s="111"/>
      <c r="RMH22" s="26"/>
      <c r="RMI22" s="112"/>
      <c r="RMJ22" s="26"/>
      <c r="RMK22" s="111"/>
      <c r="RML22" s="26"/>
      <c r="RMM22" s="111"/>
      <c r="RMN22" s="26"/>
      <c r="RMO22" s="111"/>
      <c r="RMP22" s="26"/>
      <c r="RMQ22" s="111"/>
      <c r="RMR22" s="26"/>
      <c r="RMS22" s="111"/>
      <c r="RMT22" s="26"/>
      <c r="RMU22" s="111"/>
      <c r="RMV22" s="26"/>
      <c r="RMW22" s="111"/>
      <c r="RMX22" s="19"/>
      <c r="RMY22" s="111"/>
      <c r="RMZ22" s="26"/>
      <c r="RNA22" s="111"/>
      <c r="RNB22" s="26"/>
      <c r="RNC22" s="111"/>
      <c r="RND22" s="26"/>
      <c r="RNE22" s="111"/>
      <c r="RNF22" s="26"/>
      <c r="RNG22" s="111"/>
      <c r="RNH22" s="19"/>
      <c r="RNI22" s="111"/>
      <c r="RNJ22" s="26"/>
      <c r="RNK22" s="111"/>
      <c r="RNL22" s="26"/>
      <c r="RNM22" s="111"/>
      <c r="RNN22" s="26"/>
      <c r="RNO22" s="111"/>
      <c r="RNP22" s="19"/>
      <c r="RNQ22" s="105"/>
      <c r="RNR22" s="105"/>
      <c r="RNS22" s="105"/>
      <c r="RNT22" s="29"/>
      <c r="RNU22" s="111"/>
      <c r="RNV22" s="29"/>
      <c r="RNW22" s="111"/>
      <c r="RNX22" s="22"/>
      <c r="RNY22" s="111"/>
      <c r="RNZ22" s="22"/>
      <c r="ROA22" s="111"/>
      <c r="ROB22" s="22"/>
      <c r="ROC22" s="111"/>
      <c r="ROD22" s="22"/>
      <c r="ROE22" s="111"/>
      <c r="ROF22" s="22"/>
      <c r="ROG22" s="111"/>
      <c r="ROH22" s="22"/>
      <c r="ROI22" s="111"/>
      <c r="ROJ22" s="22"/>
      <c r="ROK22" s="111"/>
      <c r="ROL22" s="26"/>
      <c r="ROM22" s="111"/>
      <c r="RON22" s="26"/>
      <c r="ROO22" s="111"/>
      <c r="ROP22" s="26"/>
      <c r="ROQ22" s="111"/>
      <c r="ROR22" s="26"/>
      <c r="ROS22" s="111"/>
      <c r="ROT22" s="26"/>
      <c r="ROU22" s="111"/>
      <c r="ROV22" s="26"/>
      <c r="ROW22" s="111"/>
      <c r="ROX22" s="26"/>
      <c r="ROY22" s="111"/>
      <c r="ROZ22" s="26"/>
      <c r="RPA22" s="111"/>
      <c r="RPB22" s="26"/>
      <c r="RPC22" s="111"/>
      <c r="RPD22" s="26"/>
      <c r="RPE22" s="111"/>
      <c r="RPF22" s="26"/>
      <c r="RPG22" s="112"/>
      <c r="RPH22" s="26"/>
      <c r="RPI22" s="111"/>
      <c r="RPJ22" s="26"/>
      <c r="RPK22" s="111"/>
      <c r="RPL22" s="26"/>
      <c r="RPM22" s="111"/>
      <c r="RPN22" s="26"/>
      <c r="RPO22" s="111"/>
      <c r="RPP22" s="26"/>
      <c r="RPQ22" s="111"/>
      <c r="RPR22" s="26"/>
      <c r="RPS22" s="111"/>
      <c r="RPT22" s="26"/>
      <c r="RPU22" s="111"/>
      <c r="RPV22" s="19"/>
      <c r="RPW22" s="111"/>
      <c r="RPX22" s="26"/>
      <c r="RPY22" s="111"/>
      <c r="RPZ22" s="26"/>
      <c r="RQA22" s="111"/>
      <c r="RQB22" s="26"/>
      <c r="RQC22" s="111"/>
      <c r="RQD22" s="26"/>
      <c r="RQE22" s="111"/>
      <c r="RQF22" s="19"/>
      <c r="RQG22" s="111"/>
      <c r="RQH22" s="26"/>
      <c r="RQI22" s="111"/>
      <c r="RQJ22" s="26"/>
      <c r="RQK22" s="111"/>
      <c r="RQL22" s="26"/>
      <c r="RQM22" s="111"/>
      <c r="RQN22" s="19"/>
      <c r="RQO22" s="105"/>
      <c r="RQP22" s="105"/>
      <c r="RQQ22" s="105"/>
      <c r="RQR22" s="29"/>
      <c r="RQS22" s="111"/>
      <c r="RQT22" s="29"/>
      <c r="RQU22" s="111"/>
      <c r="RQV22" s="22"/>
      <c r="RQW22" s="111"/>
      <c r="RQX22" s="22"/>
      <c r="RQY22" s="111"/>
      <c r="RQZ22" s="22"/>
      <c r="RRA22" s="111"/>
      <c r="RRB22" s="22"/>
      <c r="RRC22" s="111"/>
      <c r="RRD22" s="22"/>
      <c r="RRE22" s="111"/>
      <c r="RRF22" s="22"/>
      <c r="RRG22" s="111"/>
      <c r="RRH22" s="22"/>
      <c r="RRI22" s="111"/>
      <c r="RRJ22" s="26"/>
      <c r="RRK22" s="111"/>
      <c r="RRL22" s="26"/>
      <c r="RRM22" s="111"/>
      <c r="RRN22" s="26"/>
      <c r="RRO22" s="111"/>
      <c r="RRP22" s="26"/>
      <c r="RRQ22" s="111"/>
      <c r="RRR22" s="26"/>
      <c r="RRS22" s="111"/>
      <c r="RRT22" s="26"/>
      <c r="RRU22" s="111"/>
      <c r="RRV22" s="26"/>
      <c r="RRW22" s="111"/>
      <c r="RRX22" s="26"/>
      <c r="RRY22" s="111"/>
      <c r="RRZ22" s="26"/>
      <c r="RSA22" s="111"/>
      <c r="RSB22" s="26"/>
      <c r="RSC22" s="111"/>
      <c r="RSD22" s="26"/>
      <c r="RSE22" s="112"/>
      <c r="RSF22" s="26"/>
      <c r="RSG22" s="111"/>
      <c r="RSH22" s="26"/>
      <c r="RSI22" s="111"/>
      <c r="RSJ22" s="26"/>
      <c r="RSK22" s="111"/>
      <c r="RSL22" s="26"/>
      <c r="RSM22" s="111"/>
      <c r="RSN22" s="26"/>
      <c r="RSO22" s="111"/>
      <c r="RSP22" s="26"/>
      <c r="RSQ22" s="111"/>
      <c r="RSR22" s="26"/>
      <c r="RSS22" s="111"/>
      <c r="RST22" s="19"/>
      <c r="RSU22" s="111"/>
      <c r="RSV22" s="26"/>
      <c r="RSW22" s="111"/>
      <c r="RSX22" s="26"/>
      <c r="RSY22" s="111"/>
      <c r="RSZ22" s="26"/>
      <c r="RTA22" s="111"/>
      <c r="RTB22" s="26"/>
      <c r="RTC22" s="111"/>
      <c r="RTD22" s="19"/>
      <c r="RTE22" s="111"/>
      <c r="RTF22" s="26"/>
      <c r="RTG22" s="111"/>
      <c r="RTH22" s="26"/>
      <c r="RTI22" s="111"/>
      <c r="RTJ22" s="26"/>
      <c r="RTK22" s="111"/>
      <c r="RTL22" s="19"/>
      <c r="RTM22" s="105"/>
      <c r="RTN22" s="105"/>
      <c r="RTO22" s="105"/>
      <c r="RTP22" s="29"/>
      <c r="RTQ22" s="111"/>
      <c r="RTR22" s="29"/>
      <c r="RTS22" s="111"/>
      <c r="RTT22" s="22"/>
      <c r="RTU22" s="111"/>
      <c r="RTV22" s="22"/>
      <c r="RTW22" s="111"/>
      <c r="RTX22" s="22"/>
      <c r="RTY22" s="111"/>
      <c r="RTZ22" s="22"/>
      <c r="RUA22" s="111"/>
      <c r="RUB22" s="22"/>
      <c r="RUC22" s="111"/>
      <c r="RUD22" s="22"/>
      <c r="RUE22" s="111"/>
      <c r="RUF22" s="22"/>
      <c r="RUG22" s="111"/>
      <c r="RUH22" s="26"/>
      <c r="RUI22" s="111"/>
      <c r="RUJ22" s="26"/>
      <c r="RUK22" s="111"/>
      <c r="RUL22" s="26"/>
      <c r="RUM22" s="111"/>
      <c r="RUN22" s="26"/>
      <c r="RUO22" s="111"/>
      <c r="RUP22" s="26"/>
      <c r="RUQ22" s="111"/>
      <c r="RUR22" s="26"/>
      <c r="RUS22" s="111"/>
      <c r="RUT22" s="26"/>
      <c r="RUU22" s="111"/>
      <c r="RUV22" s="26"/>
      <c r="RUW22" s="111"/>
      <c r="RUX22" s="26"/>
      <c r="RUY22" s="111"/>
      <c r="RUZ22" s="26"/>
      <c r="RVA22" s="111"/>
      <c r="RVB22" s="26"/>
      <c r="RVC22" s="112"/>
      <c r="RVD22" s="26"/>
      <c r="RVE22" s="111"/>
      <c r="RVF22" s="26"/>
      <c r="RVG22" s="111"/>
      <c r="RVH22" s="26"/>
      <c r="RVI22" s="111"/>
      <c r="RVJ22" s="26"/>
      <c r="RVK22" s="111"/>
      <c r="RVL22" s="26"/>
      <c r="RVM22" s="111"/>
      <c r="RVN22" s="26"/>
      <c r="RVO22" s="111"/>
      <c r="RVP22" s="26"/>
      <c r="RVQ22" s="111"/>
      <c r="RVR22" s="19"/>
      <c r="RVS22" s="111"/>
      <c r="RVT22" s="26"/>
      <c r="RVU22" s="111"/>
      <c r="RVV22" s="26"/>
      <c r="RVW22" s="111"/>
      <c r="RVX22" s="26"/>
      <c r="RVY22" s="111"/>
      <c r="RVZ22" s="26"/>
      <c r="RWA22" s="111"/>
      <c r="RWB22" s="19"/>
      <c r="RWC22" s="111"/>
      <c r="RWD22" s="26"/>
      <c r="RWE22" s="111"/>
      <c r="RWF22" s="26"/>
      <c r="RWG22" s="111"/>
      <c r="RWH22" s="26"/>
      <c r="RWI22" s="111"/>
      <c r="RWJ22" s="19"/>
      <c r="RWK22" s="105"/>
      <c r="RWL22" s="105"/>
      <c r="RWM22" s="105"/>
      <c r="RWN22" s="29"/>
      <c r="RWO22" s="111"/>
      <c r="RWP22" s="29"/>
      <c r="RWQ22" s="111"/>
      <c r="RWR22" s="22"/>
      <c r="RWS22" s="111"/>
      <c r="RWT22" s="22"/>
      <c r="RWU22" s="111"/>
      <c r="RWV22" s="22"/>
      <c r="RWW22" s="111"/>
      <c r="RWX22" s="22"/>
      <c r="RWY22" s="111"/>
      <c r="RWZ22" s="22"/>
      <c r="RXA22" s="111"/>
      <c r="RXB22" s="22"/>
      <c r="RXC22" s="111"/>
      <c r="RXD22" s="22"/>
      <c r="RXE22" s="111"/>
      <c r="RXF22" s="26"/>
      <c r="RXG22" s="111"/>
      <c r="RXH22" s="26"/>
      <c r="RXI22" s="111"/>
      <c r="RXJ22" s="26"/>
      <c r="RXK22" s="111"/>
      <c r="RXL22" s="26"/>
      <c r="RXM22" s="111"/>
      <c r="RXN22" s="26"/>
      <c r="RXO22" s="111"/>
      <c r="RXP22" s="26"/>
      <c r="RXQ22" s="111"/>
      <c r="RXR22" s="26"/>
      <c r="RXS22" s="111"/>
      <c r="RXT22" s="26"/>
      <c r="RXU22" s="111"/>
      <c r="RXV22" s="26"/>
      <c r="RXW22" s="111"/>
      <c r="RXX22" s="26"/>
      <c r="RXY22" s="111"/>
      <c r="RXZ22" s="26"/>
      <c r="RYA22" s="112"/>
      <c r="RYB22" s="26"/>
      <c r="RYC22" s="111"/>
      <c r="RYD22" s="26"/>
      <c r="RYE22" s="111"/>
      <c r="RYF22" s="26"/>
      <c r="RYG22" s="111"/>
      <c r="RYH22" s="26"/>
      <c r="RYI22" s="111"/>
      <c r="RYJ22" s="26"/>
      <c r="RYK22" s="111"/>
      <c r="RYL22" s="26"/>
      <c r="RYM22" s="111"/>
      <c r="RYN22" s="26"/>
      <c r="RYO22" s="111"/>
      <c r="RYP22" s="19"/>
      <c r="RYQ22" s="111"/>
      <c r="RYR22" s="26"/>
      <c r="RYS22" s="111"/>
      <c r="RYT22" s="26"/>
      <c r="RYU22" s="111"/>
      <c r="RYV22" s="26"/>
      <c r="RYW22" s="111"/>
      <c r="RYX22" s="26"/>
      <c r="RYY22" s="111"/>
      <c r="RYZ22" s="19"/>
      <c r="RZA22" s="111"/>
      <c r="RZB22" s="26"/>
      <c r="RZC22" s="111"/>
      <c r="RZD22" s="26"/>
      <c r="RZE22" s="111"/>
      <c r="RZF22" s="26"/>
      <c r="RZG22" s="111"/>
      <c r="RZH22" s="19"/>
      <c r="RZI22" s="105"/>
      <c r="RZJ22" s="105"/>
      <c r="RZK22" s="105"/>
      <c r="RZL22" s="29"/>
      <c r="RZM22" s="111"/>
      <c r="RZN22" s="29"/>
      <c r="RZO22" s="111"/>
      <c r="RZP22" s="22"/>
      <c r="RZQ22" s="111"/>
      <c r="RZR22" s="22"/>
      <c r="RZS22" s="111"/>
      <c r="RZT22" s="22"/>
      <c r="RZU22" s="111"/>
      <c r="RZV22" s="22"/>
      <c r="RZW22" s="111"/>
      <c r="RZX22" s="22"/>
      <c r="RZY22" s="111"/>
      <c r="RZZ22" s="22"/>
      <c r="SAA22" s="111"/>
      <c r="SAB22" s="22"/>
      <c r="SAC22" s="111"/>
      <c r="SAD22" s="26"/>
      <c r="SAE22" s="111"/>
      <c r="SAF22" s="26"/>
      <c r="SAG22" s="111"/>
      <c r="SAH22" s="26"/>
      <c r="SAI22" s="111"/>
      <c r="SAJ22" s="26"/>
      <c r="SAK22" s="111"/>
      <c r="SAL22" s="26"/>
      <c r="SAM22" s="111"/>
      <c r="SAN22" s="26"/>
      <c r="SAO22" s="111"/>
      <c r="SAP22" s="26"/>
      <c r="SAQ22" s="111"/>
      <c r="SAR22" s="26"/>
      <c r="SAS22" s="111"/>
      <c r="SAT22" s="26"/>
      <c r="SAU22" s="111"/>
      <c r="SAV22" s="26"/>
      <c r="SAW22" s="111"/>
      <c r="SAX22" s="26"/>
      <c r="SAY22" s="112"/>
      <c r="SAZ22" s="26"/>
      <c r="SBA22" s="111"/>
      <c r="SBB22" s="26"/>
      <c r="SBC22" s="111"/>
      <c r="SBD22" s="26"/>
      <c r="SBE22" s="111"/>
      <c r="SBF22" s="26"/>
      <c r="SBG22" s="111"/>
      <c r="SBH22" s="26"/>
      <c r="SBI22" s="111"/>
      <c r="SBJ22" s="26"/>
      <c r="SBK22" s="111"/>
      <c r="SBL22" s="26"/>
      <c r="SBM22" s="111"/>
      <c r="SBN22" s="19"/>
      <c r="SBO22" s="111"/>
      <c r="SBP22" s="26"/>
      <c r="SBQ22" s="111"/>
      <c r="SBR22" s="26"/>
      <c r="SBS22" s="111"/>
      <c r="SBT22" s="26"/>
      <c r="SBU22" s="111"/>
      <c r="SBV22" s="26"/>
      <c r="SBW22" s="111"/>
      <c r="SBX22" s="19"/>
      <c r="SBY22" s="111"/>
      <c r="SBZ22" s="26"/>
      <c r="SCA22" s="111"/>
      <c r="SCB22" s="26"/>
      <c r="SCC22" s="111"/>
      <c r="SCD22" s="26"/>
      <c r="SCE22" s="111"/>
      <c r="SCF22" s="19"/>
      <c r="SCG22" s="105"/>
      <c r="SCH22" s="105"/>
      <c r="SCI22" s="105"/>
      <c r="SCJ22" s="29"/>
      <c r="SCK22" s="111"/>
      <c r="SCL22" s="29"/>
      <c r="SCM22" s="111"/>
      <c r="SCN22" s="22"/>
      <c r="SCO22" s="111"/>
      <c r="SCP22" s="22"/>
      <c r="SCQ22" s="111"/>
      <c r="SCR22" s="22"/>
      <c r="SCS22" s="111"/>
      <c r="SCT22" s="22"/>
      <c r="SCU22" s="111"/>
      <c r="SCV22" s="22"/>
      <c r="SCW22" s="111"/>
      <c r="SCX22" s="22"/>
      <c r="SCY22" s="111"/>
      <c r="SCZ22" s="22"/>
      <c r="SDA22" s="111"/>
      <c r="SDB22" s="26"/>
      <c r="SDC22" s="111"/>
      <c r="SDD22" s="26"/>
      <c r="SDE22" s="111"/>
      <c r="SDF22" s="26"/>
      <c r="SDG22" s="111"/>
      <c r="SDH22" s="26"/>
      <c r="SDI22" s="111"/>
      <c r="SDJ22" s="26"/>
      <c r="SDK22" s="111"/>
      <c r="SDL22" s="26"/>
      <c r="SDM22" s="111"/>
      <c r="SDN22" s="26"/>
      <c r="SDO22" s="111"/>
      <c r="SDP22" s="26"/>
      <c r="SDQ22" s="111"/>
      <c r="SDR22" s="26"/>
      <c r="SDS22" s="111"/>
      <c r="SDT22" s="26"/>
      <c r="SDU22" s="111"/>
      <c r="SDV22" s="26"/>
      <c r="SDW22" s="112"/>
      <c r="SDX22" s="26"/>
      <c r="SDY22" s="111"/>
      <c r="SDZ22" s="26"/>
      <c r="SEA22" s="111"/>
      <c r="SEB22" s="26"/>
      <c r="SEC22" s="111"/>
      <c r="SED22" s="26"/>
      <c r="SEE22" s="111"/>
      <c r="SEF22" s="26"/>
      <c r="SEG22" s="111"/>
      <c r="SEH22" s="26"/>
      <c r="SEI22" s="111"/>
      <c r="SEJ22" s="26"/>
      <c r="SEK22" s="111"/>
      <c r="SEL22" s="19"/>
      <c r="SEM22" s="111"/>
      <c r="SEN22" s="26"/>
      <c r="SEO22" s="111"/>
      <c r="SEP22" s="26"/>
      <c r="SEQ22" s="111"/>
      <c r="SER22" s="26"/>
      <c r="SES22" s="111"/>
      <c r="SET22" s="26"/>
      <c r="SEU22" s="111"/>
      <c r="SEV22" s="19"/>
      <c r="SEW22" s="111"/>
      <c r="SEX22" s="26"/>
      <c r="SEY22" s="111"/>
      <c r="SEZ22" s="26"/>
      <c r="SFA22" s="111"/>
      <c r="SFB22" s="26"/>
      <c r="SFC22" s="111"/>
      <c r="SFD22" s="19"/>
      <c r="SFE22" s="105"/>
      <c r="SFF22" s="105"/>
      <c r="SFG22" s="105"/>
      <c r="SFH22" s="29"/>
      <c r="SFI22" s="111"/>
      <c r="SFJ22" s="29"/>
      <c r="SFK22" s="111"/>
      <c r="SFL22" s="22"/>
      <c r="SFM22" s="111"/>
      <c r="SFN22" s="22"/>
      <c r="SFO22" s="111"/>
      <c r="SFP22" s="22"/>
      <c r="SFQ22" s="111"/>
      <c r="SFR22" s="22"/>
      <c r="SFS22" s="111"/>
      <c r="SFT22" s="22"/>
      <c r="SFU22" s="111"/>
      <c r="SFV22" s="22"/>
      <c r="SFW22" s="111"/>
      <c r="SFX22" s="22"/>
      <c r="SFY22" s="111"/>
      <c r="SFZ22" s="26"/>
      <c r="SGA22" s="111"/>
      <c r="SGB22" s="26"/>
      <c r="SGC22" s="111"/>
      <c r="SGD22" s="26"/>
      <c r="SGE22" s="111"/>
      <c r="SGF22" s="26"/>
      <c r="SGG22" s="111"/>
      <c r="SGH22" s="26"/>
      <c r="SGI22" s="111"/>
      <c r="SGJ22" s="26"/>
      <c r="SGK22" s="111"/>
      <c r="SGL22" s="26"/>
      <c r="SGM22" s="111"/>
      <c r="SGN22" s="26"/>
      <c r="SGO22" s="111"/>
      <c r="SGP22" s="26"/>
      <c r="SGQ22" s="111"/>
      <c r="SGR22" s="26"/>
      <c r="SGS22" s="111"/>
      <c r="SGT22" s="26"/>
      <c r="SGU22" s="112"/>
      <c r="SGV22" s="26"/>
      <c r="SGW22" s="111"/>
      <c r="SGX22" s="26"/>
      <c r="SGY22" s="111"/>
      <c r="SGZ22" s="26"/>
      <c r="SHA22" s="111"/>
      <c r="SHB22" s="26"/>
      <c r="SHC22" s="111"/>
      <c r="SHD22" s="26"/>
      <c r="SHE22" s="111"/>
      <c r="SHF22" s="26"/>
      <c r="SHG22" s="111"/>
      <c r="SHH22" s="26"/>
      <c r="SHI22" s="111"/>
      <c r="SHJ22" s="19"/>
      <c r="SHK22" s="111"/>
      <c r="SHL22" s="26"/>
      <c r="SHM22" s="111"/>
      <c r="SHN22" s="26"/>
      <c r="SHO22" s="111"/>
      <c r="SHP22" s="26"/>
      <c r="SHQ22" s="111"/>
      <c r="SHR22" s="26"/>
      <c r="SHS22" s="111"/>
      <c r="SHT22" s="19"/>
      <c r="SHU22" s="111"/>
      <c r="SHV22" s="26"/>
      <c r="SHW22" s="111"/>
      <c r="SHX22" s="26"/>
      <c r="SHY22" s="111"/>
      <c r="SHZ22" s="26"/>
      <c r="SIA22" s="111"/>
      <c r="SIB22" s="19"/>
      <c r="SIC22" s="105"/>
      <c r="SID22" s="105"/>
      <c r="SIE22" s="105"/>
      <c r="SIF22" s="29"/>
      <c r="SIG22" s="111"/>
      <c r="SIH22" s="29"/>
      <c r="SII22" s="111"/>
      <c r="SIJ22" s="22"/>
      <c r="SIK22" s="111"/>
      <c r="SIL22" s="22"/>
      <c r="SIM22" s="111"/>
      <c r="SIN22" s="22"/>
      <c r="SIO22" s="111"/>
      <c r="SIP22" s="22"/>
      <c r="SIQ22" s="111"/>
      <c r="SIR22" s="22"/>
      <c r="SIS22" s="111"/>
      <c r="SIT22" s="22"/>
      <c r="SIU22" s="111"/>
      <c r="SIV22" s="22"/>
      <c r="SIW22" s="111"/>
      <c r="SIX22" s="26"/>
      <c r="SIY22" s="111"/>
      <c r="SIZ22" s="26"/>
      <c r="SJA22" s="111"/>
      <c r="SJB22" s="26"/>
      <c r="SJC22" s="111"/>
      <c r="SJD22" s="26"/>
      <c r="SJE22" s="111"/>
      <c r="SJF22" s="26"/>
      <c r="SJG22" s="111"/>
      <c r="SJH22" s="26"/>
      <c r="SJI22" s="111"/>
      <c r="SJJ22" s="26"/>
      <c r="SJK22" s="111"/>
      <c r="SJL22" s="26"/>
      <c r="SJM22" s="111"/>
      <c r="SJN22" s="26"/>
      <c r="SJO22" s="111"/>
      <c r="SJP22" s="26"/>
      <c r="SJQ22" s="111"/>
      <c r="SJR22" s="26"/>
      <c r="SJS22" s="112"/>
      <c r="SJT22" s="26"/>
      <c r="SJU22" s="111"/>
      <c r="SJV22" s="26"/>
      <c r="SJW22" s="111"/>
      <c r="SJX22" s="26"/>
      <c r="SJY22" s="111"/>
      <c r="SJZ22" s="26"/>
      <c r="SKA22" s="111"/>
      <c r="SKB22" s="26"/>
      <c r="SKC22" s="111"/>
      <c r="SKD22" s="26"/>
      <c r="SKE22" s="111"/>
      <c r="SKF22" s="26"/>
      <c r="SKG22" s="111"/>
      <c r="SKH22" s="19"/>
      <c r="SKI22" s="111"/>
      <c r="SKJ22" s="26"/>
      <c r="SKK22" s="111"/>
      <c r="SKL22" s="26"/>
      <c r="SKM22" s="111"/>
      <c r="SKN22" s="26"/>
      <c r="SKO22" s="111"/>
      <c r="SKP22" s="26"/>
      <c r="SKQ22" s="111"/>
      <c r="SKR22" s="19"/>
      <c r="SKS22" s="111"/>
      <c r="SKT22" s="26"/>
      <c r="SKU22" s="111"/>
      <c r="SKV22" s="26"/>
      <c r="SKW22" s="111"/>
      <c r="SKX22" s="26"/>
      <c r="SKY22" s="111"/>
      <c r="SKZ22" s="19"/>
      <c r="SLA22" s="105"/>
      <c r="SLB22" s="105"/>
      <c r="SLC22" s="105"/>
      <c r="SLD22" s="29"/>
      <c r="SLE22" s="111"/>
      <c r="SLF22" s="29"/>
      <c r="SLG22" s="111"/>
      <c r="SLH22" s="22"/>
      <c r="SLI22" s="111"/>
      <c r="SLJ22" s="22"/>
      <c r="SLK22" s="111"/>
      <c r="SLL22" s="22"/>
      <c r="SLM22" s="111"/>
      <c r="SLN22" s="22"/>
      <c r="SLO22" s="111"/>
      <c r="SLP22" s="22"/>
      <c r="SLQ22" s="111"/>
      <c r="SLR22" s="22"/>
      <c r="SLS22" s="111"/>
      <c r="SLT22" s="22"/>
      <c r="SLU22" s="111"/>
      <c r="SLV22" s="26"/>
      <c r="SLW22" s="111"/>
      <c r="SLX22" s="26"/>
      <c r="SLY22" s="111"/>
      <c r="SLZ22" s="26"/>
      <c r="SMA22" s="111"/>
      <c r="SMB22" s="26"/>
      <c r="SMC22" s="111"/>
      <c r="SMD22" s="26"/>
      <c r="SME22" s="111"/>
      <c r="SMF22" s="26"/>
      <c r="SMG22" s="111"/>
      <c r="SMH22" s="26"/>
      <c r="SMI22" s="111"/>
      <c r="SMJ22" s="26"/>
      <c r="SMK22" s="111"/>
      <c r="SML22" s="26"/>
      <c r="SMM22" s="111"/>
      <c r="SMN22" s="26"/>
      <c r="SMO22" s="111"/>
      <c r="SMP22" s="26"/>
      <c r="SMQ22" s="112"/>
      <c r="SMR22" s="26"/>
      <c r="SMS22" s="111"/>
      <c r="SMT22" s="26"/>
      <c r="SMU22" s="111"/>
      <c r="SMV22" s="26"/>
      <c r="SMW22" s="111"/>
      <c r="SMX22" s="26"/>
      <c r="SMY22" s="111"/>
      <c r="SMZ22" s="26"/>
      <c r="SNA22" s="111"/>
      <c r="SNB22" s="26"/>
      <c r="SNC22" s="111"/>
      <c r="SND22" s="26"/>
      <c r="SNE22" s="111"/>
      <c r="SNF22" s="19"/>
      <c r="SNG22" s="111"/>
      <c r="SNH22" s="26"/>
      <c r="SNI22" s="111"/>
      <c r="SNJ22" s="26"/>
      <c r="SNK22" s="111"/>
      <c r="SNL22" s="26"/>
      <c r="SNM22" s="111"/>
      <c r="SNN22" s="26"/>
      <c r="SNO22" s="111"/>
      <c r="SNP22" s="19"/>
      <c r="SNQ22" s="111"/>
      <c r="SNR22" s="26"/>
      <c r="SNS22" s="111"/>
      <c r="SNT22" s="26"/>
      <c r="SNU22" s="111"/>
      <c r="SNV22" s="26"/>
      <c r="SNW22" s="111"/>
      <c r="SNX22" s="19"/>
      <c r="SNY22" s="105"/>
      <c r="SNZ22" s="105"/>
      <c r="SOA22" s="105"/>
      <c r="SOB22" s="29"/>
      <c r="SOC22" s="111"/>
      <c r="SOD22" s="29"/>
      <c r="SOE22" s="111"/>
      <c r="SOF22" s="22"/>
      <c r="SOG22" s="111"/>
      <c r="SOH22" s="22"/>
      <c r="SOI22" s="111"/>
      <c r="SOJ22" s="22"/>
      <c r="SOK22" s="111"/>
      <c r="SOL22" s="22"/>
      <c r="SOM22" s="111"/>
      <c r="SON22" s="22"/>
      <c r="SOO22" s="111"/>
      <c r="SOP22" s="22"/>
      <c r="SOQ22" s="111"/>
      <c r="SOR22" s="22"/>
      <c r="SOS22" s="111"/>
      <c r="SOT22" s="26"/>
      <c r="SOU22" s="111"/>
      <c r="SOV22" s="26"/>
      <c r="SOW22" s="111"/>
      <c r="SOX22" s="26"/>
      <c r="SOY22" s="111"/>
      <c r="SOZ22" s="26"/>
      <c r="SPA22" s="111"/>
      <c r="SPB22" s="26"/>
      <c r="SPC22" s="111"/>
      <c r="SPD22" s="26"/>
      <c r="SPE22" s="111"/>
      <c r="SPF22" s="26"/>
      <c r="SPG22" s="111"/>
      <c r="SPH22" s="26"/>
      <c r="SPI22" s="111"/>
      <c r="SPJ22" s="26"/>
      <c r="SPK22" s="111"/>
      <c r="SPL22" s="26"/>
      <c r="SPM22" s="111"/>
      <c r="SPN22" s="26"/>
      <c r="SPO22" s="112"/>
      <c r="SPP22" s="26"/>
      <c r="SPQ22" s="111"/>
      <c r="SPR22" s="26"/>
      <c r="SPS22" s="111"/>
      <c r="SPT22" s="26"/>
      <c r="SPU22" s="111"/>
      <c r="SPV22" s="26"/>
      <c r="SPW22" s="111"/>
      <c r="SPX22" s="26"/>
      <c r="SPY22" s="111"/>
      <c r="SPZ22" s="26"/>
      <c r="SQA22" s="111"/>
      <c r="SQB22" s="26"/>
      <c r="SQC22" s="111"/>
      <c r="SQD22" s="19"/>
      <c r="SQE22" s="111"/>
      <c r="SQF22" s="26"/>
      <c r="SQG22" s="111"/>
      <c r="SQH22" s="26"/>
      <c r="SQI22" s="111"/>
      <c r="SQJ22" s="26"/>
      <c r="SQK22" s="111"/>
      <c r="SQL22" s="26"/>
      <c r="SQM22" s="111"/>
      <c r="SQN22" s="19"/>
      <c r="SQO22" s="111"/>
      <c r="SQP22" s="26"/>
      <c r="SQQ22" s="111"/>
      <c r="SQR22" s="26"/>
      <c r="SQS22" s="111"/>
      <c r="SQT22" s="26"/>
      <c r="SQU22" s="111"/>
      <c r="SQV22" s="19"/>
      <c r="SQW22" s="105"/>
      <c r="SQX22" s="105"/>
      <c r="SQY22" s="105"/>
      <c r="SQZ22" s="29"/>
      <c r="SRA22" s="111"/>
      <c r="SRB22" s="29"/>
      <c r="SRC22" s="111"/>
      <c r="SRD22" s="22"/>
      <c r="SRE22" s="111"/>
      <c r="SRF22" s="22"/>
      <c r="SRG22" s="111"/>
      <c r="SRH22" s="22"/>
      <c r="SRI22" s="111"/>
      <c r="SRJ22" s="22"/>
      <c r="SRK22" s="111"/>
      <c r="SRL22" s="22"/>
      <c r="SRM22" s="111"/>
      <c r="SRN22" s="22"/>
      <c r="SRO22" s="111"/>
      <c r="SRP22" s="22"/>
      <c r="SRQ22" s="111"/>
      <c r="SRR22" s="26"/>
      <c r="SRS22" s="111"/>
      <c r="SRT22" s="26"/>
      <c r="SRU22" s="111"/>
      <c r="SRV22" s="26"/>
      <c r="SRW22" s="111"/>
      <c r="SRX22" s="26"/>
      <c r="SRY22" s="111"/>
      <c r="SRZ22" s="26"/>
      <c r="SSA22" s="111"/>
      <c r="SSB22" s="26"/>
      <c r="SSC22" s="111"/>
      <c r="SSD22" s="26"/>
      <c r="SSE22" s="111"/>
      <c r="SSF22" s="26"/>
      <c r="SSG22" s="111"/>
      <c r="SSH22" s="26"/>
      <c r="SSI22" s="111"/>
      <c r="SSJ22" s="26"/>
      <c r="SSK22" s="111"/>
      <c r="SSL22" s="26"/>
      <c r="SSM22" s="112"/>
      <c r="SSN22" s="26"/>
      <c r="SSO22" s="111"/>
      <c r="SSP22" s="26"/>
      <c r="SSQ22" s="111"/>
      <c r="SSR22" s="26"/>
      <c r="SSS22" s="111"/>
      <c r="SST22" s="26"/>
      <c r="SSU22" s="111"/>
      <c r="SSV22" s="26"/>
      <c r="SSW22" s="111"/>
      <c r="SSX22" s="26"/>
      <c r="SSY22" s="111"/>
      <c r="SSZ22" s="26"/>
      <c r="STA22" s="111"/>
      <c r="STB22" s="19"/>
      <c r="STC22" s="111"/>
      <c r="STD22" s="26"/>
      <c r="STE22" s="111"/>
      <c r="STF22" s="26"/>
      <c r="STG22" s="111"/>
      <c r="STH22" s="26"/>
      <c r="STI22" s="111"/>
      <c r="STJ22" s="26"/>
      <c r="STK22" s="111"/>
      <c r="STL22" s="19"/>
      <c r="STM22" s="111"/>
      <c r="STN22" s="26"/>
      <c r="STO22" s="111"/>
      <c r="STP22" s="26"/>
      <c r="STQ22" s="111"/>
      <c r="STR22" s="26"/>
      <c r="STS22" s="111"/>
      <c r="STT22" s="19"/>
      <c r="STU22" s="105"/>
      <c r="STV22" s="105"/>
      <c r="STW22" s="105"/>
      <c r="STX22" s="29"/>
      <c r="STY22" s="111"/>
      <c r="STZ22" s="29"/>
      <c r="SUA22" s="111"/>
      <c r="SUB22" s="22"/>
      <c r="SUC22" s="111"/>
      <c r="SUD22" s="22"/>
      <c r="SUE22" s="111"/>
      <c r="SUF22" s="22"/>
      <c r="SUG22" s="111"/>
      <c r="SUH22" s="22"/>
      <c r="SUI22" s="111"/>
      <c r="SUJ22" s="22"/>
      <c r="SUK22" s="111"/>
      <c r="SUL22" s="22"/>
      <c r="SUM22" s="111"/>
      <c r="SUN22" s="22"/>
      <c r="SUO22" s="111"/>
      <c r="SUP22" s="26"/>
      <c r="SUQ22" s="111"/>
      <c r="SUR22" s="26"/>
      <c r="SUS22" s="111"/>
      <c r="SUT22" s="26"/>
      <c r="SUU22" s="111"/>
      <c r="SUV22" s="26"/>
      <c r="SUW22" s="111"/>
      <c r="SUX22" s="26"/>
      <c r="SUY22" s="111"/>
      <c r="SUZ22" s="26"/>
      <c r="SVA22" s="111"/>
      <c r="SVB22" s="26"/>
      <c r="SVC22" s="111"/>
      <c r="SVD22" s="26"/>
      <c r="SVE22" s="111"/>
      <c r="SVF22" s="26"/>
      <c r="SVG22" s="111"/>
      <c r="SVH22" s="26"/>
      <c r="SVI22" s="111"/>
      <c r="SVJ22" s="26"/>
      <c r="SVK22" s="112"/>
      <c r="SVL22" s="26"/>
      <c r="SVM22" s="111"/>
      <c r="SVN22" s="26"/>
      <c r="SVO22" s="111"/>
      <c r="SVP22" s="26"/>
      <c r="SVQ22" s="111"/>
      <c r="SVR22" s="26"/>
      <c r="SVS22" s="111"/>
      <c r="SVT22" s="26"/>
      <c r="SVU22" s="111"/>
      <c r="SVV22" s="26"/>
      <c r="SVW22" s="111"/>
      <c r="SVX22" s="26"/>
      <c r="SVY22" s="111"/>
      <c r="SVZ22" s="19"/>
      <c r="SWA22" s="111"/>
      <c r="SWB22" s="26"/>
      <c r="SWC22" s="111"/>
      <c r="SWD22" s="26"/>
      <c r="SWE22" s="111"/>
      <c r="SWF22" s="26"/>
      <c r="SWG22" s="111"/>
      <c r="SWH22" s="26"/>
      <c r="SWI22" s="111"/>
      <c r="SWJ22" s="19"/>
      <c r="SWK22" s="111"/>
      <c r="SWL22" s="26"/>
      <c r="SWM22" s="111"/>
      <c r="SWN22" s="26"/>
      <c r="SWO22" s="111"/>
      <c r="SWP22" s="26"/>
      <c r="SWQ22" s="111"/>
      <c r="SWR22" s="19"/>
      <c r="SWS22" s="105"/>
      <c r="SWT22" s="105"/>
      <c r="SWU22" s="105"/>
      <c r="SWV22" s="29"/>
      <c r="SWW22" s="111"/>
      <c r="SWX22" s="29"/>
      <c r="SWY22" s="111"/>
      <c r="SWZ22" s="22"/>
      <c r="SXA22" s="111"/>
      <c r="SXB22" s="22"/>
      <c r="SXC22" s="111"/>
      <c r="SXD22" s="22"/>
      <c r="SXE22" s="111"/>
      <c r="SXF22" s="22"/>
      <c r="SXG22" s="111"/>
      <c r="SXH22" s="22"/>
      <c r="SXI22" s="111"/>
      <c r="SXJ22" s="22"/>
      <c r="SXK22" s="111"/>
      <c r="SXL22" s="22"/>
      <c r="SXM22" s="111"/>
      <c r="SXN22" s="26"/>
      <c r="SXO22" s="111"/>
      <c r="SXP22" s="26"/>
      <c r="SXQ22" s="111"/>
      <c r="SXR22" s="26"/>
      <c r="SXS22" s="111"/>
      <c r="SXT22" s="26"/>
      <c r="SXU22" s="111"/>
      <c r="SXV22" s="26"/>
      <c r="SXW22" s="111"/>
      <c r="SXX22" s="26"/>
      <c r="SXY22" s="111"/>
      <c r="SXZ22" s="26"/>
      <c r="SYA22" s="111"/>
      <c r="SYB22" s="26"/>
      <c r="SYC22" s="111"/>
      <c r="SYD22" s="26"/>
      <c r="SYE22" s="111"/>
      <c r="SYF22" s="26"/>
      <c r="SYG22" s="111"/>
      <c r="SYH22" s="26"/>
      <c r="SYI22" s="112"/>
      <c r="SYJ22" s="26"/>
      <c r="SYK22" s="111"/>
      <c r="SYL22" s="26"/>
      <c r="SYM22" s="111"/>
      <c r="SYN22" s="26"/>
      <c r="SYO22" s="111"/>
      <c r="SYP22" s="26"/>
      <c r="SYQ22" s="111"/>
      <c r="SYR22" s="26"/>
      <c r="SYS22" s="111"/>
      <c r="SYT22" s="26"/>
      <c r="SYU22" s="111"/>
      <c r="SYV22" s="26"/>
      <c r="SYW22" s="111"/>
      <c r="SYX22" s="19"/>
      <c r="SYY22" s="111"/>
      <c r="SYZ22" s="26"/>
      <c r="SZA22" s="111"/>
      <c r="SZB22" s="26"/>
      <c r="SZC22" s="111"/>
      <c r="SZD22" s="26"/>
      <c r="SZE22" s="111"/>
      <c r="SZF22" s="26"/>
      <c r="SZG22" s="111"/>
      <c r="SZH22" s="19"/>
      <c r="SZI22" s="111"/>
      <c r="SZJ22" s="26"/>
      <c r="SZK22" s="111"/>
      <c r="SZL22" s="26"/>
      <c r="SZM22" s="111"/>
      <c r="SZN22" s="26"/>
      <c r="SZO22" s="111"/>
      <c r="SZP22" s="19"/>
      <c r="SZQ22" s="105"/>
      <c r="SZR22" s="105"/>
      <c r="SZS22" s="105"/>
      <c r="SZT22" s="29"/>
      <c r="SZU22" s="111"/>
      <c r="SZV22" s="29"/>
      <c r="SZW22" s="111"/>
      <c r="SZX22" s="22"/>
      <c r="SZY22" s="111"/>
      <c r="SZZ22" s="22"/>
      <c r="TAA22" s="111"/>
      <c r="TAB22" s="22"/>
      <c r="TAC22" s="111"/>
      <c r="TAD22" s="22"/>
      <c r="TAE22" s="111"/>
      <c r="TAF22" s="22"/>
      <c r="TAG22" s="111"/>
      <c r="TAH22" s="22"/>
      <c r="TAI22" s="111"/>
      <c r="TAJ22" s="22"/>
      <c r="TAK22" s="111"/>
      <c r="TAL22" s="26"/>
      <c r="TAM22" s="111"/>
      <c r="TAN22" s="26"/>
      <c r="TAO22" s="111"/>
      <c r="TAP22" s="26"/>
      <c r="TAQ22" s="111"/>
      <c r="TAR22" s="26"/>
      <c r="TAS22" s="111"/>
      <c r="TAT22" s="26"/>
      <c r="TAU22" s="111"/>
      <c r="TAV22" s="26"/>
      <c r="TAW22" s="111"/>
      <c r="TAX22" s="26"/>
      <c r="TAY22" s="111"/>
      <c r="TAZ22" s="26"/>
      <c r="TBA22" s="111"/>
      <c r="TBB22" s="26"/>
      <c r="TBC22" s="111"/>
      <c r="TBD22" s="26"/>
      <c r="TBE22" s="111"/>
      <c r="TBF22" s="26"/>
      <c r="TBG22" s="112"/>
      <c r="TBH22" s="26"/>
      <c r="TBI22" s="111"/>
      <c r="TBJ22" s="26"/>
      <c r="TBK22" s="111"/>
      <c r="TBL22" s="26"/>
      <c r="TBM22" s="111"/>
      <c r="TBN22" s="26"/>
      <c r="TBO22" s="111"/>
      <c r="TBP22" s="26"/>
      <c r="TBQ22" s="111"/>
      <c r="TBR22" s="26"/>
      <c r="TBS22" s="111"/>
      <c r="TBT22" s="26"/>
      <c r="TBU22" s="111"/>
      <c r="TBV22" s="19"/>
      <c r="TBW22" s="111"/>
      <c r="TBX22" s="26"/>
      <c r="TBY22" s="111"/>
      <c r="TBZ22" s="26"/>
      <c r="TCA22" s="111"/>
      <c r="TCB22" s="26"/>
      <c r="TCC22" s="111"/>
      <c r="TCD22" s="26"/>
      <c r="TCE22" s="111"/>
      <c r="TCF22" s="19"/>
      <c r="TCG22" s="111"/>
      <c r="TCH22" s="26"/>
      <c r="TCI22" s="111"/>
      <c r="TCJ22" s="26"/>
      <c r="TCK22" s="111"/>
      <c r="TCL22" s="26"/>
      <c r="TCM22" s="111"/>
      <c r="TCN22" s="19"/>
      <c r="TCO22" s="105"/>
      <c r="TCP22" s="105"/>
      <c r="TCQ22" s="105"/>
      <c r="TCR22" s="29"/>
      <c r="TCS22" s="111"/>
      <c r="TCT22" s="29"/>
      <c r="TCU22" s="111"/>
      <c r="TCV22" s="22"/>
      <c r="TCW22" s="111"/>
      <c r="TCX22" s="22"/>
      <c r="TCY22" s="111"/>
      <c r="TCZ22" s="22"/>
      <c r="TDA22" s="111"/>
      <c r="TDB22" s="22"/>
      <c r="TDC22" s="111"/>
      <c r="TDD22" s="22"/>
      <c r="TDE22" s="111"/>
      <c r="TDF22" s="22"/>
      <c r="TDG22" s="111"/>
      <c r="TDH22" s="22"/>
      <c r="TDI22" s="111"/>
      <c r="TDJ22" s="26"/>
      <c r="TDK22" s="111"/>
      <c r="TDL22" s="26"/>
      <c r="TDM22" s="111"/>
      <c r="TDN22" s="26"/>
      <c r="TDO22" s="111"/>
      <c r="TDP22" s="26"/>
      <c r="TDQ22" s="111"/>
      <c r="TDR22" s="26"/>
      <c r="TDS22" s="111"/>
      <c r="TDT22" s="26"/>
      <c r="TDU22" s="111"/>
      <c r="TDV22" s="26"/>
      <c r="TDW22" s="111"/>
      <c r="TDX22" s="26"/>
      <c r="TDY22" s="111"/>
      <c r="TDZ22" s="26"/>
      <c r="TEA22" s="111"/>
      <c r="TEB22" s="26"/>
      <c r="TEC22" s="111"/>
      <c r="TED22" s="26"/>
      <c r="TEE22" s="112"/>
      <c r="TEF22" s="26"/>
      <c r="TEG22" s="111"/>
      <c r="TEH22" s="26"/>
      <c r="TEI22" s="111"/>
      <c r="TEJ22" s="26"/>
      <c r="TEK22" s="111"/>
      <c r="TEL22" s="26"/>
      <c r="TEM22" s="111"/>
      <c r="TEN22" s="26"/>
      <c r="TEO22" s="111"/>
      <c r="TEP22" s="26"/>
      <c r="TEQ22" s="111"/>
      <c r="TER22" s="26"/>
      <c r="TES22" s="111"/>
      <c r="TET22" s="19"/>
      <c r="TEU22" s="111"/>
      <c r="TEV22" s="26"/>
      <c r="TEW22" s="111"/>
      <c r="TEX22" s="26"/>
      <c r="TEY22" s="111"/>
      <c r="TEZ22" s="26"/>
      <c r="TFA22" s="111"/>
      <c r="TFB22" s="26"/>
      <c r="TFC22" s="111"/>
      <c r="TFD22" s="19"/>
      <c r="TFE22" s="111"/>
      <c r="TFF22" s="26"/>
      <c r="TFG22" s="111"/>
      <c r="TFH22" s="26"/>
      <c r="TFI22" s="111"/>
      <c r="TFJ22" s="26"/>
      <c r="TFK22" s="111"/>
      <c r="TFL22" s="19"/>
      <c r="TFM22" s="105"/>
      <c r="TFN22" s="105"/>
      <c r="TFO22" s="105"/>
      <c r="TFP22" s="29"/>
      <c r="TFQ22" s="111"/>
      <c r="TFR22" s="29"/>
      <c r="TFS22" s="111"/>
      <c r="TFT22" s="22"/>
      <c r="TFU22" s="111"/>
      <c r="TFV22" s="22"/>
      <c r="TFW22" s="111"/>
      <c r="TFX22" s="22"/>
      <c r="TFY22" s="111"/>
      <c r="TFZ22" s="22"/>
      <c r="TGA22" s="111"/>
      <c r="TGB22" s="22"/>
      <c r="TGC22" s="111"/>
      <c r="TGD22" s="22"/>
      <c r="TGE22" s="111"/>
      <c r="TGF22" s="22"/>
      <c r="TGG22" s="111"/>
      <c r="TGH22" s="26"/>
      <c r="TGI22" s="111"/>
      <c r="TGJ22" s="26"/>
      <c r="TGK22" s="111"/>
      <c r="TGL22" s="26"/>
      <c r="TGM22" s="111"/>
      <c r="TGN22" s="26"/>
      <c r="TGO22" s="111"/>
      <c r="TGP22" s="26"/>
      <c r="TGQ22" s="111"/>
      <c r="TGR22" s="26"/>
      <c r="TGS22" s="111"/>
      <c r="TGT22" s="26"/>
      <c r="TGU22" s="111"/>
      <c r="TGV22" s="26"/>
      <c r="TGW22" s="111"/>
      <c r="TGX22" s="26"/>
      <c r="TGY22" s="111"/>
      <c r="TGZ22" s="26"/>
      <c r="THA22" s="111"/>
      <c r="THB22" s="26"/>
      <c r="THC22" s="112"/>
      <c r="THD22" s="26"/>
      <c r="THE22" s="111"/>
      <c r="THF22" s="26"/>
      <c r="THG22" s="111"/>
      <c r="THH22" s="26"/>
      <c r="THI22" s="111"/>
      <c r="THJ22" s="26"/>
      <c r="THK22" s="111"/>
      <c r="THL22" s="26"/>
      <c r="THM22" s="111"/>
      <c r="THN22" s="26"/>
      <c r="THO22" s="111"/>
      <c r="THP22" s="26"/>
      <c r="THQ22" s="111"/>
      <c r="THR22" s="19"/>
      <c r="THS22" s="111"/>
      <c r="THT22" s="26"/>
      <c r="THU22" s="111"/>
      <c r="THV22" s="26"/>
      <c r="THW22" s="111"/>
      <c r="THX22" s="26"/>
      <c r="THY22" s="111"/>
      <c r="THZ22" s="26"/>
      <c r="TIA22" s="111"/>
      <c r="TIB22" s="19"/>
      <c r="TIC22" s="111"/>
      <c r="TID22" s="26"/>
      <c r="TIE22" s="111"/>
      <c r="TIF22" s="26"/>
      <c r="TIG22" s="111"/>
      <c r="TIH22" s="26"/>
      <c r="TII22" s="111"/>
      <c r="TIJ22" s="19"/>
      <c r="TIK22" s="105"/>
      <c r="TIL22" s="105"/>
      <c r="TIM22" s="105"/>
      <c r="TIN22" s="29"/>
      <c r="TIO22" s="111"/>
      <c r="TIP22" s="29"/>
      <c r="TIQ22" s="111"/>
      <c r="TIR22" s="22"/>
      <c r="TIS22" s="111"/>
      <c r="TIT22" s="22"/>
      <c r="TIU22" s="111"/>
      <c r="TIV22" s="22"/>
      <c r="TIW22" s="111"/>
      <c r="TIX22" s="22"/>
      <c r="TIY22" s="111"/>
      <c r="TIZ22" s="22"/>
      <c r="TJA22" s="111"/>
      <c r="TJB22" s="22"/>
      <c r="TJC22" s="111"/>
      <c r="TJD22" s="22"/>
      <c r="TJE22" s="111"/>
      <c r="TJF22" s="26"/>
      <c r="TJG22" s="111"/>
      <c r="TJH22" s="26"/>
      <c r="TJI22" s="111"/>
      <c r="TJJ22" s="26"/>
      <c r="TJK22" s="111"/>
      <c r="TJL22" s="26"/>
      <c r="TJM22" s="111"/>
      <c r="TJN22" s="26"/>
      <c r="TJO22" s="111"/>
      <c r="TJP22" s="26"/>
      <c r="TJQ22" s="111"/>
      <c r="TJR22" s="26"/>
      <c r="TJS22" s="111"/>
      <c r="TJT22" s="26"/>
      <c r="TJU22" s="111"/>
      <c r="TJV22" s="26"/>
      <c r="TJW22" s="111"/>
      <c r="TJX22" s="26"/>
      <c r="TJY22" s="111"/>
      <c r="TJZ22" s="26"/>
      <c r="TKA22" s="112"/>
      <c r="TKB22" s="26"/>
      <c r="TKC22" s="111"/>
      <c r="TKD22" s="26"/>
      <c r="TKE22" s="111"/>
      <c r="TKF22" s="26"/>
      <c r="TKG22" s="111"/>
      <c r="TKH22" s="26"/>
      <c r="TKI22" s="111"/>
      <c r="TKJ22" s="26"/>
      <c r="TKK22" s="111"/>
      <c r="TKL22" s="26"/>
      <c r="TKM22" s="111"/>
      <c r="TKN22" s="26"/>
      <c r="TKO22" s="111"/>
      <c r="TKP22" s="19"/>
      <c r="TKQ22" s="111"/>
      <c r="TKR22" s="26"/>
      <c r="TKS22" s="111"/>
      <c r="TKT22" s="26"/>
      <c r="TKU22" s="111"/>
      <c r="TKV22" s="26"/>
      <c r="TKW22" s="111"/>
      <c r="TKX22" s="26"/>
      <c r="TKY22" s="111"/>
      <c r="TKZ22" s="19"/>
      <c r="TLA22" s="111"/>
      <c r="TLB22" s="26"/>
      <c r="TLC22" s="111"/>
      <c r="TLD22" s="26"/>
      <c r="TLE22" s="111"/>
      <c r="TLF22" s="26"/>
      <c r="TLG22" s="111"/>
      <c r="TLH22" s="19"/>
      <c r="TLI22" s="105"/>
      <c r="TLJ22" s="105"/>
      <c r="TLK22" s="105"/>
      <c r="TLL22" s="29"/>
      <c r="TLM22" s="111"/>
      <c r="TLN22" s="29"/>
      <c r="TLO22" s="111"/>
      <c r="TLP22" s="22"/>
      <c r="TLQ22" s="111"/>
      <c r="TLR22" s="22"/>
      <c r="TLS22" s="111"/>
      <c r="TLT22" s="22"/>
      <c r="TLU22" s="111"/>
      <c r="TLV22" s="22"/>
      <c r="TLW22" s="111"/>
      <c r="TLX22" s="22"/>
      <c r="TLY22" s="111"/>
      <c r="TLZ22" s="22"/>
      <c r="TMA22" s="111"/>
      <c r="TMB22" s="22"/>
      <c r="TMC22" s="111"/>
      <c r="TMD22" s="26"/>
      <c r="TME22" s="111"/>
      <c r="TMF22" s="26"/>
      <c r="TMG22" s="111"/>
      <c r="TMH22" s="26"/>
      <c r="TMI22" s="111"/>
      <c r="TMJ22" s="26"/>
      <c r="TMK22" s="111"/>
      <c r="TML22" s="26"/>
      <c r="TMM22" s="111"/>
      <c r="TMN22" s="26"/>
      <c r="TMO22" s="111"/>
      <c r="TMP22" s="26"/>
      <c r="TMQ22" s="111"/>
      <c r="TMR22" s="26"/>
      <c r="TMS22" s="111"/>
      <c r="TMT22" s="26"/>
      <c r="TMU22" s="111"/>
      <c r="TMV22" s="26"/>
      <c r="TMW22" s="111"/>
      <c r="TMX22" s="26"/>
      <c r="TMY22" s="112"/>
      <c r="TMZ22" s="26"/>
      <c r="TNA22" s="111"/>
      <c r="TNB22" s="26"/>
      <c r="TNC22" s="111"/>
      <c r="TND22" s="26"/>
      <c r="TNE22" s="111"/>
      <c r="TNF22" s="26"/>
      <c r="TNG22" s="111"/>
      <c r="TNH22" s="26"/>
      <c r="TNI22" s="111"/>
      <c r="TNJ22" s="26"/>
      <c r="TNK22" s="111"/>
      <c r="TNL22" s="26"/>
      <c r="TNM22" s="111"/>
      <c r="TNN22" s="19"/>
      <c r="TNO22" s="111"/>
      <c r="TNP22" s="26"/>
      <c r="TNQ22" s="111"/>
      <c r="TNR22" s="26"/>
      <c r="TNS22" s="111"/>
      <c r="TNT22" s="26"/>
      <c r="TNU22" s="111"/>
      <c r="TNV22" s="26"/>
      <c r="TNW22" s="111"/>
      <c r="TNX22" s="19"/>
      <c r="TNY22" s="111"/>
      <c r="TNZ22" s="26"/>
      <c r="TOA22" s="111"/>
      <c r="TOB22" s="26"/>
      <c r="TOC22" s="111"/>
      <c r="TOD22" s="26"/>
      <c r="TOE22" s="111"/>
      <c r="TOF22" s="19"/>
      <c r="TOG22" s="105"/>
      <c r="TOH22" s="105"/>
      <c r="TOI22" s="105"/>
      <c r="TOJ22" s="29"/>
      <c r="TOK22" s="111"/>
      <c r="TOL22" s="29"/>
      <c r="TOM22" s="111"/>
      <c r="TON22" s="22"/>
      <c r="TOO22" s="111"/>
      <c r="TOP22" s="22"/>
      <c r="TOQ22" s="111"/>
      <c r="TOR22" s="22"/>
      <c r="TOS22" s="111"/>
      <c r="TOT22" s="22"/>
      <c r="TOU22" s="111"/>
      <c r="TOV22" s="22"/>
      <c r="TOW22" s="111"/>
      <c r="TOX22" s="22"/>
      <c r="TOY22" s="111"/>
      <c r="TOZ22" s="22"/>
      <c r="TPA22" s="111"/>
      <c r="TPB22" s="26"/>
      <c r="TPC22" s="111"/>
      <c r="TPD22" s="26"/>
      <c r="TPE22" s="111"/>
      <c r="TPF22" s="26"/>
      <c r="TPG22" s="111"/>
      <c r="TPH22" s="26"/>
      <c r="TPI22" s="111"/>
      <c r="TPJ22" s="26"/>
      <c r="TPK22" s="111"/>
      <c r="TPL22" s="26"/>
      <c r="TPM22" s="111"/>
      <c r="TPN22" s="26"/>
      <c r="TPO22" s="111"/>
      <c r="TPP22" s="26"/>
      <c r="TPQ22" s="111"/>
      <c r="TPR22" s="26"/>
      <c r="TPS22" s="111"/>
      <c r="TPT22" s="26"/>
      <c r="TPU22" s="111"/>
      <c r="TPV22" s="26"/>
      <c r="TPW22" s="112"/>
      <c r="TPX22" s="26"/>
      <c r="TPY22" s="111"/>
      <c r="TPZ22" s="26"/>
      <c r="TQA22" s="111"/>
      <c r="TQB22" s="26"/>
      <c r="TQC22" s="111"/>
      <c r="TQD22" s="26"/>
      <c r="TQE22" s="111"/>
      <c r="TQF22" s="26"/>
      <c r="TQG22" s="111"/>
      <c r="TQH22" s="26"/>
      <c r="TQI22" s="111"/>
      <c r="TQJ22" s="26"/>
      <c r="TQK22" s="111"/>
      <c r="TQL22" s="19"/>
      <c r="TQM22" s="111"/>
      <c r="TQN22" s="26"/>
      <c r="TQO22" s="111"/>
      <c r="TQP22" s="26"/>
      <c r="TQQ22" s="111"/>
      <c r="TQR22" s="26"/>
      <c r="TQS22" s="111"/>
      <c r="TQT22" s="26"/>
      <c r="TQU22" s="111"/>
      <c r="TQV22" s="19"/>
      <c r="TQW22" s="111"/>
      <c r="TQX22" s="26"/>
      <c r="TQY22" s="111"/>
      <c r="TQZ22" s="26"/>
      <c r="TRA22" s="111"/>
      <c r="TRB22" s="26"/>
      <c r="TRC22" s="111"/>
      <c r="TRD22" s="19"/>
      <c r="TRE22" s="105"/>
      <c r="TRF22" s="105"/>
      <c r="TRG22" s="105"/>
      <c r="TRH22" s="29"/>
      <c r="TRI22" s="111"/>
      <c r="TRJ22" s="29"/>
      <c r="TRK22" s="111"/>
      <c r="TRL22" s="22"/>
      <c r="TRM22" s="111"/>
      <c r="TRN22" s="22"/>
      <c r="TRO22" s="111"/>
      <c r="TRP22" s="22"/>
      <c r="TRQ22" s="111"/>
      <c r="TRR22" s="22"/>
      <c r="TRS22" s="111"/>
      <c r="TRT22" s="22"/>
      <c r="TRU22" s="111"/>
      <c r="TRV22" s="22"/>
      <c r="TRW22" s="111"/>
      <c r="TRX22" s="22"/>
      <c r="TRY22" s="111"/>
      <c r="TRZ22" s="26"/>
      <c r="TSA22" s="111"/>
      <c r="TSB22" s="26"/>
      <c r="TSC22" s="111"/>
      <c r="TSD22" s="26"/>
      <c r="TSE22" s="111"/>
      <c r="TSF22" s="26"/>
      <c r="TSG22" s="111"/>
      <c r="TSH22" s="26"/>
      <c r="TSI22" s="111"/>
      <c r="TSJ22" s="26"/>
      <c r="TSK22" s="111"/>
      <c r="TSL22" s="26"/>
      <c r="TSM22" s="111"/>
      <c r="TSN22" s="26"/>
      <c r="TSO22" s="111"/>
      <c r="TSP22" s="26"/>
      <c r="TSQ22" s="111"/>
      <c r="TSR22" s="26"/>
      <c r="TSS22" s="111"/>
      <c r="TST22" s="26"/>
      <c r="TSU22" s="112"/>
      <c r="TSV22" s="26"/>
      <c r="TSW22" s="111"/>
      <c r="TSX22" s="26"/>
      <c r="TSY22" s="111"/>
      <c r="TSZ22" s="26"/>
      <c r="TTA22" s="111"/>
      <c r="TTB22" s="26"/>
      <c r="TTC22" s="111"/>
      <c r="TTD22" s="26"/>
      <c r="TTE22" s="111"/>
      <c r="TTF22" s="26"/>
      <c r="TTG22" s="111"/>
      <c r="TTH22" s="26"/>
      <c r="TTI22" s="111"/>
      <c r="TTJ22" s="19"/>
      <c r="TTK22" s="111"/>
      <c r="TTL22" s="26"/>
      <c r="TTM22" s="111"/>
      <c r="TTN22" s="26"/>
      <c r="TTO22" s="111"/>
      <c r="TTP22" s="26"/>
      <c r="TTQ22" s="111"/>
      <c r="TTR22" s="26"/>
      <c r="TTS22" s="111"/>
      <c r="TTT22" s="19"/>
      <c r="TTU22" s="111"/>
      <c r="TTV22" s="26"/>
      <c r="TTW22" s="111"/>
      <c r="TTX22" s="26"/>
      <c r="TTY22" s="111"/>
      <c r="TTZ22" s="26"/>
      <c r="TUA22" s="111"/>
      <c r="TUB22" s="19"/>
      <c r="TUC22" s="105"/>
      <c r="TUD22" s="105"/>
      <c r="TUE22" s="105"/>
      <c r="TUF22" s="29"/>
      <c r="TUG22" s="111"/>
      <c r="TUH22" s="29"/>
      <c r="TUI22" s="111"/>
      <c r="TUJ22" s="22"/>
      <c r="TUK22" s="111"/>
      <c r="TUL22" s="22"/>
      <c r="TUM22" s="111"/>
      <c r="TUN22" s="22"/>
      <c r="TUO22" s="111"/>
      <c r="TUP22" s="22"/>
      <c r="TUQ22" s="111"/>
      <c r="TUR22" s="22"/>
      <c r="TUS22" s="111"/>
      <c r="TUT22" s="22"/>
      <c r="TUU22" s="111"/>
      <c r="TUV22" s="22"/>
      <c r="TUW22" s="111"/>
      <c r="TUX22" s="26"/>
      <c r="TUY22" s="111"/>
      <c r="TUZ22" s="26"/>
      <c r="TVA22" s="111"/>
      <c r="TVB22" s="26"/>
      <c r="TVC22" s="111"/>
      <c r="TVD22" s="26"/>
      <c r="TVE22" s="111"/>
      <c r="TVF22" s="26"/>
      <c r="TVG22" s="111"/>
      <c r="TVH22" s="26"/>
      <c r="TVI22" s="111"/>
      <c r="TVJ22" s="26"/>
      <c r="TVK22" s="111"/>
      <c r="TVL22" s="26"/>
      <c r="TVM22" s="111"/>
      <c r="TVN22" s="26"/>
      <c r="TVO22" s="111"/>
      <c r="TVP22" s="26"/>
      <c r="TVQ22" s="111"/>
      <c r="TVR22" s="26"/>
      <c r="TVS22" s="112"/>
      <c r="TVT22" s="26"/>
      <c r="TVU22" s="111"/>
      <c r="TVV22" s="26"/>
      <c r="TVW22" s="111"/>
      <c r="TVX22" s="26"/>
      <c r="TVY22" s="111"/>
      <c r="TVZ22" s="26"/>
      <c r="TWA22" s="111"/>
      <c r="TWB22" s="26"/>
      <c r="TWC22" s="111"/>
      <c r="TWD22" s="26"/>
      <c r="TWE22" s="111"/>
      <c r="TWF22" s="26"/>
      <c r="TWG22" s="111"/>
      <c r="TWH22" s="19"/>
      <c r="TWI22" s="111"/>
      <c r="TWJ22" s="26"/>
      <c r="TWK22" s="111"/>
      <c r="TWL22" s="26"/>
      <c r="TWM22" s="111"/>
      <c r="TWN22" s="26"/>
      <c r="TWO22" s="111"/>
      <c r="TWP22" s="26"/>
      <c r="TWQ22" s="111"/>
      <c r="TWR22" s="19"/>
      <c r="TWS22" s="111"/>
      <c r="TWT22" s="26"/>
      <c r="TWU22" s="111"/>
      <c r="TWV22" s="26"/>
      <c r="TWW22" s="111"/>
      <c r="TWX22" s="26"/>
      <c r="TWY22" s="111"/>
      <c r="TWZ22" s="19"/>
      <c r="TXA22" s="105"/>
      <c r="TXB22" s="105"/>
      <c r="TXC22" s="105"/>
      <c r="TXD22" s="29"/>
      <c r="TXE22" s="111"/>
      <c r="TXF22" s="29"/>
      <c r="TXG22" s="111"/>
      <c r="TXH22" s="22"/>
      <c r="TXI22" s="111"/>
      <c r="TXJ22" s="22"/>
      <c r="TXK22" s="111"/>
      <c r="TXL22" s="22"/>
      <c r="TXM22" s="111"/>
      <c r="TXN22" s="22"/>
      <c r="TXO22" s="111"/>
      <c r="TXP22" s="22"/>
      <c r="TXQ22" s="111"/>
      <c r="TXR22" s="22"/>
      <c r="TXS22" s="111"/>
      <c r="TXT22" s="22"/>
      <c r="TXU22" s="111"/>
      <c r="TXV22" s="26"/>
      <c r="TXW22" s="111"/>
      <c r="TXX22" s="26"/>
      <c r="TXY22" s="111"/>
      <c r="TXZ22" s="26"/>
      <c r="TYA22" s="111"/>
      <c r="TYB22" s="26"/>
      <c r="TYC22" s="111"/>
      <c r="TYD22" s="26"/>
      <c r="TYE22" s="111"/>
      <c r="TYF22" s="26"/>
      <c r="TYG22" s="111"/>
      <c r="TYH22" s="26"/>
      <c r="TYI22" s="111"/>
      <c r="TYJ22" s="26"/>
      <c r="TYK22" s="111"/>
      <c r="TYL22" s="26"/>
      <c r="TYM22" s="111"/>
      <c r="TYN22" s="26"/>
      <c r="TYO22" s="111"/>
      <c r="TYP22" s="26"/>
      <c r="TYQ22" s="112"/>
      <c r="TYR22" s="26"/>
      <c r="TYS22" s="111"/>
      <c r="TYT22" s="26"/>
      <c r="TYU22" s="111"/>
      <c r="TYV22" s="26"/>
      <c r="TYW22" s="111"/>
      <c r="TYX22" s="26"/>
      <c r="TYY22" s="111"/>
      <c r="TYZ22" s="26"/>
      <c r="TZA22" s="111"/>
      <c r="TZB22" s="26"/>
      <c r="TZC22" s="111"/>
      <c r="TZD22" s="26"/>
      <c r="TZE22" s="111"/>
      <c r="TZF22" s="19"/>
      <c r="TZG22" s="111"/>
      <c r="TZH22" s="26"/>
      <c r="TZI22" s="111"/>
      <c r="TZJ22" s="26"/>
      <c r="TZK22" s="111"/>
      <c r="TZL22" s="26"/>
      <c r="TZM22" s="111"/>
      <c r="TZN22" s="26"/>
      <c r="TZO22" s="111"/>
      <c r="TZP22" s="19"/>
      <c r="TZQ22" s="111"/>
      <c r="TZR22" s="26"/>
      <c r="TZS22" s="111"/>
      <c r="TZT22" s="26"/>
      <c r="TZU22" s="111"/>
      <c r="TZV22" s="26"/>
      <c r="TZW22" s="111"/>
      <c r="TZX22" s="19"/>
      <c r="TZY22" s="105"/>
      <c r="TZZ22" s="105"/>
      <c r="UAA22" s="105"/>
      <c r="UAB22" s="29"/>
      <c r="UAC22" s="111"/>
      <c r="UAD22" s="29"/>
      <c r="UAE22" s="111"/>
      <c r="UAF22" s="22"/>
      <c r="UAG22" s="111"/>
      <c r="UAH22" s="22"/>
      <c r="UAI22" s="111"/>
      <c r="UAJ22" s="22"/>
      <c r="UAK22" s="111"/>
      <c r="UAL22" s="22"/>
      <c r="UAM22" s="111"/>
      <c r="UAN22" s="22"/>
      <c r="UAO22" s="111"/>
      <c r="UAP22" s="22"/>
      <c r="UAQ22" s="111"/>
      <c r="UAR22" s="22"/>
      <c r="UAS22" s="111"/>
      <c r="UAT22" s="26"/>
      <c r="UAU22" s="111"/>
      <c r="UAV22" s="26"/>
      <c r="UAW22" s="111"/>
      <c r="UAX22" s="26"/>
      <c r="UAY22" s="111"/>
      <c r="UAZ22" s="26"/>
      <c r="UBA22" s="111"/>
      <c r="UBB22" s="26"/>
      <c r="UBC22" s="111"/>
      <c r="UBD22" s="26"/>
      <c r="UBE22" s="111"/>
      <c r="UBF22" s="26"/>
      <c r="UBG22" s="111"/>
      <c r="UBH22" s="26"/>
      <c r="UBI22" s="111"/>
      <c r="UBJ22" s="26"/>
      <c r="UBK22" s="111"/>
      <c r="UBL22" s="26"/>
      <c r="UBM22" s="111"/>
      <c r="UBN22" s="26"/>
      <c r="UBO22" s="112"/>
      <c r="UBP22" s="26"/>
      <c r="UBQ22" s="111"/>
      <c r="UBR22" s="26"/>
      <c r="UBS22" s="111"/>
      <c r="UBT22" s="26"/>
      <c r="UBU22" s="111"/>
      <c r="UBV22" s="26"/>
      <c r="UBW22" s="111"/>
      <c r="UBX22" s="26"/>
      <c r="UBY22" s="111"/>
      <c r="UBZ22" s="26"/>
      <c r="UCA22" s="111"/>
      <c r="UCB22" s="26"/>
      <c r="UCC22" s="111"/>
      <c r="UCD22" s="19"/>
      <c r="UCE22" s="111"/>
      <c r="UCF22" s="26"/>
      <c r="UCG22" s="111"/>
      <c r="UCH22" s="26"/>
      <c r="UCI22" s="111"/>
      <c r="UCJ22" s="26"/>
      <c r="UCK22" s="111"/>
      <c r="UCL22" s="26"/>
      <c r="UCM22" s="111"/>
      <c r="UCN22" s="19"/>
      <c r="UCO22" s="111"/>
      <c r="UCP22" s="26"/>
      <c r="UCQ22" s="111"/>
      <c r="UCR22" s="26"/>
      <c r="UCS22" s="111"/>
      <c r="UCT22" s="26"/>
      <c r="UCU22" s="111"/>
      <c r="UCV22" s="19"/>
      <c r="UCW22" s="105"/>
      <c r="UCX22" s="105"/>
      <c r="UCY22" s="105"/>
      <c r="UCZ22" s="29"/>
      <c r="UDA22" s="111"/>
      <c r="UDB22" s="29"/>
      <c r="UDC22" s="111"/>
      <c r="UDD22" s="22"/>
      <c r="UDE22" s="111"/>
      <c r="UDF22" s="22"/>
      <c r="UDG22" s="111"/>
      <c r="UDH22" s="22"/>
      <c r="UDI22" s="111"/>
      <c r="UDJ22" s="22"/>
      <c r="UDK22" s="111"/>
      <c r="UDL22" s="22"/>
      <c r="UDM22" s="111"/>
      <c r="UDN22" s="22"/>
      <c r="UDO22" s="111"/>
      <c r="UDP22" s="22"/>
      <c r="UDQ22" s="111"/>
      <c r="UDR22" s="26"/>
      <c r="UDS22" s="111"/>
      <c r="UDT22" s="26"/>
      <c r="UDU22" s="111"/>
      <c r="UDV22" s="26"/>
      <c r="UDW22" s="111"/>
      <c r="UDX22" s="26"/>
      <c r="UDY22" s="111"/>
      <c r="UDZ22" s="26"/>
      <c r="UEA22" s="111"/>
      <c r="UEB22" s="26"/>
      <c r="UEC22" s="111"/>
      <c r="UED22" s="26"/>
      <c r="UEE22" s="111"/>
      <c r="UEF22" s="26"/>
      <c r="UEG22" s="111"/>
      <c r="UEH22" s="26"/>
      <c r="UEI22" s="111"/>
      <c r="UEJ22" s="26"/>
      <c r="UEK22" s="111"/>
      <c r="UEL22" s="26"/>
      <c r="UEM22" s="112"/>
      <c r="UEN22" s="26"/>
      <c r="UEO22" s="111"/>
      <c r="UEP22" s="26"/>
      <c r="UEQ22" s="111"/>
      <c r="UER22" s="26"/>
      <c r="UES22" s="111"/>
      <c r="UET22" s="26"/>
      <c r="UEU22" s="111"/>
      <c r="UEV22" s="26"/>
      <c r="UEW22" s="111"/>
      <c r="UEX22" s="26"/>
      <c r="UEY22" s="111"/>
      <c r="UEZ22" s="26"/>
      <c r="UFA22" s="111"/>
      <c r="UFB22" s="19"/>
      <c r="UFC22" s="111"/>
      <c r="UFD22" s="26"/>
      <c r="UFE22" s="111"/>
      <c r="UFF22" s="26"/>
      <c r="UFG22" s="111"/>
      <c r="UFH22" s="26"/>
      <c r="UFI22" s="111"/>
      <c r="UFJ22" s="26"/>
      <c r="UFK22" s="111"/>
      <c r="UFL22" s="19"/>
      <c r="UFM22" s="111"/>
      <c r="UFN22" s="26"/>
      <c r="UFO22" s="111"/>
      <c r="UFP22" s="26"/>
      <c r="UFQ22" s="111"/>
      <c r="UFR22" s="26"/>
      <c r="UFS22" s="111"/>
      <c r="UFT22" s="19"/>
      <c r="UFU22" s="105"/>
      <c r="UFV22" s="105"/>
      <c r="UFW22" s="105"/>
      <c r="UFX22" s="29"/>
      <c r="UFY22" s="111"/>
      <c r="UFZ22" s="29"/>
      <c r="UGA22" s="111"/>
      <c r="UGB22" s="22"/>
      <c r="UGC22" s="111"/>
      <c r="UGD22" s="22"/>
      <c r="UGE22" s="111"/>
      <c r="UGF22" s="22"/>
      <c r="UGG22" s="111"/>
      <c r="UGH22" s="22"/>
      <c r="UGI22" s="111"/>
      <c r="UGJ22" s="22"/>
      <c r="UGK22" s="111"/>
      <c r="UGL22" s="22"/>
      <c r="UGM22" s="111"/>
      <c r="UGN22" s="22"/>
      <c r="UGO22" s="111"/>
      <c r="UGP22" s="26"/>
      <c r="UGQ22" s="111"/>
      <c r="UGR22" s="26"/>
      <c r="UGS22" s="111"/>
      <c r="UGT22" s="26"/>
      <c r="UGU22" s="111"/>
      <c r="UGV22" s="26"/>
      <c r="UGW22" s="111"/>
      <c r="UGX22" s="26"/>
      <c r="UGY22" s="111"/>
      <c r="UGZ22" s="26"/>
      <c r="UHA22" s="111"/>
      <c r="UHB22" s="26"/>
      <c r="UHC22" s="111"/>
      <c r="UHD22" s="26"/>
      <c r="UHE22" s="111"/>
      <c r="UHF22" s="26"/>
      <c r="UHG22" s="111"/>
      <c r="UHH22" s="26"/>
      <c r="UHI22" s="111"/>
      <c r="UHJ22" s="26"/>
      <c r="UHK22" s="112"/>
      <c r="UHL22" s="26"/>
      <c r="UHM22" s="111"/>
      <c r="UHN22" s="26"/>
      <c r="UHO22" s="111"/>
      <c r="UHP22" s="26"/>
      <c r="UHQ22" s="111"/>
      <c r="UHR22" s="26"/>
      <c r="UHS22" s="111"/>
      <c r="UHT22" s="26"/>
      <c r="UHU22" s="111"/>
      <c r="UHV22" s="26"/>
      <c r="UHW22" s="111"/>
      <c r="UHX22" s="26"/>
      <c r="UHY22" s="111"/>
      <c r="UHZ22" s="19"/>
      <c r="UIA22" s="111"/>
      <c r="UIB22" s="26"/>
      <c r="UIC22" s="111"/>
      <c r="UID22" s="26"/>
      <c r="UIE22" s="111"/>
      <c r="UIF22" s="26"/>
      <c r="UIG22" s="111"/>
      <c r="UIH22" s="26"/>
      <c r="UII22" s="111"/>
      <c r="UIJ22" s="19"/>
      <c r="UIK22" s="111"/>
      <c r="UIL22" s="26"/>
      <c r="UIM22" s="111"/>
      <c r="UIN22" s="26"/>
      <c r="UIO22" s="111"/>
      <c r="UIP22" s="26"/>
      <c r="UIQ22" s="111"/>
      <c r="UIR22" s="19"/>
      <c r="UIS22" s="105"/>
      <c r="UIT22" s="105"/>
      <c r="UIU22" s="105"/>
      <c r="UIV22" s="29"/>
      <c r="UIW22" s="111"/>
      <c r="UIX22" s="29"/>
      <c r="UIY22" s="111"/>
      <c r="UIZ22" s="22"/>
      <c r="UJA22" s="111"/>
      <c r="UJB22" s="22"/>
      <c r="UJC22" s="111"/>
      <c r="UJD22" s="22"/>
      <c r="UJE22" s="111"/>
      <c r="UJF22" s="22"/>
      <c r="UJG22" s="111"/>
      <c r="UJH22" s="22"/>
      <c r="UJI22" s="111"/>
      <c r="UJJ22" s="22"/>
      <c r="UJK22" s="111"/>
      <c r="UJL22" s="22"/>
      <c r="UJM22" s="111"/>
      <c r="UJN22" s="26"/>
      <c r="UJO22" s="111"/>
      <c r="UJP22" s="26"/>
      <c r="UJQ22" s="111"/>
      <c r="UJR22" s="26"/>
      <c r="UJS22" s="111"/>
      <c r="UJT22" s="26"/>
      <c r="UJU22" s="111"/>
      <c r="UJV22" s="26"/>
      <c r="UJW22" s="111"/>
      <c r="UJX22" s="26"/>
      <c r="UJY22" s="111"/>
      <c r="UJZ22" s="26"/>
      <c r="UKA22" s="111"/>
      <c r="UKB22" s="26"/>
      <c r="UKC22" s="111"/>
      <c r="UKD22" s="26"/>
      <c r="UKE22" s="111"/>
      <c r="UKF22" s="26"/>
      <c r="UKG22" s="111"/>
      <c r="UKH22" s="26"/>
      <c r="UKI22" s="112"/>
      <c r="UKJ22" s="26"/>
      <c r="UKK22" s="111"/>
      <c r="UKL22" s="26"/>
      <c r="UKM22" s="111"/>
      <c r="UKN22" s="26"/>
      <c r="UKO22" s="111"/>
      <c r="UKP22" s="26"/>
      <c r="UKQ22" s="111"/>
      <c r="UKR22" s="26"/>
      <c r="UKS22" s="111"/>
      <c r="UKT22" s="26"/>
      <c r="UKU22" s="111"/>
      <c r="UKV22" s="26"/>
      <c r="UKW22" s="111"/>
      <c r="UKX22" s="19"/>
      <c r="UKY22" s="111"/>
      <c r="UKZ22" s="26"/>
      <c r="ULA22" s="111"/>
      <c r="ULB22" s="26"/>
      <c r="ULC22" s="111"/>
      <c r="ULD22" s="26"/>
      <c r="ULE22" s="111"/>
      <c r="ULF22" s="26"/>
      <c r="ULG22" s="111"/>
      <c r="ULH22" s="19"/>
      <c r="ULI22" s="111"/>
      <c r="ULJ22" s="26"/>
      <c r="ULK22" s="111"/>
      <c r="ULL22" s="26"/>
      <c r="ULM22" s="111"/>
      <c r="ULN22" s="26"/>
      <c r="ULO22" s="111"/>
      <c r="ULP22" s="19"/>
      <c r="ULQ22" s="105"/>
      <c r="ULR22" s="105"/>
      <c r="ULS22" s="105"/>
      <c r="ULT22" s="29"/>
      <c r="ULU22" s="111"/>
      <c r="ULV22" s="29"/>
      <c r="ULW22" s="111"/>
      <c r="ULX22" s="22"/>
      <c r="ULY22" s="111"/>
      <c r="ULZ22" s="22"/>
      <c r="UMA22" s="111"/>
      <c r="UMB22" s="22"/>
      <c r="UMC22" s="111"/>
      <c r="UMD22" s="22"/>
      <c r="UME22" s="111"/>
      <c r="UMF22" s="22"/>
      <c r="UMG22" s="111"/>
      <c r="UMH22" s="22"/>
      <c r="UMI22" s="111"/>
      <c r="UMJ22" s="22"/>
      <c r="UMK22" s="111"/>
      <c r="UML22" s="26"/>
      <c r="UMM22" s="111"/>
      <c r="UMN22" s="26"/>
      <c r="UMO22" s="111"/>
      <c r="UMP22" s="26"/>
      <c r="UMQ22" s="111"/>
      <c r="UMR22" s="26"/>
      <c r="UMS22" s="111"/>
      <c r="UMT22" s="26"/>
      <c r="UMU22" s="111"/>
      <c r="UMV22" s="26"/>
      <c r="UMW22" s="111"/>
      <c r="UMX22" s="26"/>
      <c r="UMY22" s="111"/>
      <c r="UMZ22" s="26"/>
      <c r="UNA22" s="111"/>
      <c r="UNB22" s="26"/>
      <c r="UNC22" s="111"/>
      <c r="UND22" s="26"/>
      <c r="UNE22" s="111"/>
      <c r="UNF22" s="26"/>
      <c r="UNG22" s="112"/>
      <c r="UNH22" s="26"/>
      <c r="UNI22" s="111"/>
      <c r="UNJ22" s="26"/>
      <c r="UNK22" s="111"/>
      <c r="UNL22" s="26"/>
      <c r="UNM22" s="111"/>
      <c r="UNN22" s="26"/>
      <c r="UNO22" s="111"/>
      <c r="UNP22" s="26"/>
      <c r="UNQ22" s="111"/>
      <c r="UNR22" s="26"/>
      <c r="UNS22" s="111"/>
      <c r="UNT22" s="26"/>
      <c r="UNU22" s="111"/>
      <c r="UNV22" s="19"/>
      <c r="UNW22" s="111"/>
      <c r="UNX22" s="26"/>
      <c r="UNY22" s="111"/>
      <c r="UNZ22" s="26"/>
      <c r="UOA22" s="111"/>
      <c r="UOB22" s="26"/>
      <c r="UOC22" s="111"/>
      <c r="UOD22" s="26"/>
      <c r="UOE22" s="111"/>
      <c r="UOF22" s="19"/>
      <c r="UOG22" s="111"/>
      <c r="UOH22" s="26"/>
      <c r="UOI22" s="111"/>
      <c r="UOJ22" s="26"/>
      <c r="UOK22" s="111"/>
      <c r="UOL22" s="26"/>
      <c r="UOM22" s="111"/>
      <c r="UON22" s="19"/>
      <c r="UOO22" s="105"/>
      <c r="UOP22" s="105"/>
      <c r="UOQ22" s="105"/>
      <c r="UOR22" s="29"/>
      <c r="UOS22" s="111"/>
      <c r="UOT22" s="29"/>
      <c r="UOU22" s="111"/>
      <c r="UOV22" s="22"/>
      <c r="UOW22" s="111"/>
      <c r="UOX22" s="22"/>
      <c r="UOY22" s="111"/>
      <c r="UOZ22" s="22"/>
      <c r="UPA22" s="111"/>
      <c r="UPB22" s="22"/>
      <c r="UPC22" s="111"/>
      <c r="UPD22" s="22"/>
      <c r="UPE22" s="111"/>
      <c r="UPF22" s="22"/>
      <c r="UPG22" s="111"/>
      <c r="UPH22" s="22"/>
      <c r="UPI22" s="111"/>
      <c r="UPJ22" s="26"/>
      <c r="UPK22" s="111"/>
      <c r="UPL22" s="26"/>
      <c r="UPM22" s="111"/>
      <c r="UPN22" s="26"/>
      <c r="UPO22" s="111"/>
      <c r="UPP22" s="26"/>
      <c r="UPQ22" s="111"/>
      <c r="UPR22" s="26"/>
      <c r="UPS22" s="111"/>
      <c r="UPT22" s="26"/>
      <c r="UPU22" s="111"/>
      <c r="UPV22" s="26"/>
      <c r="UPW22" s="111"/>
      <c r="UPX22" s="26"/>
      <c r="UPY22" s="111"/>
      <c r="UPZ22" s="26"/>
      <c r="UQA22" s="111"/>
      <c r="UQB22" s="26"/>
      <c r="UQC22" s="111"/>
      <c r="UQD22" s="26"/>
      <c r="UQE22" s="112"/>
      <c r="UQF22" s="26"/>
      <c r="UQG22" s="111"/>
      <c r="UQH22" s="26"/>
      <c r="UQI22" s="111"/>
      <c r="UQJ22" s="26"/>
      <c r="UQK22" s="111"/>
      <c r="UQL22" s="26"/>
      <c r="UQM22" s="111"/>
      <c r="UQN22" s="26"/>
      <c r="UQO22" s="111"/>
      <c r="UQP22" s="26"/>
      <c r="UQQ22" s="111"/>
      <c r="UQR22" s="26"/>
      <c r="UQS22" s="111"/>
      <c r="UQT22" s="19"/>
      <c r="UQU22" s="111"/>
      <c r="UQV22" s="26"/>
      <c r="UQW22" s="111"/>
      <c r="UQX22" s="26"/>
      <c r="UQY22" s="111"/>
      <c r="UQZ22" s="26"/>
      <c r="URA22" s="111"/>
      <c r="URB22" s="26"/>
      <c r="URC22" s="111"/>
      <c r="URD22" s="19"/>
      <c r="URE22" s="111"/>
      <c r="URF22" s="26"/>
      <c r="URG22" s="111"/>
      <c r="URH22" s="26"/>
      <c r="URI22" s="111"/>
      <c r="URJ22" s="26"/>
      <c r="URK22" s="111"/>
      <c r="URL22" s="19"/>
      <c r="URM22" s="105"/>
      <c r="URN22" s="105"/>
      <c r="URO22" s="105"/>
      <c r="URP22" s="29"/>
      <c r="URQ22" s="111"/>
      <c r="URR22" s="29"/>
      <c r="URS22" s="111"/>
      <c r="URT22" s="22"/>
      <c r="URU22" s="111"/>
      <c r="URV22" s="22"/>
      <c r="URW22" s="111"/>
      <c r="URX22" s="22"/>
      <c r="URY22" s="111"/>
      <c r="URZ22" s="22"/>
      <c r="USA22" s="111"/>
      <c r="USB22" s="22"/>
      <c r="USC22" s="111"/>
      <c r="USD22" s="22"/>
      <c r="USE22" s="111"/>
      <c r="USF22" s="22"/>
      <c r="USG22" s="111"/>
      <c r="USH22" s="26"/>
      <c r="USI22" s="111"/>
      <c r="USJ22" s="26"/>
      <c r="USK22" s="111"/>
      <c r="USL22" s="26"/>
      <c r="USM22" s="111"/>
      <c r="USN22" s="26"/>
      <c r="USO22" s="111"/>
      <c r="USP22" s="26"/>
      <c r="USQ22" s="111"/>
      <c r="USR22" s="26"/>
      <c r="USS22" s="111"/>
      <c r="UST22" s="26"/>
      <c r="USU22" s="111"/>
      <c r="USV22" s="26"/>
      <c r="USW22" s="111"/>
      <c r="USX22" s="26"/>
      <c r="USY22" s="111"/>
      <c r="USZ22" s="26"/>
      <c r="UTA22" s="111"/>
      <c r="UTB22" s="26"/>
      <c r="UTC22" s="112"/>
      <c r="UTD22" s="26"/>
      <c r="UTE22" s="111"/>
      <c r="UTF22" s="26"/>
      <c r="UTG22" s="111"/>
      <c r="UTH22" s="26"/>
      <c r="UTI22" s="111"/>
      <c r="UTJ22" s="26"/>
      <c r="UTK22" s="111"/>
      <c r="UTL22" s="26"/>
      <c r="UTM22" s="111"/>
      <c r="UTN22" s="26"/>
      <c r="UTO22" s="111"/>
      <c r="UTP22" s="26"/>
      <c r="UTQ22" s="111"/>
      <c r="UTR22" s="19"/>
      <c r="UTS22" s="111"/>
      <c r="UTT22" s="26"/>
      <c r="UTU22" s="111"/>
      <c r="UTV22" s="26"/>
      <c r="UTW22" s="111"/>
      <c r="UTX22" s="26"/>
      <c r="UTY22" s="111"/>
      <c r="UTZ22" s="26"/>
      <c r="UUA22" s="111"/>
      <c r="UUB22" s="19"/>
      <c r="UUC22" s="111"/>
      <c r="UUD22" s="26"/>
      <c r="UUE22" s="111"/>
      <c r="UUF22" s="26"/>
      <c r="UUG22" s="111"/>
      <c r="UUH22" s="26"/>
      <c r="UUI22" s="111"/>
      <c r="UUJ22" s="19"/>
      <c r="UUK22" s="105"/>
      <c r="UUL22" s="105"/>
      <c r="UUM22" s="105"/>
      <c r="UUN22" s="29"/>
      <c r="UUO22" s="111"/>
      <c r="UUP22" s="29"/>
      <c r="UUQ22" s="111"/>
      <c r="UUR22" s="22"/>
      <c r="UUS22" s="111"/>
      <c r="UUT22" s="22"/>
      <c r="UUU22" s="111"/>
      <c r="UUV22" s="22"/>
      <c r="UUW22" s="111"/>
      <c r="UUX22" s="22"/>
      <c r="UUY22" s="111"/>
      <c r="UUZ22" s="22"/>
      <c r="UVA22" s="111"/>
      <c r="UVB22" s="22"/>
      <c r="UVC22" s="111"/>
      <c r="UVD22" s="22"/>
      <c r="UVE22" s="111"/>
      <c r="UVF22" s="26"/>
      <c r="UVG22" s="111"/>
      <c r="UVH22" s="26"/>
      <c r="UVI22" s="111"/>
      <c r="UVJ22" s="26"/>
      <c r="UVK22" s="111"/>
      <c r="UVL22" s="26"/>
      <c r="UVM22" s="111"/>
      <c r="UVN22" s="26"/>
      <c r="UVO22" s="111"/>
      <c r="UVP22" s="26"/>
      <c r="UVQ22" s="111"/>
      <c r="UVR22" s="26"/>
      <c r="UVS22" s="111"/>
      <c r="UVT22" s="26"/>
      <c r="UVU22" s="111"/>
      <c r="UVV22" s="26"/>
      <c r="UVW22" s="111"/>
      <c r="UVX22" s="26"/>
      <c r="UVY22" s="111"/>
      <c r="UVZ22" s="26"/>
      <c r="UWA22" s="112"/>
      <c r="UWB22" s="26"/>
      <c r="UWC22" s="111"/>
      <c r="UWD22" s="26"/>
      <c r="UWE22" s="111"/>
      <c r="UWF22" s="26"/>
      <c r="UWG22" s="111"/>
      <c r="UWH22" s="26"/>
      <c r="UWI22" s="111"/>
      <c r="UWJ22" s="26"/>
      <c r="UWK22" s="111"/>
      <c r="UWL22" s="26"/>
      <c r="UWM22" s="111"/>
      <c r="UWN22" s="26"/>
      <c r="UWO22" s="111"/>
      <c r="UWP22" s="19"/>
      <c r="UWQ22" s="111"/>
      <c r="UWR22" s="26"/>
      <c r="UWS22" s="111"/>
      <c r="UWT22" s="26"/>
      <c r="UWU22" s="111"/>
      <c r="UWV22" s="26"/>
      <c r="UWW22" s="111"/>
      <c r="UWX22" s="26"/>
      <c r="UWY22" s="111"/>
      <c r="UWZ22" s="19"/>
      <c r="UXA22" s="111"/>
      <c r="UXB22" s="26"/>
      <c r="UXC22" s="111"/>
      <c r="UXD22" s="26"/>
      <c r="UXE22" s="111"/>
      <c r="UXF22" s="26"/>
      <c r="UXG22" s="111"/>
      <c r="UXH22" s="19"/>
      <c r="UXI22" s="105"/>
      <c r="UXJ22" s="105"/>
      <c r="UXK22" s="105"/>
      <c r="UXL22" s="29"/>
      <c r="UXM22" s="111"/>
      <c r="UXN22" s="29"/>
      <c r="UXO22" s="111"/>
      <c r="UXP22" s="22"/>
      <c r="UXQ22" s="111"/>
      <c r="UXR22" s="22"/>
      <c r="UXS22" s="111"/>
      <c r="UXT22" s="22"/>
      <c r="UXU22" s="111"/>
      <c r="UXV22" s="22"/>
      <c r="UXW22" s="111"/>
      <c r="UXX22" s="22"/>
      <c r="UXY22" s="111"/>
      <c r="UXZ22" s="22"/>
      <c r="UYA22" s="111"/>
      <c r="UYB22" s="22"/>
      <c r="UYC22" s="111"/>
      <c r="UYD22" s="26"/>
      <c r="UYE22" s="111"/>
      <c r="UYF22" s="26"/>
      <c r="UYG22" s="111"/>
      <c r="UYH22" s="26"/>
      <c r="UYI22" s="111"/>
      <c r="UYJ22" s="26"/>
      <c r="UYK22" s="111"/>
      <c r="UYL22" s="26"/>
      <c r="UYM22" s="111"/>
      <c r="UYN22" s="26"/>
      <c r="UYO22" s="111"/>
      <c r="UYP22" s="26"/>
      <c r="UYQ22" s="111"/>
      <c r="UYR22" s="26"/>
      <c r="UYS22" s="111"/>
      <c r="UYT22" s="26"/>
      <c r="UYU22" s="111"/>
      <c r="UYV22" s="26"/>
      <c r="UYW22" s="111"/>
      <c r="UYX22" s="26"/>
      <c r="UYY22" s="112"/>
      <c r="UYZ22" s="26"/>
      <c r="UZA22" s="111"/>
      <c r="UZB22" s="26"/>
      <c r="UZC22" s="111"/>
      <c r="UZD22" s="26"/>
      <c r="UZE22" s="111"/>
      <c r="UZF22" s="26"/>
      <c r="UZG22" s="111"/>
      <c r="UZH22" s="26"/>
      <c r="UZI22" s="111"/>
      <c r="UZJ22" s="26"/>
      <c r="UZK22" s="111"/>
      <c r="UZL22" s="26"/>
      <c r="UZM22" s="111"/>
      <c r="UZN22" s="19"/>
      <c r="UZO22" s="111"/>
      <c r="UZP22" s="26"/>
      <c r="UZQ22" s="111"/>
      <c r="UZR22" s="26"/>
      <c r="UZS22" s="111"/>
      <c r="UZT22" s="26"/>
      <c r="UZU22" s="111"/>
      <c r="UZV22" s="26"/>
      <c r="UZW22" s="111"/>
      <c r="UZX22" s="19"/>
      <c r="UZY22" s="111"/>
      <c r="UZZ22" s="26"/>
      <c r="VAA22" s="111"/>
      <c r="VAB22" s="26"/>
      <c r="VAC22" s="111"/>
      <c r="VAD22" s="26"/>
      <c r="VAE22" s="111"/>
      <c r="VAF22" s="19"/>
      <c r="VAG22" s="105"/>
      <c r="VAH22" s="105"/>
      <c r="VAI22" s="105"/>
      <c r="VAJ22" s="29"/>
      <c r="VAK22" s="111"/>
      <c r="VAL22" s="29"/>
      <c r="VAM22" s="111"/>
      <c r="VAN22" s="22"/>
      <c r="VAO22" s="111"/>
      <c r="VAP22" s="22"/>
      <c r="VAQ22" s="111"/>
      <c r="VAR22" s="22"/>
      <c r="VAS22" s="111"/>
      <c r="VAT22" s="22"/>
      <c r="VAU22" s="111"/>
      <c r="VAV22" s="22"/>
      <c r="VAW22" s="111"/>
      <c r="VAX22" s="22"/>
      <c r="VAY22" s="111"/>
      <c r="VAZ22" s="22"/>
      <c r="VBA22" s="111"/>
      <c r="VBB22" s="26"/>
      <c r="VBC22" s="111"/>
      <c r="VBD22" s="26"/>
      <c r="VBE22" s="111"/>
      <c r="VBF22" s="26"/>
      <c r="VBG22" s="111"/>
      <c r="VBH22" s="26"/>
      <c r="VBI22" s="111"/>
      <c r="VBJ22" s="26"/>
      <c r="VBK22" s="111"/>
      <c r="VBL22" s="26"/>
      <c r="VBM22" s="111"/>
      <c r="VBN22" s="26"/>
      <c r="VBO22" s="111"/>
      <c r="VBP22" s="26"/>
      <c r="VBQ22" s="111"/>
      <c r="VBR22" s="26"/>
      <c r="VBS22" s="111"/>
      <c r="VBT22" s="26"/>
      <c r="VBU22" s="111"/>
      <c r="VBV22" s="26"/>
      <c r="VBW22" s="112"/>
      <c r="VBX22" s="26"/>
      <c r="VBY22" s="111"/>
      <c r="VBZ22" s="26"/>
      <c r="VCA22" s="111"/>
      <c r="VCB22" s="26"/>
      <c r="VCC22" s="111"/>
      <c r="VCD22" s="26"/>
      <c r="VCE22" s="111"/>
      <c r="VCF22" s="26"/>
      <c r="VCG22" s="111"/>
      <c r="VCH22" s="26"/>
      <c r="VCI22" s="111"/>
      <c r="VCJ22" s="26"/>
      <c r="VCK22" s="111"/>
      <c r="VCL22" s="19"/>
      <c r="VCM22" s="111"/>
      <c r="VCN22" s="26"/>
      <c r="VCO22" s="111"/>
      <c r="VCP22" s="26"/>
      <c r="VCQ22" s="111"/>
      <c r="VCR22" s="26"/>
      <c r="VCS22" s="111"/>
      <c r="VCT22" s="26"/>
      <c r="VCU22" s="111"/>
      <c r="VCV22" s="19"/>
      <c r="VCW22" s="111"/>
      <c r="VCX22" s="26"/>
      <c r="VCY22" s="111"/>
      <c r="VCZ22" s="26"/>
      <c r="VDA22" s="111"/>
      <c r="VDB22" s="26"/>
      <c r="VDC22" s="111"/>
      <c r="VDD22" s="19"/>
      <c r="VDE22" s="105"/>
      <c r="VDF22" s="105"/>
      <c r="VDG22" s="105"/>
      <c r="VDH22" s="29"/>
      <c r="VDI22" s="111"/>
      <c r="VDJ22" s="29"/>
      <c r="VDK22" s="111"/>
      <c r="VDL22" s="22"/>
      <c r="VDM22" s="111"/>
      <c r="VDN22" s="22"/>
      <c r="VDO22" s="111"/>
      <c r="VDP22" s="22"/>
      <c r="VDQ22" s="111"/>
      <c r="VDR22" s="22"/>
      <c r="VDS22" s="111"/>
      <c r="VDT22" s="22"/>
      <c r="VDU22" s="111"/>
      <c r="VDV22" s="22"/>
      <c r="VDW22" s="111"/>
      <c r="VDX22" s="22"/>
      <c r="VDY22" s="111"/>
      <c r="VDZ22" s="26"/>
      <c r="VEA22" s="111"/>
      <c r="VEB22" s="26"/>
      <c r="VEC22" s="111"/>
      <c r="VED22" s="26"/>
      <c r="VEE22" s="111"/>
      <c r="VEF22" s="26"/>
      <c r="VEG22" s="111"/>
      <c r="VEH22" s="26"/>
      <c r="VEI22" s="111"/>
      <c r="VEJ22" s="26"/>
      <c r="VEK22" s="111"/>
      <c r="VEL22" s="26"/>
      <c r="VEM22" s="111"/>
      <c r="VEN22" s="26"/>
      <c r="VEO22" s="111"/>
      <c r="VEP22" s="26"/>
      <c r="VEQ22" s="111"/>
      <c r="VER22" s="26"/>
      <c r="VES22" s="111"/>
      <c r="VET22" s="26"/>
      <c r="VEU22" s="112"/>
      <c r="VEV22" s="26"/>
      <c r="VEW22" s="111"/>
      <c r="VEX22" s="26"/>
      <c r="VEY22" s="111"/>
      <c r="VEZ22" s="26"/>
      <c r="VFA22" s="111"/>
      <c r="VFB22" s="26"/>
      <c r="VFC22" s="111"/>
      <c r="VFD22" s="26"/>
      <c r="VFE22" s="111"/>
      <c r="VFF22" s="26"/>
      <c r="VFG22" s="111"/>
      <c r="VFH22" s="26"/>
      <c r="VFI22" s="111"/>
      <c r="VFJ22" s="19"/>
      <c r="VFK22" s="111"/>
      <c r="VFL22" s="26"/>
      <c r="VFM22" s="111"/>
      <c r="VFN22" s="26"/>
      <c r="VFO22" s="111"/>
      <c r="VFP22" s="26"/>
      <c r="VFQ22" s="111"/>
      <c r="VFR22" s="26"/>
      <c r="VFS22" s="111"/>
      <c r="VFT22" s="19"/>
      <c r="VFU22" s="111"/>
      <c r="VFV22" s="26"/>
      <c r="VFW22" s="111"/>
      <c r="VFX22" s="26"/>
      <c r="VFY22" s="111"/>
      <c r="VFZ22" s="26"/>
      <c r="VGA22" s="111"/>
      <c r="VGB22" s="19"/>
      <c r="VGC22" s="105"/>
      <c r="VGD22" s="105"/>
      <c r="VGE22" s="105"/>
      <c r="VGF22" s="29"/>
      <c r="VGG22" s="111"/>
      <c r="VGH22" s="29"/>
      <c r="VGI22" s="111"/>
      <c r="VGJ22" s="22"/>
      <c r="VGK22" s="111"/>
      <c r="VGL22" s="22"/>
      <c r="VGM22" s="111"/>
      <c r="VGN22" s="22"/>
      <c r="VGO22" s="111"/>
      <c r="VGP22" s="22"/>
      <c r="VGQ22" s="111"/>
      <c r="VGR22" s="22"/>
      <c r="VGS22" s="111"/>
      <c r="VGT22" s="22"/>
      <c r="VGU22" s="111"/>
      <c r="VGV22" s="22"/>
      <c r="VGW22" s="111"/>
      <c r="VGX22" s="26"/>
      <c r="VGY22" s="111"/>
      <c r="VGZ22" s="26"/>
      <c r="VHA22" s="111"/>
      <c r="VHB22" s="26"/>
      <c r="VHC22" s="111"/>
      <c r="VHD22" s="26"/>
      <c r="VHE22" s="111"/>
      <c r="VHF22" s="26"/>
      <c r="VHG22" s="111"/>
      <c r="VHH22" s="26"/>
      <c r="VHI22" s="111"/>
      <c r="VHJ22" s="26"/>
      <c r="VHK22" s="111"/>
      <c r="VHL22" s="26"/>
      <c r="VHM22" s="111"/>
      <c r="VHN22" s="26"/>
      <c r="VHO22" s="111"/>
      <c r="VHP22" s="26"/>
      <c r="VHQ22" s="111"/>
      <c r="VHR22" s="26"/>
      <c r="VHS22" s="112"/>
      <c r="VHT22" s="26"/>
      <c r="VHU22" s="111"/>
      <c r="VHV22" s="26"/>
      <c r="VHW22" s="111"/>
      <c r="VHX22" s="26"/>
      <c r="VHY22" s="111"/>
      <c r="VHZ22" s="26"/>
      <c r="VIA22" s="111"/>
      <c r="VIB22" s="26"/>
      <c r="VIC22" s="111"/>
      <c r="VID22" s="26"/>
      <c r="VIE22" s="111"/>
      <c r="VIF22" s="26"/>
      <c r="VIG22" s="111"/>
      <c r="VIH22" s="19"/>
      <c r="VII22" s="111"/>
      <c r="VIJ22" s="26"/>
      <c r="VIK22" s="111"/>
      <c r="VIL22" s="26"/>
      <c r="VIM22" s="111"/>
      <c r="VIN22" s="26"/>
      <c r="VIO22" s="111"/>
      <c r="VIP22" s="26"/>
      <c r="VIQ22" s="111"/>
      <c r="VIR22" s="19"/>
      <c r="VIS22" s="111"/>
      <c r="VIT22" s="26"/>
      <c r="VIU22" s="111"/>
      <c r="VIV22" s="26"/>
      <c r="VIW22" s="111"/>
      <c r="VIX22" s="26"/>
      <c r="VIY22" s="111"/>
      <c r="VIZ22" s="19"/>
      <c r="VJA22" s="105"/>
      <c r="VJB22" s="105"/>
      <c r="VJC22" s="105"/>
      <c r="VJD22" s="29"/>
      <c r="VJE22" s="111"/>
      <c r="VJF22" s="29"/>
      <c r="VJG22" s="111"/>
      <c r="VJH22" s="22"/>
      <c r="VJI22" s="111"/>
      <c r="VJJ22" s="22"/>
      <c r="VJK22" s="111"/>
      <c r="VJL22" s="22"/>
      <c r="VJM22" s="111"/>
      <c r="VJN22" s="22"/>
      <c r="VJO22" s="111"/>
      <c r="VJP22" s="22"/>
      <c r="VJQ22" s="111"/>
      <c r="VJR22" s="22"/>
      <c r="VJS22" s="111"/>
      <c r="VJT22" s="22"/>
      <c r="VJU22" s="111"/>
      <c r="VJV22" s="26"/>
      <c r="VJW22" s="111"/>
      <c r="VJX22" s="26"/>
      <c r="VJY22" s="111"/>
      <c r="VJZ22" s="26"/>
      <c r="VKA22" s="111"/>
      <c r="VKB22" s="26"/>
      <c r="VKC22" s="111"/>
      <c r="VKD22" s="26"/>
      <c r="VKE22" s="111"/>
      <c r="VKF22" s="26"/>
      <c r="VKG22" s="111"/>
      <c r="VKH22" s="26"/>
      <c r="VKI22" s="111"/>
      <c r="VKJ22" s="26"/>
      <c r="VKK22" s="111"/>
      <c r="VKL22" s="26"/>
      <c r="VKM22" s="111"/>
      <c r="VKN22" s="26"/>
      <c r="VKO22" s="111"/>
      <c r="VKP22" s="26"/>
      <c r="VKQ22" s="112"/>
      <c r="VKR22" s="26"/>
      <c r="VKS22" s="111"/>
      <c r="VKT22" s="26"/>
      <c r="VKU22" s="111"/>
      <c r="VKV22" s="26"/>
      <c r="VKW22" s="111"/>
      <c r="VKX22" s="26"/>
      <c r="VKY22" s="111"/>
      <c r="VKZ22" s="26"/>
      <c r="VLA22" s="111"/>
      <c r="VLB22" s="26"/>
      <c r="VLC22" s="111"/>
      <c r="VLD22" s="26"/>
      <c r="VLE22" s="111"/>
      <c r="VLF22" s="19"/>
      <c r="VLG22" s="111"/>
      <c r="VLH22" s="26"/>
      <c r="VLI22" s="111"/>
      <c r="VLJ22" s="26"/>
      <c r="VLK22" s="111"/>
      <c r="VLL22" s="26"/>
      <c r="VLM22" s="111"/>
      <c r="VLN22" s="26"/>
      <c r="VLO22" s="111"/>
      <c r="VLP22" s="19"/>
      <c r="VLQ22" s="111"/>
      <c r="VLR22" s="26"/>
      <c r="VLS22" s="111"/>
      <c r="VLT22" s="26"/>
      <c r="VLU22" s="111"/>
      <c r="VLV22" s="26"/>
      <c r="VLW22" s="111"/>
      <c r="VLX22" s="19"/>
      <c r="VLY22" s="105"/>
      <c r="VLZ22" s="105"/>
      <c r="VMA22" s="105"/>
      <c r="VMB22" s="29"/>
      <c r="VMC22" s="111"/>
      <c r="VMD22" s="29"/>
      <c r="VME22" s="111"/>
      <c r="VMF22" s="22"/>
      <c r="VMG22" s="111"/>
      <c r="VMH22" s="22"/>
      <c r="VMI22" s="111"/>
      <c r="VMJ22" s="22"/>
      <c r="VMK22" s="111"/>
      <c r="VML22" s="22"/>
      <c r="VMM22" s="111"/>
      <c r="VMN22" s="22"/>
      <c r="VMO22" s="111"/>
      <c r="VMP22" s="22"/>
      <c r="VMQ22" s="111"/>
      <c r="VMR22" s="22"/>
      <c r="VMS22" s="111"/>
      <c r="VMT22" s="26"/>
      <c r="VMU22" s="111"/>
      <c r="VMV22" s="26"/>
      <c r="VMW22" s="111"/>
      <c r="VMX22" s="26"/>
      <c r="VMY22" s="111"/>
      <c r="VMZ22" s="26"/>
      <c r="VNA22" s="111"/>
      <c r="VNB22" s="26"/>
      <c r="VNC22" s="111"/>
      <c r="VND22" s="26"/>
      <c r="VNE22" s="111"/>
      <c r="VNF22" s="26"/>
      <c r="VNG22" s="111"/>
      <c r="VNH22" s="26"/>
      <c r="VNI22" s="111"/>
      <c r="VNJ22" s="26"/>
      <c r="VNK22" s="111"/>
      <c r="VNL22" s="26"/>
      <c r="VNM22" s="111"/>
      <c r="VNN22" s="26"/>
      <c r="VNO22" s="112"/>
      <c r="VNP22" s="26"/>
      <c r="VNQ22" s="111"/>
      <c r="VNR22" s="26"/>
      <c r="VNS22" s="111"/>
      <c r="VNT22" s="26"/>
      <c r="VNU22" s="111"/>
      <c r="VNV22" s="26"/>
      <c r="VNW22" s="111"/>
      <c r="VNX22" s="26"/>
      <c r="VNY22" s="111"/>
      <c r="VNZ22" s="26"/>
      <c r="VOA22" s="111"/>
      <c r="VOB22" s="26"/>
      <c r="VOC22" s="111"/>
      <c r="VOD22" s="19"/>
      <c r="VOE22" s="111"/>
      <c r="VOF22" s="26"/>
      <c r="VOG22" s="111"/>
      <c r="VOH22" s="26"/>
      <c r="VOI22" s="111"/>
      <c r="VOJ22" s="26"/>
      <c r="VOK22" s="111"/>
      <c r="VOL22" s="26"/>
      <c r="VOM22" s="111"/>
      <c r="VON22" s="19"/>
      <c r="VOO22" s="111"/>
      <c r="VOP22" s="26"/>
      <c r="VOQ22" s="111"/>
      <c r="VOR22" s="26"/>
      <c r="VOS22" s="111"/>
      <c r="VOT22" s="26"/>
      <c r="VOU22" s="111"/>
      <c r="VOV22" s="19"/>
      <c r="VOW22" s="105"/>
      <c r="VOX22" s="105"/>
      <c r="VOY22" s="105"/>
      <c r="VOZ22" s="29"/>
      <c r="VPA22" s="111"/>
      <c r="VPB22" s="29"/>
      <c r="VPC22" s="111"/>
      <c r="VPD22" s="22"/>
      <c r="VPE22" s="111"/>
      <c r="VPF22" s="22"/>
      <c r="VPG22" s="111"/>
      <c r="VPH22" s="22"/>
      <c r="VPI22" s="111"/>
      <c r="VPJ22" s="22"/>
      <c r="VPK22" s="111"/>
      <c r="VPL22" s="22"/>
      <c r="VPM22" s="111"/>
      <c r="VPN22" s="22"/>
      <c r="VPO22" s="111"/>
      <c r="VPP22" s="22"/>
      <c r="VPQ22" s="111"/>
      <c r="VPR22" s="26"/>
      <c r="VPS22" s="111"/>
      <c r="VPT22" s="26"/>
      <c r="VPU22" s="111"/>
      <c r="VPV22" s="26"/>
      <c r="VPW22" s="111"/>
      <c r="VPX22" s="26"/>
      <c r="VPY22" s="111"/>
      <c r="VPZ22" s="26"/>
      <c r="VQA22" s="111"/>
      <c r="VQB22" s="26"/>
      <c r="VQC22" s="111"/>
      <c r="VQD22" s="26"/>
      <c r="VQE22" s="111"/>
      <c r="VQF22" s="26"/>
      <c r="VQG22" s="111"/>
      <c r="VQH22" s="26"/>
      <c r="VQI22" s="111"/>
      <c r="VQJ22" s="26"/>
      <c r="VQK22" s="111"/>
      <c r="VQL22" s="26"/>
      <c r="VQM22" s="112"/>
      <c r="VQN22" s="26"/>
      <c r="VQO22" s="111"/>
      <c r="VQP22" s="26"/>
      <c r="VQQ22" s="111"/>
      <c r="VQR22" s="26"/>
      <c r="VQS22" s="111"/>
      <c r="VQT22" s="26"/>
      <c r="VQU22" s="111"/>
      <c r="VQV22" s="26"/>
      <c r="VQW22" s="111"/>
      <c r="VQX22" s="26"/>
      <c r="VQY22" s="111"/>
      <c r="VQZ22" s="26"/>
      <c r="VRA22" s="111"/>
      <c r="VRB22" s="19"/>
      <c r="VRC22" s="111"/>
      <c r="VRD22" s="26"/>
      <c r="VRE22" s="111"/>
      <c r="VRF22" s="26"/>
      <c r="VRG22" s="111"/>
      <c r="VRH22" s="26"/>
      <c r="VRI22" s="111"/>
      <c r="VRJ22" s="26"/>
      <c r="VRK22" s="111"/>
      <c r="VRL22" s="19"/>
      <c r="VRM22" s="111"/>
      <c r="VRN22" s="26"/>
      <c r="VRO22" s="111"/>
      <c r="VRP22" s="26"/>
      <c r="VRQ22" s="111"/>
      <c r="VRR22" s="26"/>
      <c r="VRS22" s="111"/>
      <c r="VRT22" s="19"/>
      <c r="VRU22" s="105"/>
      <c r="VRV22" s="105"/>
      <c r="VRW22" s="105"/>
      <c r="VRX22" s="29"/>
      <c r="VRY22" s="111"/>
      <c r="VRZ22" s="29"/>
      <c r="VSA22" s="111"/>
      <c r="VSB22" s="22"/>
      <c r="VSC22" s="111"/>
      <c r="VSD22" s="22"/>
      <c r="VSE22" s="111"/>
      <c r="VSF22" s="22"/>
      <c r="VSG22" s="111"/>
      <c r="VSH22" s="22"/>
      <c r="VSI22" s="111"/>
      <c r="VSJ22" s="22"/>
      <c r="VSK22" s="111"/>
      <c r="VSL22" s="22"/>
      <c r="VSM22" s="111"/>
      <c r="VSN22" s="22"/>
      <c r="VSO22" s="111"/>
      <c r="VSP22" s="26"/>
      <c r="VSQ22" s="111"/>
      <c r="VSR22" s="26"/>
      <c r="VSS22" s="111"/>
      <c r="VST22" s="26"/>
      <c r="VSU22" s="111"/>
      <c r="VSV22" s="26"/>
      <c r="VSW22" s="111"/>
      <c r="VSX22" s="26"/>
      <c r="VSY22" s="111"/>
      <c r="VSZ22" s="26"/>
      <c r="VTA22" s="111"/>
      <c r="VTB22" s="26"/>
      <c r="VTC22" s="111"/>
      <c r="VTD22" s="26"/>
      <c r="VTE22" s="111"/>
      <c r="VTF22" s="26"/>
      <c r="VTG22" s="111"/>
      <c r="VTH22" s="26"/>
      <c r="VTI22" s="111"/>
      <c r="VTJ22" s="26"/>
      <c r="VTK22" s="112"/>
      <c r="VTL22" s="26"/>
      <c r="VTM22" s="111"/>
      <c r="VTN22" s="26"/>
      <c r="VTO22" s="111"/>
      <c r="VTP22" s="26"/>
      <c r="VTQ22" s="111"/>
      <c r="VTR22" s="26"/>
      <c r="VTS22" s="111"/>
      <c r="VTT22" s="26"/>
      <c r="VTU22" s="111"/>
      <c r="VTV22" s="26"/>
      <c r="VTW22" s="111"/>
      <c r="VTX22" s="26"/>
      <c r="VTY22" s="111"/>
      <c r="VTZ22" s="19"/>
      <c r="VUA22" s="111"/>
      <c r="VUB22" s="26"/>
      <c r="VUC22" s="111"/>
      <c r="VUD22" s="26"/>
      <c r="VUE22" s="111"/>
      <c r="VUF22" s="26"/>
      <c r="VUG22" s="111"/>
      <c r="VUH22" s="26"/>
      <c r="VUI22" s="111"/>
      <c r="VUJ22" s="19"/>
      <c r="VUK22" s="111"/>
      <c r="VUL22" s="26"/>
      <c r="VUM22" s="111"/>
      <c r="VUN22" s="26"/>
      <c r="VUO22" s="111"/>
      <c r="VUP22" s="26"/>
      <c r="VUQ22" s="111"/>
      <c r="VUR22" s="19"/>
      <c r="VUS22" s="105"/>
      <c r="VUT22" s="105"/>
      <c r="VUU22" s="105"/>
      <c r="VUV22" s="29"/>
      <c r="VUW22" s="111"/>
      <c r="VUX22" s="29"/>
      <c r="VUY22" s="111"/>
      <c r="VUZ22" s="22"/>
      <c r="VVA22" s="111"/>
      <c r="VVB22" s="22"/>
      <c r="VVC22" s="111"/>
      <c r="VVD22" s="22"/>
      <c r="VVE22" s="111"/>
      <c r="VVF22" s="22"/>
      <c r="VVG22" s="111"/>
      <c r="VVH22" s="22"/>
      <c r="VVI22" s="111"/>
      <c r="VVJ22" s="22"/>
      <c r="VVK22" s="111"/>
      <c r="VVL22" s="22"/>
      <c r="VVM22" s="111"/>
      <c r="VVN22" s="26"/>
      <c r="VVO22" s="111"/>
      <c r="VVP22" s="26"/>
      <c r="VVQ22" s="111"/>
      <c r="VVR22" s="26"/>
      <c r="VVS22" s="111"/>
      <c r="VVT22" s="26"/>
      <c r="VVU22" s="111"/>
      <c r="VVV22" s="26"/>
      <c r="VVW22" s="111"/>
      <c r="VVX22" s="26"/>
      <c r="VVY22" s="111"/>
      <c r="VVZ22" s="26"/>
      <c r="VWA22" s="111"/>
      <c r="VWB22" s="26"/>
      <c r="VWC22" s="111"/>
      <c r="VWD22" s="26"/>
      <c r="VWE22" s="111"/>
      <c r="VWF22" s="26"/>
      <c r="VWG22" s="111"/>
      <c r="VWH22" s="26"/>
      <c r="VWI22" s="112"/>
      <c r="VWJ22" s="26"/>
      <c r="VWK22" s="111"/>
      <c r="VWL22" s="26"/>
      <c r="VWM22" s="111"/>
      <c r="VWN22" s="26"/>
      <c r="VWO22" s="111"/>
      <c r="VWP22" s="26"/>
      <c r="VWQ22" s="111"/>
      <c r="VWR22" s="26"/>
      <c r="VWS22" s="111"/>
      <c r="VWT22" s="26"/>
      <c r="VWU22" s="111"/>
      <c r="VWV22" s="26"/>
      <c r="VWW22" s="111"/>
      <c r="VWX22" s="19"/>
      <c r="VWY22" s="111"/>
      <c r="VWZ22" s="26"/>
      <c r="VXA22" s="111"/>
      <c r="VXB22" s="26"/>
      <c r="VXC22" s="111"/>
      <c r="VXD22" s="26"/>
      <c r="VXE22" s="111"/>
      <c r="VXF22" s="26"/>
      <c r="VXG22" s="111"/>
      <c r="VXH22" s="19"/>
      <c r="VXI22" s="111"/>
      <c r="VXJ22" s="26"/>
      <c r="VXK22" s="111"/>
      <c r="VXL22" s="26"/>
      <c r="VXM22" s="111"/>
      <c r="VXN22" s="26"/>
      <c r="VXO22" s="111"/>
      <c r="VXP22" s="19"/>
      <c r="VXQ22" s="105"/>
      <c r="VXR22" s="105"/>
      <c r="VXS22" s="105"/>
      <c r="VXT22" s="29"/>
      <c r="VXU22" s="111"/>
      <c r="VXV22" s="29"/>
      <c r="VXW22" s="111"/>
      <c r="VXX22" s="22"/>
      <c r="VXY22" s="111"/>
      <c r="VXZ22" s="22"/>
      <c r="VYA22" s="111"/>
      <c r="VYB22" s="22"/>
      <c r="VYC22" s="111"/>
      <c r="VYD22" s="22"/>
      <c r="VYE22" s="111"/>
      <c r="VYF22" s="22"/>
      <c r="VYG22" s="111"/>
      <c r="VYH22" s="22"/>
      <c r="VYI22" s="111"/>
      <c r="VYJ22" s="22"/>
      <c r="VYK22" s="111"/>
      <c r="VYL22" s="26"/>
      <c r="VYM22" s="111"/>
      <c r="VYN22" s="26"/>
      <c r="VYO22" s="111"/>
      <c r="VYP22" s="26"/>
      <c r="VYQ22" s="111"/>
      <c r="VYR22" s="26"/>
      <c r="VYS22" s="111"/>
      <c r="VYT22" s="26"/>
      <c r="VYU22" s="111"/>
      <c r="VYV22" s="26"/>
      <c r="VYW22" s="111"/>
      <c r="VYX22" s="26"/>
      <c r="VYY22" s="111"/>
      <c r="VYZ22" s="26"/>
      <c r="VZA22" s="111"/>
      <c r="VZB22" s="26"/>
      <c r="VZC22" s="111"/>
      <c r="VZD22" s="26"/>
      <c r="VZE22" s="111"/>
      <c r="VZF22" s="26"/>
      <c r="VZG22" s="112"/>
      <c r="VZH22" s="26"/>
      <c r="VZI22" s="111"/>
      <c r="VZJ22" s="26"/>
      <c r="VZK22" s="111"/>
      <c r="VZL22" s="26"/>
      <c r="VZM22" s="111"/>
      <c r="VZN22" s="26"/>
      <c r="VZO22" s="111"/>
      <c r="VZP22" s="26"/>
      <c r="VZQ22" s="111"/>
      <c r="VZR22" s="26"/>
      <c r="VZS22" s="111"/>
      <c r="VZT22" s="26"/>
      <c r="VZU22" s="111"/>
      <c r="VZV22" s="19"/>
      <c r="VZW22" s="111"/>
      <c r="VZX22" s="26"/>
      <c r="VZY22" s="111"/>
      <c r="VZZ22" s="26"/>
      <c r="WAA22" s="111"/>
      <c r="WAB22" s="26"/>
      <c r="WAC22" s="111"/>
      <c r="WAD22" s="26"/>
      <c r="WAE22" s="111"/>
      <c r="WAF22" s="19"/>
      <c r="WAG22" s="111"/>
      <c r="WAH22" s="26"/>
      <c r="WAI22" s="111"/>
      <c r="WAJ22" s="26"/>
      <c r="WAK22" s="111"/>
      <c r="WAL22" s="26"/>
      <c r="WAM22" s="111"/>
      <c r="WAN22" s="19"/>
      <c r="WAO22" s="105"/>
      <c r="WAP22" s="105"/>
      <c r="WAQ22" s="105"/>
      <c r="WAR22" s="29"/>
      <c r="WAS22" s="111"/>
      <c r="WAT22" s="29"/>
      <c r="WAU22" s="111"/>
      <c r="WAV22" s="22"/>
      <c r="WAW22" s="111"/>
      <c r="WAX22" s="22"/>
      <c r="WAY22" s="111"/>
      <c r="WAZ22" s="22"/>
      <c r="WBA22" s="111"/>
      <c r="WBB22" s="22"/>
      <c r="WBC22" s="111"/>
      <c r="WBD22" s="22"/>
      <c r="WBE22" s="111"/>
      <c r="WBF22" s="22"/>
      <c r="WBG22" s="111"/>
      <c r="WBH22" s="22"/>
      <c r="WBI22" s="111"/>
      <c r="WBJ22" s="26"/>
      <c r="WBK22" s="111"/>
      <c r="WBL22" s="26"/>
      <c r="WBM22" s="111"/>
      <c r="WBN22" s="26"/>
      <c r="WBO22" s="111"/>
      <c r="WBP22" s="26"/>
      <c r="WBQ22" s="111"/>
      <c r="WBR22" s="26"/>
      <c r="WBS22" s="111"/>
      <c r="WBT22" s="26"/>
      <c r="WBU22" s="111"/>
      <c r="WBV22" s="26"/>
      <c r="WBW22" s="111"/>
      <c r="WBX22" s="26"/>
      <c r="WBY22" s="111"/>
      <c r="WBZ22" s="26"/>
      <c r="WCA22" s="111"/>
      <c r="WCB22" s="26"/>
      <c r="WCC22" s="111"/>
      <c r="WCD22" s="26"/>
      <c r="WCE22" s="112"/>
      <c r="WCF22" s="26"/>
      <c r="WCG22" s="111"/>
      <c r="WCH22" s="26"/>
      <c r="WCI22" s="111"/>
      <c r="WCJ22" s="26"/>
      <c r="WCK22" s="111"/>
      <c r="WCL22" s="26"/>
      <c r="WCM22" s="111"/>
      <c r="WCN22" s="26"/>
      <c r="WCO22" s="111"/>
      <c r="WCP22" s="26"/>
      <c r="WCQ22" s="111"/>
      <c r="WCR22" s="26"/>
      <c r="WCS22" s="111"/>
      <c r="WCT22" s="19"/>
      <c r="WCU22" s="111"/>
      <c r="WCV22" s="26"/>
      <c r="WCW22" s="111"/>
      <c r="WCX22" s="26"/>
      <c r="WCY22" s="111"/>
      <c r="WCZ22" s="26"/>
      <c r="WDA22" s="111"/>
      <c r="WDB22" s="26"/>
      <c r="WDC22" s="111"/>
      <c r="WDD22" s="19"/>
      <c r="WDE22" s="111"/>
      <c r="WDF22" s="26"/>
      <c r="WDG22" s="111"/>
      <c r="WDH22" s="26"/>
      <c r="WDI22" s="111"/>
      <c r="WDJ22" s="26"/>
      <c r="WDK22" s="111"/>
      <c r="WDL22" s="19"/>
      <c r="WDM22" s="105"/>
      <c r="WDN22" s="105"/>
      <c r="WDO22" s="105"/>
      <c r="WDP22" s="29"/>
      <c r="WDQ22" s="111"/>
      <c r="WDR22" s="29"/>
      <c r="WDS22" s="111"/>
      <c r="WDT22" s="22"/>
      <c r="WDU22" s="111"/>
      <c r="WDV22" s="22"/>
      <c r="WDW22" s="111"/>
      <c r="WDX22" s="22"/>
      <c r="WDY22" s="111"/>
      <c r="WDZ22" s="22"/>
      <c r="WEA22" s="111"/>
      <c r="WEB22" s="22"/>
      <c r="WEC22" s="111"/>
      <c r="WED22" s="22"/>
      <c r="WEE22" s="111"/>
      <c r="WEF22" s="22"/>
      <c r="WEG22" s="111"/>
      <c r="WEH22" s="26"/>
      <c r="WEI22" s="111"/>
      <c r="WEJ22" s="26"/>
      <c r="WEK22" s="111"/>
      <c r="WEL22" s="26"/>
      <c r="WEM22" s="111"/>
      <c r="WEN22" s="26"/>
      <c r="WEO22" s="111"/>
      <c r="WEP22" s="26"/>
      <c r="WEQ22" s="111"/>
      <c r="WER22" s="26"/>
      <c r="WES22" s="111"/>
      <c r="WET22" s="26"/>
      <c r="WEU22" s="111"/>
      <c r="WEV22" s="26"/>
      <c r="WEW22" s="111"/>
      <c r="WEX22" s="26"/>
      <c r="WEY22" s="111"/>
      <c r="WEZ22" s="26"/>
      <c r="WFA22" s="111"/>
      <c r="WFB22" s="26"/>
      <c r="WFC22" s="112"/>
      <c r="WFD22" s="26"/>
      <c r="WFE22" s="111"/>
      <c r="WFF22" s="26"/>
      <c r="WFG22" s="111"/>
      <c r="WFH22" s="26"/>
      <c r="WFI22" s="111"/>
      <c r="WFJ22" s="26"/>
      <c r="WFK22" s="111"/>
      <c r="WFL22" s="26"/>
      <c r="WFM22" s="111"/>
      <c r="WFN22" s="26"/>
      <c r="WFO22" s="111"/>
      <c r="WFP22" s="26"/>
      <c r="WFQ22" s="111"/>
      <c r="WFR22" s="19"/>
      <c r="WFS22" s="111"/>
      <c r="WFT22" s="26"/>
      <c r="WFU22" s="111"/>
      <c r="WFV22" s="26"/>
      <c r="WFW22" s="111"/>
      <c r="WFX22" s="26"/>
      <c r="WFY22" s="111"/>
      <c r="WFZ22" s="26"/>
      <c r="WGA22" s="111"/>
      <c r="WGB22" s="19"/>
      <c r="WGC22" s="111"/>
      <c r="WGD22" s="26"/>
      <c r="WGE22" s="111"/>
      <c r="WGF22" s="26"/>
      <c r="WGG22" s="111"/>
      <c r="WGH22" s="26"/>
      <c r="WGI22" s="111"/>
      <c r="WGJ22" s="19"/>
      <c r="WGK22" s="105"/>
      <c r="WGL22" s="105"/>
      <c r="WGM22" s="105"/>
      <c r="WGN22" s="29"/>
      <c r="WGO22" s="111"/>
      <c r="WGP22" s="29"/>
      <c r="WGQ22" s="111"/>
      <c r="WGR22" s="22"/>
      <c r="WGS22" s="111"/>
      <c r="WGT22" s="22"/>
      <c r="WGU22" s="111"/>
      <c r="WGV22" s="22"/>
      <c r="WGW22" s="111"/>
      <c r="WGX22" s="22"/>
      <c r="WGY22" s="111"/>
      <c r="WGZ22" s="22"/>
      <c r="WHA22" s="111"/>
      <c r="WHB22" s="22"/>
      <c r="WHC22" s="111"/>
      <c r="WHD22" s="22"/>
      <c r="WHE22" s="111"/>
      <c r="WHF22" s="26"/>
      <c r="WHG22" s="111"/>
      <c r="WHH22" s="26"/>
      <c r="WHI22" s="111"/>
      <c r="WHJ22" s="26"/>
      <c r="WHK22" s="111"/>
      <c r="WHL22" s="26"/>
      <c r="WHM22" s="111"/>
      <c r="WHN22" s="26"/>
      <c r="WHO22" s="111"/>
      <c r="WHP22" s="26"/>
      <c r="WHQ22" s="111"/>
      <c r="WHR22" s="26"/>
      <c r="WHS22" s="111"/>
      <c r="WHT22" s="26"/>
      <c r="WHU22" s="111"/>
      <c r="WHV22" s="26"/>
      <c r="WHW22" s="111"/>
      <c r="WHX22" s="26"/>
      <c r="WHY22" s="111"/>
      <c r="WHZ22" s="26"/>
      <c r="WIA22" s="112"/>
      <c r="WIB22" s="26"/>
      <c r="WIC22" s="111"/>
      <c r="WID22" s="26"/>
      <c r="WIE22" s="111"/>
      <c r="WIF22" s="26"/>
      <c r="WIG22" s="111"/>
      <c r="WIH22" s="26"/>
      <c r="WII22" s="111"/>
      <c r="WIJ22" s="26"/>
      <c r="WIK22" s="111"/>
      <c r="WIL22" s="26"/>
      <c r="WIM22" s="111"/>
      <c r="WIN22" s="26"/>
      <c r="WIO22" s="111"/>
      <c r="WIP22" s="19"/>
      <c r="WIQ22" s="111"/>
      <c r="WIR22" s="26"/>
      <c r="WIS22" s="111"/>
      <c r="WIT22" s="26"/>
      <c r="WIU22" s="111"/>
      <c r="WIV22" s="26"/>
      <c r="WIW22" s="111"/>
      <c r="WIX22" s="26"/>
      <c r="WIY22" s="111"/>
      <c r="WIZ22" s="19"/>
      <c r="WJA22" s="111"/>
      <c r="WJB22" s="26"/>
      <c r="WJC22" s="111"/>
      <c r="WJD22" s="26"/>
      <c r="WJE22" s="111"/>
      <c r="WJF22" s="26"/>
      <c r="WJG22" s="111"/>
      <c r="WJH22" s="19"/>
      <c r="WJI22" s="105"/>
      <c r="WJJ22" s="105"/>
      <c r="WJK22" s="105"/>
      <c r="WJL22" s="29"/>
      <c r="WJM22" s="111"/>
      <c r="WJN22" s="29"/>
      <c r="WJO22" s="111"/>
      <c r="WJP22" s="22"/>
      <c r="WJQ22" s="111"/>
      <c r="WJR22" s="22"/>
      <c r="WJS22" s="111"/>
      <c r="WJT22" s="22"/>
      <c r="WJU22" s="111"/>
      <c r="WJV22" s="22"/>
      <c r="WJW22" s="111"/>
      <c r="WJX22" s="22"/>
      <c r="WJY22" s="111"/>
      <c r="WJZ22" s="22"/>
      <c r="WKA22" s="111"/>
      <c r="WKB22" s="22"/>
      <c r="WKC22" s="111"/>
      <c r="WKD22" s="26"/>
      <c r="WKE22" s="111"/>
      <c r="WKF22" s="26"/>
      <c r="WKG22" s="111"/>
      <c r="WKH22" s="26"/>
      <c r="WKI22" s="111"/>
      <c r="WKJ22" s="26"/>
      <c r="WKK22" s="111"/>
      <c r="WKL22" s="26"/>
      <c r="WKM22" s="111"/>
      <c r="WKN22" s="26"/>
      <c r="WKO22" s="111"/>
      <c r="WKP22" s="26"/>
      <c r="WKQ22" s="111"/>
      <c r="WKR22" s="26"/>
      <c r="WKS22" s="111"/>
      <c r="WKT22" s="26"/>
      <c r="WKU22" s="111"/>
      <c r="WKV22" s="26"/>
      <c r="WKW22" s="111"/>
      <c r="WKX22" s="26"/>
      <c r="WKY22" s="112"/>
      <c r="WKZ22" s="26"/>
      <c r="WLA22" s="111"/>
      <c r="WLB22" s="26"/>
      <c r="WLC22" s="111"/>
      <c r="WLD22" s="26"/>
      <c r="WLE22" s="111"/>
      <c r="WLF22" s="26"/>
      <c r="WLG22" s="111"/>
      <c r="WLH22" s="26"/>
      <c r="WLI22" s="111"/>
      <c r="WLJ22" s="26"/>
      <c r="WLK22" s="111"/>
      <c r="WLL22" s="26"/>
      <c r="WLM22" s="111"/>
      <c r="WLN22" s="19"/>
      <c r="WLO22" s="111"/>
      <c r="WLP22" s="26"/>
      <c r="WLQ22" s="111"/>
      <c r="WLR22" s="26"/>
      <c r="WLS22" s="111"/>
      <c r="WLT22" s="26"/>
      <c r="WLU22" s="111"/>
      <c r="WLV22" s="26"/>
      <c r="WLW22" s="111"/>
      <c r="WLX22" s="19"/>
      <c r="WLY22" s="111"/>
      <c r="WLZ22" s="26"/>
      <c r="WMA22" s="111"/>
      <c r="WMB22" s="26"/>
      <c r="WMC22" s="111"/>
      <c r="WMD22" s="26"/>
      <c r="WME22" s="111"/>
      <c r="WMF22" s="19"/>
      <c r="WMG22" s="105"/>
      <c r="WMH22" s="105"/>
      <c r="WMI22" s="105"/>
      <c r="WMJ22" s="29"/>
      <c r="WMK22" s="111"/>
      <c r="WML22" s="29"/>
      <c r="WMM22" s="111"/>
      <c r="WMN22" s="22"/>
      <c r="WMO22" s="111"/>
      <c r="WMP22" s="22"/>
      <c r="WMQ22" s="111"/>
      <c r="WMR22" s="22"/>
      <c r="WMS22" s="111"/>
      <c r="WMT22" s="22"/>
      <c r="WMU22" s="111"/>
      <c r="WMV22" s="22"/>
      <c r="WMW22" s="111"/>
      <c r="WMX22" s="22"/>
      <c r="WMY22" s="111"/>
      <c r="WMZ22" s="22"/>
      <c r="WNA22" s="111"/>
      <c r="WNB22" s="26"/>
      <c r="WNC22" s="111"/>
      <c r="WND22" s="26"/>
      <c r="WNE22" s="111"/>
      <c r="WNF22" s="26"/>
      <c r="WNG22" s="111"/>
      <c r="WNH22" s="26"/>
      <c r="WNI22" s="111"/>
      <c r="WNJ22" s="26"/>
      <c r="WNK22" s="111"/>
      <c r="WNL22" s="26"/>
      <c r="WNM22" s="111"/>
      <c r="WNN22" s="26"/>
      <c r="WNO22" s="111"/>
      <c r="WNP22" s="26"/>
      <c r="WNQ22" s="111"/>
      <c r="WNR22" s="26"/>
      <c r="WNS22" s="111"/>
      <c r="WNT22" s="26"/>
      <c r="WNU22" s="111"/>
      <c r="WNV22" s="26"/>
      <c r="WNW22" s="112"/>
      <c r="WNX22" s="26"/>
      <c r="WNY22" s="111"/>
      <c r="WNZ22" s="26"/>
      <c r="WOA22" s="111"/>
      <c r="WOB22" s="26"/>
      <c r="WOC22" s="111"/>
      <c r="WOD22" s="26"/>
      <c r="WOE22" s="111"/>
      <c r="WOF22" s="26"/>
      <c r="WOG22" s="111"/>
      <c r="WOH22" s="26"/>
      <c r="WOI22" s="111"/>
      <c r="WOJ22" s="26"/>
      <c r="WOK22" s="111"/>
      <c r="WOL22" s="19"/>
      <c r="WOM22" s="111"/>
      <c r="WON22" s="26"/>
      <c r="WOO22" s="111"/>
      <c r="WOP22" s="26"/>
      <c r="WOQ22" s="111"/>
      <c r="WOR22" s="26"/>
      <c r="WOS22" s="111"/>
      <c r="WOT22" s="26"/>
      <c r="WOU22" s="111"/>
      <c r="WOV22" s="19"/>
      <c r="WOW22" s="111"/>
      <c r="WOX22" s="26"/>
      <c r="WOY22" s="111"/>
      <c r="WOZ22" s="26"/>
      <c r="WPA22" s="111"/>
      <c r="WPB22" s="26"/>
      <c r="WPC22" s="111"/>
      <c r="WPD22" s="19"/>
      <c r="WPE22" s="105"/>
      <c r="WPF22" s="105"/>
      <c r="WPG22" s="105"/>
      <c r="WPH22" s="29"/>
      <c r="WPI22" s="111"/>
      <c r="WPJ22" s="29"/>
      <c r="WPK22" s="111"/>
      <c r="WPL22" s="22"/>
      <c r="WPM22" s="111"/>
      <c r="WPN22" s="22"/>
      <c r="WPO22" s="111"/>
      <c r="WPP22" s="22"/>
      <c r="WPQ22" s="111"/>
      <c r="WPR22" s="22"/>
      <c r="WPS22" s="111"/>
      <c r="WPT22" s="22"/>
      <c r="WPU22" s="111"/>
      <c r="WPV22" s="22"/>
      <c r="WPW22" s="111"/>
      <c r="WPX22" s="22"/>
      <c r="WPY22" s="111"/>
      <c r="WPZ22" s="26"/>
      <c r="WQA22" s="111"/>
      <c r="WQB22" s="26"/>
      <c r="WQC22" s="111"/>
      <c r="WQD22" s="26"/>
      <c r="WQE22" s="111"/>
      <c r="WQF22" s="26"/>
      <c r="WQG22" s="111"/>
      <c r="WQH22" s="26"/>
      <c r="WQI22" s="111"/>
      <c r="WQJ22" s="26"/>
      <c r="WQK22" s="111"/>
      <c r="WQL22" s="26"/>
      <c r="WQM22" s="111"/>
      <c r="WQN22" s="26"/>
      <c r="WQO22" s="111"/>
      <c r="WQP22" s="26"/>
      <c r="WQQ22" s="111"/>
      <c r="WQR22" s="26"/>
      <c r="WQS22" s="111"/>
      <c r="WQT22" s="26"/>
      <c r="WQU22" s="112"/>
      <c r="WQV22" s="26"/>
      <c r="WQW22" s="111"/>
      <c r="WQX22" s="26"/>
      <c r="WQY22" s="111"/>
      <c r="WQZ22" s="26"/>
      <c r="WRA22" s="111"/>
      <c r="WRB22" s="26"/>
      <c r="WRC22" s="111"/>
      <c r="WRD22" s="26"/>
      <c r="WRE22" s="111"/>
      <c r="WRF22" s="26"/>
      <c r="WRG22" s="111"/>
      <c r="WRH22" s="26"/>
      <c r="WRI22" s="111"/>
      <c r="WRJ22" s="19"/>
      <c r="WRK22" s="111"/>
      <c r="WRL22" s="26"/>
      <c r="WRM22" s="111"/>
      <c r="WRN22" s="26"/>
      <c r="WRO22" s="111"/>
      <c r="WRP22" s="26"/>
      <c r="WRQ22" s="111"/>
      <c r="WRR22" s="26"/>
      <c r="WRS22" s="111"/>
      <c r="WRT22" s="19"/>
      <c r="WRU22" s="111"/>
      <c r="WRV22" s="26"/>
      <c r="WRW22" s="111"/>
      <c r="WRX22" s="26"/>
      <c r="WRY22" s="111"/>
      <c r="WRZ22" s="26"/>
      <c r="WSA22" s="111"/>
      <c r="WSB22" s="19"/>
      <c r="WSC22" s="105"/>
      <c r="WSD22" s="105"/>
      <c r="WSE22" s="105"/>
      <c r="WSF22" s="29"/>
      <c r="WSG22" s="111"/>
      <c r="WSH22" s="29"/>
      <c r="WSI22" s="111"/>
      <c r="WSJ22" s="22"/>
      <c r="WSK22" s="111"/>
      <c r="WSL22" s="22"/>
      <c r="WSM22" s="111"/>
      <c r="WSN22" s="22"/>
      <c r="WSO22" s="111"/>
      <c r="WSP22" s="22"/>
      <c r="WSQ22" s="111"/>
      <c r="WSR22" s="22"/>
      <c r="WSS22" s="111"/>
      <c r="WST22" s="22"/>
      <c r="WSU22" s="111"/>
      <c r="WSV22" s="22"/>
      <c r="WSW22" s="111"/>
      <c r="WSX22" s="26"/>
      <c r="WSY22" s="111"/>
      <c r="WSZ22" s="26"/>
      <c r="WTA22" s="111"/>
      <c r="WTB22" s="26"/>
      <c r="WTC22" s="111"/>
      <c r="WTD22" s="26"/>
      <c r="WTE22" s="111"/>
      <c r="WTF22" s="26"/>
      <c r="WTG22" s="111"/>
      <c r="WTH22" s="26"/>
      <c r="WTI22" s="111"/>
      <c r="WTJ22" s="26"/>
      <c r="WTK22" s="111"/>
      <c r="WTL22" s="26"/>
      <c r="WTM22" s="111"/>
      <c r="WTN22" s="26"/>
      <c r="WTO22" s="111"/>
      <c r="WTP22" s="26"/>
      <c r="WTQ22" s="111"/>
      <c r="WTR22" s="26"/>
      <c r="WTS22" s="112"/>
      <c r="WTT22" s="26"/>
      <c r="WTU22" s="111"/>
      <c r="WTV22" s="26"/>
      <c r="WTW22" s="111"/>
      <c r="WTX22" s="26"/>
      <c r="WTY22" s="111"/>
      <c r="WTZ22" s="26"/>
      <c r="WUA22" s="111"/>
      <c r="WUB22" s="26"/>
      <c r="WUC22" s="111"/>
      <c r="WUD22" s="26"/>
      <c r="WUE22" s="111"/>
      <c r="WUF22" s="26"/>
      <c r="WUG22" s="111"/>
      <c r="WUH22" s="19"/>
      <c r="WUI22" s="111"/>
      <c r="WUJ22" s="26"/>
      <c r="WUK22" s="111"/>
      <c r="WUL22" s="26"/>
      <c r="WUM22" s="111"/>
      <c r="WUN22" s="26"/>
      <c r="WUO22" s="111"/>
      <c r="WUP22" s="26"/>
      <c r="WUQ22" s="111"/>
      <c r="WUR22" s="19"/>
      <c r="WUS22" s="111"/>
      <c r="WUT22" s="26"/>
      <c r="WUU22" s="111"/>
      <c r="WUV22" s="26"/>
      <c r="WUW22" s="111"/>
      <c r="WUX22" s="26"/>
      <c r="WUY22" s="111"/>
      <c r="WUZ22" s="19"/>
      <c r="WVA22" s="105"/>
      <c r="WVB22" s="105"/>
      <c r="WVC22" s="105"/>
      <c r="WVD22" s="29"/>
      <c r="WVE22" s="111"/>
      <c r="WVF22" s="29"/>
      <c r="WVG22" s="111"/>
      <c r="WVH22" s="22"/>
      <c r="WVI22" s="111"/>
      <c r="WVJ22" s="22"/>
      <c r="WVK22" s="111"/>
      <c r="WVL22" s="22"/>
      <c r="WVM22" s="111"/>
      <c r="WVN22" s="22"/>
      <c r="WVO22" s="111"/>
      <c r="WVP22" s="22"/>
      <c r="WVQ22" s="111"/>
      <c r="WVR22" s="22"/>
      <c r="WVS22" s="111"/>
      <c r="WVT22" s="22"/>
      <c r="WVU22" s="111"/>
      <c r="WVV22" s="26"/>
      <c r="WVW22" s="111"/>
      <c r="WVX22" s="26"/>
      <c r="WVY22" s="111"/>
      <c r="WVZ22" s="26"/>
      <c r="WWA22" s="111"/>
      <c r="WWB22" s="26"/>
      <c r="WWC22" s="111"/>
      <c r="WWD22" s="26"/>
      <c r="WWE22" s="111"/>
      <c r="WWF22" s="26"/>
      <c r="WWG22" s="111"/>
      <c r="WWH22" s="26"/>
      <c r="WWI22" s="111"/>
      <c r="WWJ22" s="26"/>
      <c r="WWK22" s="111"/>
      <c r="WWL22" s="26"/>
      <c r="WWM22" s="111"/>
      <c r="WWN22" s="26"/>
      <c r="WWO22" s="111"/>
      <c r="WWP22" s="26"/>
      <c r="WWQ22" s="112"/>
      <c r="WWR22" s="26"/>
      <c r="WWS22" s="111"/>
      <c r="WWT22" s="26"/>
      <c r="WWU22" s="111"/>
      <c r="WWV22" s="26"/>
      <c r="WWW22" s="111"/>
      <c r="WWX22" s="26"/>
      <c r="WWY22" s="111"/>
      <c r="WWZ22" s="26"/>
      <c r="WXA22" s="111"/>
      <c r="WXB22" s="26"/>
      <c r="WXC22" s="111"/>
      <c r="WXD22" s="26"/>
      <c r="WXE22" s="111"/>
      <c r="WXF22" s="19"/>
      <c r="WXG22" s="111"/>
      <c r="WXH22" s="26"/>
      <c r="WXI22" s="111"/>
      <c r="WXJ22" s="26"/>
      <c r="WXK22" s="111"/>
      <c r="WXL22" s="26"/>
      <c r="WXM22" s="111"/>
      <c r="WXN22" s="26"/>
      <c r="WXO22" s="111"/>
      <c r="WXP22" s="19"/>
      <c r="WXQ22" s="111"/>
      <c r="WXR22" s="26"/>
      <c r="WXS22" s="111"/>
      <c r="WXT22" s="26"/>
      <c r="WXU22" s="111"/>
      <c r="WXV22" s="26"/>
      <c r="WXW22" s="111"/>
      <c r="WXX22" s="19"/>
      <c r="WXY22" s="105"/>
      <c r="WXZ22" s="105"/>
      <c r="WYA22" s="105"/>
      <c r="WYB22" s="29"/>
      <c r="WYC22" s="111"/>
      <c r="WYD22" s="29"/>
      <c r="WYE22" s="111"/>
      <c r="WYF22" s="22"/>
      <c r="WYG22" s="111"/>
      <c r="WYH22" s="22"/>
      <c r="WYI22" s="111"/>
      <c r="WYJ22" s="22"/>
      <c r="WYK22" s="111"/>
      <c r="WYL22" s="22"/>
      <c r="WYM22" s="111"/>
      <c r="WYN22" s="22"/>
      <c r="WYO22" s="111"/>
      <c r="WYP22" s="22"/>
      <c r="WYQ22" s="111"/>
      <c r="WYR22" s="22"/>
      <c r="WYS22" s="111"/>
      <c r="WYT22" s="26"/>
      <c r="WYU22" s="111"/>
      <c r="WYV22" s="26"/>
      <c r="WYW22" s="111"/>
      <c r="WYX22" s="26"/>
      <c r="WYY22" s="111"/>
      <c r="WYZ22" s="26"/>
      <c r="WZA22" s="111"/>
      <c r="WZB22" s="26"/>
      <c r="WZC22" s="111"/>
      <c r="WZD22" s="26"/>
      <c r="WZE22" s="111"/>
      <c r="WZF22" s="26"/>
      <c r="WZG22" s="111"/>
      <c r="WZH22" s="26"/>
      <c r="WZI22" s="111"/>
      <c r="WZJ22" s="26"/>
      <c r="WZK22" s="111"/>
      <c r="WZL22" s="26"/>
      <c r="WZM22" s="111"/>
      <c r="WZN22" s="26"/>
      <c r="WZO22" s="112"/>
      <c r="WZP22" s="26"/>
      <c r="WZQ22" s="111"/>
      <c r="WZR22" s="26"/>
      <c r="WZS22" s="111"/>
      <c r="WZT22" s="26"/>
      <c r="WZU22" s="111"/>
      <c r="WZV22" s="26"/>
      <c r="WZW22" s="111"/>
      <c r="WZX22" s="26"/>
      <c r="WZY22" s="111"/>
      <c r="WZZ22" s="26"/>
      <c r="XAA22" s="111"/>
      <c r="XAB22" s="26"/>
      <c r="XAC22" s="111"/>
      <c r="XAD22" s="19"/>
      <c r="XAE22" s="111"/>
      <c r="XAF22" s="26"/>
      <c r="XAG22" s="111"/>
      <c r="XAH22" s="26"/>
      <c r="XAI22" s="111"/>
      <c r="XAJ22" s="26"/>
      <c r="XAK22" s="111"/>
      <c r="XAL22" s="26"/>
      <c r="XAM22" s="111"/>
      <c r="XAN22" s="19"/>
      <c r="XAO22" s="111"/>
      <c r="XAP22" s="26"/>
      <c r="XAQ22" s="111"/>
      <c r="XAR22" s="26"/>
      <c r="XAS22" s="111"/>
      <c r="XAT22" s="26"/>
      <c r="XAU22" s="111"/>
      <c r="XAV22" s="19"/>
      <c r="XAW22" s="105"/>
      <c r="XAX22" s="105"/>
      <c r="XAY22" s="105"/>
      <c r="XAZ22" s="29"/>
      <c r="XBA22" s="111"/>
      <c r="XBB22" s="29"/>
      <c r="XBC22" s="111"/>
      <c r="XBD22" s="22"/>
      <c r="XBE22" s="111"/>
      <c r="XBF22" s="22"/>
      <c r="XBG22" s="111"/>
      <c r="XBH22" s="22"/>
      <c r="XBI22" s="111"/>
      <c r="XBJ22" s="22"/>
      <c r="XBK22" s="111"/>
      <c r="XBL22" s="22"/>
      <c r="XBM22" s="111"/>
      <c r="XBN22" s="22"/>
      <c r="XBO22" s="111"/>
      <c r="XBP22" s="22"/>
      <c r="XBQ22" s="111"/>
      <c r="XBR22" s="26"/>
      <c r="XBS22" s="111"/>
      <c r="XBT22" s="26"/>
      <c r="XBU22" s="111"/>
      <c r="XBV22" s="26"/>
      <c r="XBW22" s="111"/>
      <c r="XBX22" s="26"/>
      <c r="XBY22" s="111"/>
      <c r="XBZ22" s="26"/>
      <c r="XCA22" s="111"/>
      <c r="XCB22" s="26"/>
      <c r="XCC22" s="111"/>
      <c r="XCD22" s="26"/>
      <c r="XCE22" s="111"/>
      <c r="XCF22" s="26"/>
      <c r="XCG22" s="111"/>
      <c r="XCH22" s="26"/>
      <c r="XCI22" s="111"/>
      <c r="XCJ22" s="26"/>
      <c r="XCK22" s="111"/>
      <c r="XCL22" s="26"/>
      <c r="XCM22" s="112"/>
    </row>
    <row r="23" spans="1:16315" s="83" customFormat="1" ht="13.95" customHeight="1" x14ac:dyDescent="0.2">
      <c r="A23" s="89" t="s">
        <v>90</v>
      </c>
      <c r="B23" s="86"/>
      <c r="C23" s="82"/>
      <c r="D23" s="86"/>
      <c r="E23" s="82"/>
      <c r="F23" s="86"/>
      <c r="G23" s="82"/>
      <c r="H23" s="86"/>
      <c r="I23" s="82"/>
      <c r="K23" s="82"/>
      <c r="M23" s="82"/>
      <c r="N23" s="86"/>
      <c r="O23" s="82"/>
      <c r="P23" s="86"/>
      <c r="Q23" s="82"/>
      <c r="R23" s="86"/>
      <c r="S23" s="82"/>
      <c r="T23" s="86"/>
      <c r="U23" s="82"/>
      <c r="V23" s="86"/>
      <c r="W23" s="82"/>
      <c r="X23" s="86"/>
      <c r="Y23" s="82"/>
      <c r="Z23" s="86"/>
      <c r="AA23" s="82"/>
      <c r="AB23" s="86"/>
      <c r="AC23" s="82"/>
      <c r="AD23" s="86"/>
      <c r="AE23" s="82"/>
      <c r="AG23" s="82"/>
      <c r="AI23" s="82"/>
      <c r="AK23" s="82"/>
      <c r="AM23" s="82"/>
      <c r="AO23" s="85"/>
      <c r="AP23" s="86"/>
      <c r="AQ23" s="82"/>
      <c r="AS23" s="82"/>
      <c r="AU23" s="82"/>
      <c r="AW23" s="85"/>
      <c r="AX23" s="86"/>
      <c r="AY23" s="82"/>
      <c r="BA23" s="82"/>
      <c r="BC23" s="82"/>
      <c r="BE23" s="85"/>
      <c r="BF23" s="86"/>
      <c r="BG23" s="82"/>
      <c r="BI23" s="82"/>
      <c r="BK23" s="82"/>
      <c r="BM23" s="85"/>
    </row>
    <row r="24" spans="1:16315" s="83" customFormat="1" ht="13.95" customHeight="1" x14ac:dyDescent="0.2">
      <c r="A24" s="138" t="s">
        <v>91</v>
      </c>
      <c r="B24" s="98"/>
      <c r="C24" s="93">
        <v>-87</v>
      </c>
      <c r="D24" s="98"/>
      <c r="E24" s="93">
        <v>134</v>
      </c>
      <c r="F24" s="98"/>
      <c r="G24" s="93">
        <f t="shared" ref="G24:G31" si="2">E24-I24-K24-M24</f>
        <v>43</v>
      </c>
      <c r="H24" s="98"/>
      <c r="I24" s="93">
        <v>35</v>
      </c>
      <c r="J24" s="94"/>
      <c r="K24" s="93">
        <v>26</v>
      </c>
      <c r="L24" s="94"/>
      <c r="M24" s="93">
        <v>30</v>
      </c>
      <c r="N24" s="98"/>
      <c r="O24" s="93">
        <v>-147</v>
      </c>
      <c r="P24" s="98"/>
      <c r="Q24" s="93">
        <f t="shared" ref="Q24:Q31" si="3">O24-S24-U24-W24</f>
        <v>608</v>
      </c>
      <c r="R24" s="98"/>
      <c r="S24" s="93">
        <v>-368</v>
      </c>
      <c r="T24" s="98"/>
      <c r="U24" s="93">
        <v>-262</v>
      </c>
      <c r="V24" s="98"/>
      <c r="W24" s="93">
        <v>-125</v>
      </c>
      <c r="X24" s="98"/>
      <c r="Y24" s="93">
        <v>259</v>
      </c>
      <c r="Z24" s="98"/>
      <c r="AA24" s="93">
        <v>222</v>
      </c>
      <c r="AB24" s="98"/>
      <c r="AC24" s="93">
        <v>81</v>
      </c>
      <c r="AD24" s="98"/>
      <c r="AE24" s="93">
        <v>131</v>
      </c>
      <c r="AG24" s="93">
        <v>-12</v>
      </c>
      <c r="AI24" s="93">
        <v>-99</v>
      </c>
      <c r="AK24" s="93">
        <v>-227</v>
      </c>
      <c r="AM24" s="93">
        <v>-56</v>
      </c>
      <c r="AO24" s="95">
        <v>-216</v>
      </c>
      <c r="AP24" s="98"/>
      <c r="AQ24" s="93">
        <v>-300</v>
      </c>
      <c r="AS24" s="93">
        <v>-131</v>
      </c>
      <c r="AU24" s="93">
        <v>-7</v>
      </c>
      <c r="AW24" s="95">
        <v>-116</v>
      </c>
      <c r="AX24" s="98"/>
      <c r="AY24" s="93">
        <v>-160</v>
      </c>
      <c r="BA24" s="93">
        <v>25</v>
      </c>
      <c r="BC24" s="93">
        <v>59</v>
      </c>
      <c r="BE24" s="95">
        <v>210</v>
      </c>
      <c r="BF24" s="98"/>
      <c r="BG24" s="93">
        <v>136</v>
      </c>
      <c r="BI24" s="93">
        <v>50</v>
      </c>
      <c r="BK24" s="93">
        <v>91</v>
      </c>
      <c r="BM24" s="95">
        <v>-262</v>
      </c>
    </row>
    <row r="25" spans="1:16315" s="83" customFormat="1" ht="13.95" customHeight="1" x14ac:dyDescent="0.2">
      <c r="A25" s="138" t="s">
        <v>92</v>
      </c>
      <c r="B25" s="98"/>
      <c r="C25" s="93">
        <v>-54</v>
      </c>
      <c r="D25" s="98"/>
      <c r="E25" s="93">
        <v>-258</v>
      </c>
      <c r="F25" s="98"/>
      <c r="G25" s="93">
        <f t="shared" si="2"/>
        <v>338</v>
      </c>
      <c r="H25" s="98"/>
      <c r="I25" s="93">
        <v>-282</v>
      </c>
      <c r="J25" s="94"/>
      <c r="K25" s="93">
        <v>-197</v>
      </c>
      <c r="L25" s="94"/>
      <c r="M25" s="93">
        <v>-117</v>
      </c>
      <c r="N25" s="98"/>
      <c r="O25" s="93">
        <v>-74</v>
      </c>
      <c r="P25" s="98"/>
      <c r="Q25" s="93">
        <f t="shared" si="3"/>
        <v>139</v>
      </c>
      <c r="R25" s="98"/>
      <c r="S25" s="93">
        <v>-47</v>
      </c>
      <c r="T25" s="98"/>
      <c r="U25" s="93">
        <v>-85</v>
      </c>
      <c r="V25" s="98"/>
      <c r="W25" s="93">
        <v>-81</v>
      </c>
      <c r="X25" s="98"/>
      <c r="Y25" s="93">
        <v>112</v>
      </c>
      <c r="Z25" s="98"/>
      <c r="AA25" s="93">
        <v>-15</v>
      </c>
      <c r="AB25" s="98"/>
      <c r="AC25" s="93">
        <v>-40</v>
      </c>
      <c r="AD25" s="98"/>
      <c r="AE25" s="93">
        <v>-109</v>
      </c>
      <c r="AG25" s="93">
        <v>-267</v>
      </c>
      <c r="AI25" s="93">
        <v>-358</v>
      </c>
      <c r="AK25" s="93">
        <v>-366</v>
      </c>
      <c r="AM25" s="93">
        <v>-273</v>
      </c>
      <c r="AO25" s="95">
        <v>-540</v>
      </c>
      <c r="AP25" s="98"/>
      <c r="AQ25" s="93">
        <v>-317</v>
      </c>
      <c r="AS25" s="93">
        <v>-248</v>
      </c>
      <c r="AU25" s="93">
        <v>-179</v>
      </c>
      <c r="AW25" s="95">
        <v>-23</v>
      </c>
      <c r="AX25" s="98"/>
      <c r="AY25" s="93">
        <v>-2</v>
      </c>
      <c r="BA25" s="93">
        <v>-75</v>
      </c>
      <c r="BC25" s="93">
        <v>-107</v>
      </c>
      <c r="BE25" s="95">
        <v>43</v>
      </c>
      <c r="BF25" s="98"/>
      <c r="BG25" s="93">
        <v>-33</v>
      </c>
      <c r="BI25" s="93">
        <v>-154</v>
      </c>
      <c r="BK25" s="93">
        <v>-132</v>
      </c>
      <c r="BM25" s="95">
        <v>-43</v>
      </c>
    </row>
    <row r="26" spans="1:16315" s="83" customFormat="1" ht="13.95" customHeight="1" x14ac:dyDescent="0.2">
      <c r="A26" s="138" t="s">
        <v>93</v>
      </c>
      <c r="B26" s="98"/>
      <c r="C26" s="93">
        <v>62</v>
      </c>
      <c r="D26" s="98"/>
      <c r="E26" s="93">
        <v>1041</v>
      </c>
      <c r="F26" s="98"/>
      <c r="G26" s="93">
        <f t="shared" si="2"/>
        <v>-453</v>
      </c>
      <c r="H26" s="98"/>
      <c r="I26" s="93">
        <v>839</v>
      </c>
      <c r="J26" s="94"/>
      <c r="K26" s="93">
        <v>349</v>
      </c>
      <c r="L26" s="94"/>
      <c r="M26" s="93">
        <v>306</v>
      </c>
      <c r="N26" s="98"/>
      <c r="O26" s="93">
        <v>690</v>
      </c>
      <c r="P26" s="98"/>
      <c r="Q26" s="93">
        <f t="shared" si="3"/>
        <v>-135</v>
      </c>
      <c r="R26" s="98"/>
      <c r="S26" s="93">
        <v>523</v>
      </c>
      <c r="T26" s="98"/>
      <c r="U26" s="93">
        <v>271</v>
      </c>
      <c r="V26" s="98"/>
      <c r="W26" s="93">
        <v>31</v>
      </c>
      <c r="X26" s="98"/>
      <c r="Y26" s="93">
        <v>677</v>
      </c>
      <c r="Z26" s="98"/>
      <c r="AA26" s="93">
        <v>220</v>
      </c>
      <c r="AB26" s="98"/>
      <c r="AC26" s="93">
        <v>115</v>
      </c>
      <c r="AD26" s="98"/>
      <c r="AE26" s="93">
        <v>-20</v>
      </c>
      <c r="AG26" s="93">
        <v>652</v>
      </c>
      <c r="AI26" s="93">
        <v>288</v>
      </c>
      <c r="AK26" s="93">
        <v>157</v>
      </c>
      <c r="AM26" s="93">
        <v>-1</v>
      </c>
      <c r="AO26" s="95">
        <v>-313</v>
      </c>
      <c r="AP26" s="98"/>
      <c r="AQ26" s="93">
        <v>-347</v>
      </c>
      <c r="AS26" s="93">
        <v>214</v>
      </c>
      <c r="AU26" s="93">
        <v>87</v>
      </c>
      <c r="AW26" s="95">
        <v>172</v>
      </c>
      <c r="AX26" s="98"/>
      <c r="AY26" s="93">
        <v>171</v>
      </c>
      <c r="BA26" s="93">
        <v>-62</v>
      </c>
      <c r="BC26" s="93">
        <v>-53</v>
      </c>
      <c r="BE26" s="95">
        <v>28</v>
      </c>
      <c r="BF26" s="98"/>
      <c r="BG26" s="93">
        <v>11</v>
      </c>
      <c r="BI26" s="93">
        <v>8</v>
      </c>
      <c r="BK26" s="93">
        <v>-84</v>
      </c>
      <c r="BM26" s="95">
        <v>-15</v>
      </c>
    </row>
    <row r="27" spans="1:16315" s="83" customFormat="1" ht="13.95" customHeight="1" x14ac:dyDescent="0.2">
      <c r="A27" s="138" t="s">
        <v>94</v>
      </c>
      <c r="B27" s="98"/>
      <c r="C27" s="93">
        <v>-191</v>
      </c>
      <c r="D27" s="98"/>
      <c r="E27" s="93">
        <v>-410</v>
      </c>
      <c r="F27" s="98"/>
      <c r="G27" s="93">
        <f t="shared" si="2"/>
        <v>264</v>
      </c>
      <c r="H27" s="98"/>
      <c r="I27" s="93">
        <v>-352</v>
      </c>
      <c r="J27" s="94"/>
      <c r="K27" s="93">
        <v>-159</v>
      </c>
      <c r="L27" s="94"/>
      <c r="M27" s="93">
        <v>-163</v>
      </c>
      <c r="N27" s="98"/>
      <c r="O27" s="93">
        <v>-238</v>
      </c>
      <c r="P27" s="98"/>
      <c r="Q27" s="93">
        <f t="shared" si="3"/>
        <v>131</v>
      </c>
      <c r="R27" s="98"/>
      <c r="S27" s="93">
        <v>-306</v>
      </c>
      <c r="T27" s="98"/>
      <c r="U27" s="93">
        <v>-100</v>
      </c>
      <c r="V27" s="98"/>
      <c r="W27" s="93">
        <v>37</v>
      </c>
      <c r="X27" s="98"/>
      <c r="Y27" s="93">
        <v>-254</v>
      </c>
      <c r="Z27" s="98"/>
      <c r="AA27" s="93">
        <v>-193</v>
      </c>
      <c r="AB27" s="98"/>
      <c r="AC27" s="93">
        <v>-228</v>
      </c>
      <c r="AD27" s="98"/>
      <c r="AE27" s="93">
        <v>-345</v>
      </c>
      <c r="AG27" s="93">
        <v>-222</v>
      </c>
      <c r="AI27" s="93">
        <v>-200</v>
      </c>
      <c r="AK27" s="93">
        <v>-7</v>
      </c>
      <c r="AM27" s="93">
        <v>100</v>
      </c>
      <c r="AO27" s="95">
        <v>341</v>
      </c>
      <c r="AP27" s="98"/>
      <c r="AQ27" s="93">
        <v>434</v>
      </c>
      <c r="AS27" s="93">
        <v>-164</v>
      </c>
      <c r="AU27" s="93">
        <v>-48</v>
      </c>
      <c r="AW27" s="95">
        <v>83</v>
      </c>
      <c r="AX27" s="98"/>
      <c r="AY27" s="93">
        <v>127</v>
      </c>
      <c r="BA27" s="93">
        <v>169</v>
      </c>
      <c r="BC27" s="93">
        <v>223</v>
      </c>
      <c r="BE27" s="95">
        <v>193</v>
      </c>
      <c r="BF27" s="98"/>
      <c r="BG27" s="93">
        <v>204</v>
      </c>
      <c r="BI27" s="93">
        <v>298</v>
      </c>
      <c r="BK27" s="93">
        <v>347</v>
      </c>
      <c r="BM27" s="95">
        <v>383</v>
      </c>
    </row>
    <row r="28" spans="1:16315" s="83" customFormat="1" ht="13.95" customHeight="1" x14ac:dyDescent="0.2">
      <c r="A28" s="138" t="s">
        <v>95</v>
      </c>
      <c r="B28" s="98"/>
      <c r="C28" s="93">
        <v>20</v>
      </c>
      <c r="D28" s="98"/>
      <c r="E28" s="93">
        <v>-631</v>
      </c>
      <c r="F28" s="98"/>
      <c r="G28" s="93">
        <f t="shared" si="2"/>
        <v>477</v>
      </c>
      <c r="H28" s="98"/>
      <c r="I28" s="93">
        <v>-623</v>
      </c>
      <c r="J28" s="94"/>
      <c r="K28" s="93">
        <v>-218</v>
      </c>
      <c r="L28" s="94"/>
      <c r="M28" s="93">
        <v>-267</v>
      </c>
      <c r="N28" s="98"/>
      <c r="O28" s="93">
        <v>-425</v>
      </c>
      <c r="P28" s="98"/>
      <c r="Q28" s="93">
        <f t="shared" si="3"/>
        <v>6</v>
      </c>
      <c r="R28" s="98"/>
      <c r="S28" s="93">
        <v>-288</v>
      </c>
      <c r="T28" s="98"/>
      <c r="U28" s="93">
        <v>-122</v>
      </c>
      <c r="V28" s="98"/>
      <c r="W28" s="93">
        <v>-21</v>
      </c>
      <c r="X28" s="98"/>
      <c r="Y28" s="93">
        <v>-766</v>
      </c>
      <c r="Z28" s="98"/>
      <c r="AA28" s="93">
        <v>-416</v>
      </c>
      <c r="AB28" s="98"/>
      <c r="AC28" s="93">
        <v>-188</v>
      </c>
      <c r="AD28" s="98"/>
      <c r="AE28" s="93">
        <v>-50</v>
      </c>
      <c r="AG28" s="93">
        <v>-567</v>
      </c>
      <c r="AI28" s="93">
        <v>-424</v>
      </c>
      <c r="AK28" s="93">
        <v>-320</v>
      </c>
      <c r="AM28" s="93">
        <v>-152</v>
      </c>
      <c r="AO28" s="95">
        <v>-253</v>
      </c>
      <c r="AP28" s="98"/>
      <c r="AQ28" s="93">
        <v>7</v>
      </c>
      <c r="AS28" s="93">
        <v>-40</v>
      </c>
      <c r="AU28" s="93">
        <v>-23</v>
      </c>
      <c r="AW28" s="95">
        <v>129</v>
      </c>
      <c r="AX28" s="98"/>
      <c r="AY28" s="93">
        <v>55</v>
      </c>
      <c r="BA28" s="93">
        <v>192</v>
      </c>
      <c r="BC28" s="93">
        <v>36</v>
      </c>
      <c r="BE28" s="95">
        <v>79</v>
      </c>
      <c r="BF28" s="98"/>
      <c r="BG28" s="93">
        <v>-11</v>
      </c>
      <c r="BI28" s="93">
        <v>-13</v>
      </c>
      <c r="BK28" s="93">
        <v>68</v>
      </c>
      <c r="BM28" s="95">
        <v>-91</v>
      </c>
    </row>
    <row r="29" spans="1:16315" s="83" customFormat="1" ht="13.95" customHeight="1" x14ac:dyDescent="0.2">
      <c r="A29" s="138" t="s">
        <v>96</v>
      </c>
      <c r="B29" s="98"/>
      <c r="C29" s="93">
        <v>-44</v>
      </c>
      <c r="D29" s="98"/>
      <c r="E29" s="93">
        <v>-156</v>
      </c>
      <c r="F29" s="98"/>
      <c r="G29" s="93">
        <f t="shared" si="2"/>
        <v>202</v>
      </c>
      <c r="H29" s="98"/>
      <c r="I29" s="93">
        <v>-193</v>
      </c>
      <c r="J29" s="94"/>
      <c r="K29" s="93">
        <v>-51</v>
      </c>
      <c r="L29" s="94"/>
      <c r="M29" s="93">
        <v>-114</v>
      </c>
      <c r="N29" s="98"/>
      <c r="O29" s="93">
        <v>127</v>
      </c>
      <c r="P29" s="98"/>
      <c r="Q29" s="93">
        <f t="shared" si="3"/>
        <v>95</v>
      </c>
      <c r="R29" s="98"/>
      <c r="S29" s="93">
        <v>114</v>
      </c>
      <c r="T29" s="96"/>
      <c r="U29" s="93">
        <v>21</v>
      </c>
      <c r="V29" s="96"/>
      <c r="W29" s="93">
        <v>-103</v>
      </c>
      <c r="X29" s="96"/>
      <c r="Y29" s="93">
        <v>-58</v>
      </c>
      <c r="Z29" s="96"/>
      <c r="AA29" s="93">
        <v>-257</v>
      </c>
      <c r="AB29" s="96"/>
      <c r="AC29" s="93">
        <v>-132</v>
      </c>
      <c r="AD29" s="96"/>
      <c r="AE29" s="93">
        <v>-109</v>
      </c>
      <c r="AG29" s="93">
        <v>-442</v>
      </c>
      <c r="AI29" s="93">
        <v>-318</v>
      </c>
      <c r="AK29" s="93">
        <v>-151</v>
      </c>
      <c r="AM29" s="93">
        <v>-128</v>
      </c>
      <c r="AO29" s="95">
        <v>549</v>
      </c>
      <c r="AP29" s="96"/>
      <c r="AQ29" s="93">
        <v>172</v>
      </c>
      <c r="AS29" s="93">
        <v>147</v>
      </c>
      <c r="AU29" s="93">
        <v>58</v>
      </c>
      <c r="AW29" s="95">
        <v>518</v>
      </c>
      <c r="AX29" s="96"/>
      <c r="AY29" s="93">
        <v>271</v>
      </c>
      <c r="BA29" s="93">
        <v>15</v>
      </c>
      <c r="BC29" s="93">
        <v>12</v>
      </c>
      <c r="BE29" s="95">
        <v>144</v>
      </c>
      <c r="BF29" s="96"/>
      <c r="BG29" s="93">
        <v>17</v>
      </c>
      <c r="BI29" s="93">
        <v>-49</v>
      </c>
      <c r="BK29" s="93">
        <v>-42</v>
      </c>
      <c r="BM29" s="95">
        <v>131</v>
      </c>
    </row>
    <row r="30" spans="1:16315" s="83" customFormat="1" ht="13.95" customHeight="1" x14ac:dyDescent="0.2">
      <c r="A30" s="138" t="s">
        <v>97</v>
      </c>
      <c r="B30" s="98"/>
      <c r="C30" s="93">
        <v>-63</v>
      </c>
      <c r="D30" s="98"/>
      <c r="E30" s="93">
        <v>-19</v>
      </c>
      <c r="F30" s="98"/>
      <c r="G30" s="93">
        <f t="shared" si="2"/>
        <v>25</v>
      </c>
      <c r="H30" s="98"/>
      <c r="I30" s="93">
        <v>19</v>
      </c>
      <c r="J30" s="94"/>
      <c r="K30" s="93">
        <v>-3</v>
      </c>
      <c r="L30" s="94"/>
      <c r="M30" s="93">
        <v>-60</v>
      </c>
      <c r="N30" s="98"/>
      <c r="O30" s="93">
        <v>-30</v>
      </c>
      <c r="P30" s="98"/>
      <c r="Q30" s="93">
        <f t="shared" si="3"/>
        <v>80</v>
      </c>
      <c r="R30" s="98"/>
      <c r="S30" s="93">
        <v>4</v>
      </c>
      <c r="T30" s="96"/>
      <c r="U30" s="93">
        <v>-35</v>
      </c>
      <c r="V30" s="96"/>
      <c r="W30" s="93">
        <v>-79</v>
      </c>
      <c r="X30" s="96"/>
      <c r="Y30" s="93">
        <v>16</v>
      </c>
      <c r="Z30" s="96"/>
      <c r="AA30" s="93">
        <v>39</v>
      </c>
      <c r="AB30" s="96"/>
      <c r="AC30" s="93">
        <v>-10</v>
      </c>
      <c r="AD30" s="96"/>
      <c r="AE30" s="93">
        <v>-41</v>
      </c>
      <c r="AG30" s="93">
        <v>-14</v>
      </c>
      <c r="AI30" s="93">
        <v>47</v>
      </c>
      <c r="AK30" s="93">
        <v>5</v>
      </c>
      <c r="AM30" s="93">
        <v>-21</v>
      </c>
      <c r="AO30" s="95">
        <v>13</v>
      </c>
      <c r="AP30" s="96"/>
      <c r="AQ30" s="93">
        <v>29</v>
      </c>
      <c r="AS30" s="93">
        <v>-4</v>
      </c>
      <c r="AU30" s="93">
        <v>-44</v>
      </c>
      <c r="AW30" s="95">
        <v>60</v>
      </c>
      <c r="AX30" s="96"/>
      <c r="AY30" s="93">
        <v>66</v>
      </c>
      <c r="BA30" s="93">
        <v>26</v>
      </c>
      <c r="BC30" s="93">
        <v>-9</v>
      </c>
      <c r="BE30" s="95">
        <v>-6</v>
      </c>
      <c r="BF30" s="96"/>
      <c r="BG30" s="93">
        <v>-46</v>
      </c>
      <c r="BI30" s="93">
        <v>-100</v>
      </c>
      <c r="BK30" s="93">
        <v>-107</v>
      </c>
      <c r="BM30" s="95">
        <v>0</v>
      </c>
    </row>
    <row r="31" spans="1:16315" s="83" customFormat="1" ht="13.95" customHeight="1" x14ac:dyDescent="0.2">
      <c r="A31" s="138" t="s">
        <v>98</v>
      </c>
      <c r="B31" s="98"/>
      <c r="C31" s="93">
        <v>146</v>
      </c>
      <c r="D31" s="98"/>
      <c r="E31" s="93">
        <v>-199</v>
      </c>
      <c r="F31" s="98"/>
      <c r="G31" s="93">
        <f t="shared" si="2"/>
        <v>-209</v>
      </c>
      <c r="H31" s="98"/>
      <c r="I31" s="93">
        <v>-34</v>
      </c>
      <c r="J31" s="94"/>
      <c r="K31" s="93">
        <v>-41</v>
      </c>
      <c r="L31" s="94"/>
      <c r="M31" s="93">
        <v>85</v>
      </c>
      <c r="N31" s="98"/>
      <c r="O31" s="93">
        <v>-96</v>
      </c>
      <c r="P31" s="98"/>
      <c r="Q31" s="93">
        <f t="shared" si="3"/>
        <v>-147</v>
      </c>
      <c r="R31" s="98"/>
      <c r="S31" s="93">
        <v>-41</v>
      </c>
      <c r="T31" s="96"/>
      <c r="U31" s="93">
        <v>119</v>
      </c>
      <c r="V31" s="96"/>
      <c r="W31" s="93">
        <v>-27</v>
      </c>
      <c r="X31" s="96"/>
      <c r="Y31" s="93">
        <v>-96</v>
      </c>
      <c r="Z31" s="96"/>
      <c r="AA31" s="93">
        <v>-47</v>
      </c>
      <c r="AB31" s="96"/>
      <c r="AC31" s="93">
        <v>2</v>
      </c>
      <c r="AD31" s="96"/>
      <c r="AE31" s="93">
        <v>-12</v>
      </c>
      <c r="AG31" s="93">
        <v>-151</v>
      </c>
      <c r="AI31" s="93">
        <v>411</v>
      </c>
      <c r="AK31" s="93">
        <v>68</v>
      </c>
      <c r="AM31" s="93">
        <v>30</v>
      </c>
      <c r="AO31" s="95">
        <v>279</v>
      </c>
      <c r="AP31" s="96"/>
      <c r="AQ31" s="93">
        <v>84</v>
      </c>
      <c r="AS31" s="93">
        <v>32</v>
      </c>
      <c r="AU31" s="93">
        <v>47</v>
      </c>
      <c r="AW31" s="95">
        <v>-355</v>
      </c>
      <c r="AX31" s="96"/>
      <c r="AY31" s="93">
        <v>-190</v>
      </c>
      <c r="BA31" s="93">
        <v>-237</v>
      </c>
      <c r="BC31" s="93">
        <v>-284</v>
      </c>
      <c r="BE31" s="95">
        <v>-627</v>
      </c>
      <c r="BF31" s="96"/>
      <c r="BG31" s="93">
        <v>-539</v>
      </c>
      <c r="BI31" s="93">
        <v>-374</v>
      </c>
      <c r="BK31" s="93">
        <v>-237</v>
      </c>
      <c r="BM31" s="95">
        <v>-1245</v>
      </c>
    </row>
    <row r="32" spans="1:16315" s="83" customFormat="1" ht="14.1" customHeight="1" x14ac:dyDescent="0.2">
      <c r="A32" s="28"/>
      <c r="B32" s="105"/>
      <c r="C32" s="30">
        <f>SUM(C24:C31)</f>
        <v>-211</v>
      </c>
      <c r="D32" s="105"/>
      <c r="E32" s="30">
        <f>SUM(E24:E31)</f>
        <v>-498</v>
      </c>
      <c r="F32" s="105"/>
      <c r="G32" s="30">
        <f>SUM(G24:G31)</f>
        <v>687</v>
      </c>
      <c r="H32" s="105"/>
      <c r="I32" s="30">
        <f>SUM(I24:I31)</f>
        <v>-591</v>
      </c>
      <c r="J32" s="111"/>
      <c r="K32" s="30">
        <f>SUM(K24:K31)</f>
        <v>-294</v>
      </c>
      <c r="L32" s="111"/>
      <c r="M32" s="30">
        <f>SUM(M24:M31)</f>
        <v>-300</v>
      </c>
      <c r="N32" s="29"/>
      <c r="O32" s="30">
        <f>SUM(O24:O31)</f>
        <v>-193</v>
      </c>
      <c r="P32" s="29"/>
      <c r="Q32" s="30">
        <f>SUM(Q24:Q31)</f>
        <v>777</v>
      </c>
      <c r="R32" s="22"/>
      <c r="S32" s="30">
        <f>SUM(S24:S31)</f>
        <v>-409</v>
      </c>
      <c r="T32" s="22"/>
      <c r="U32" s="30">
        <f>SUM(U24:U31)</f>
        <v>-193</v>
      </c>
      <c r="V32" s="22"/>
      <c r="W32" s="30">
        <f>SUM(W24:W31)</f>
        <v>-368</v>
      </c>
      <c r="X32" s="22"/>
      <c r="Y32" s="30">
        <f>SUM(Y24:Y31)</f>
        <v>-110</v>
      </c>
      <c r="Z32" s="22"/>
      <c r="AA32" s="30">
        <f>SUM(AA24:AA31)</f>
        <v>-447</v>
      </c>
      <c r="AB32" s="22"/>
      <c r="AC32" s="30">
        <f>SUM(AC24:AC31)</f>
        <v>-400</v>
      </c>
      <c r="AD32" s="22"/>
      <c r="AE32" s="30">
        <f>SUM(AE24:AE31)</f>
        <v>-555</v>
      </c>
      <c r="AF32" s="26"/>
      <c r="AG32" s="30">
        <f>SUM(AG24:AG31)</f>
        <v>-1023</v>
      </c>
      <c r="AH32" s="26"/>
      <c r="AI32" s="30">
        <v>-653</v>
      </c>
      <c r="AJ32" s="26"/>
      <c r="AK32" s="30">
        <v>-841</v>
      </c>
      <c r="AL32" s="26"/>
      <c r="AM32" s="30">
        <f>SUM(AM24:AM31)</f>
        <v>-501</v>
      </c>
      <c r="AN32" s="26"/>
      <c r="AO32" s="30">
        <v>-140</v>
      </c>
      <c r="AP32" s="26"/>
      <c r="AQ32" s="30">
        <v>-238</v>
      </c>
      <c r="AR32" s="26"/>
      <c r="AS32" s="30">
        <v>-194</v>
      </c>
      <c r="AT32" s="26"/>
      <c r="AU32" s="30">
        <v>-109</v>
      </c>
      <c r="AV32" s="26"/>
      <c r="AW32" s="30">
        <v>468</v>
      </c>
      <c r="AX32" s="26"/>
      <c r="AY32" s="30">
        <v>338</v>
      </c>
      <c r="AZ32" s="26"/>
      <c r="BA32" s="30">
        <f>SUM(BA24:BA31)</f>
        <v>53</v>
      </c>
      <c r="BB32" s="26"/>
      <c r="BC32" s="30">
        <v>-123</v>
      </c>
      <c r="BD32" s="26"/>
      <c r="BE32" s="30">
        <v>64</v>
      </c>
      <c r="BF32" s="26"/>
      <c r="BG32" s="30">
        <v>-261</v>
      </c>
      <c r="BH32" s="26"/>
      <c r="BI32" s="30">
        <f>SUM(BI24:BI31)</f>
        <v>-334</v>
      </c>
      <c r="BJ32" s="26"/>
      <c r="BK32" s="30">
        <f>SUM(BK24:BK31)</f>
        <v>-96</v>
      </c>
      <c r="BL32" s="26"/>
      <c r="BM32" s="30">
        <f>SUM(BM24:BM31)</f>
        <v>-1142</v>
      </c>
      <c r="BN32" s="19"/>
      <c r="BO32" s="111"/>
      <c r="BP32" s="26"/>
      <c r="BQ32" s="111"/>
      <c r="BR32" s="26"/>
      <c r="BS32" s="111"/>
      <c r="BT32" s="26"/>
      <c r="BU32" s="111"/>
      <c r="BV32" s="26"/>
      <c r="BW32" s="111"/>
      <c r="BX32" s="19"/>
      <c r="BY32" s="111"/>
      <c r="BZ32" s="26"/>
      <c r="CA32" s="111"/>
      <c r="CB32" s="26"/>
      <c r="CC32" s="111"/>
      <c r="CD32" s="26"/>
      <c r="CE32" s="111"/>
      <c r="CF32" s="19"/>
      <c r="CG32" s="105"/>
      <c r="CH32" s="105"/>
      <c r="CI32" s="105"/>
      <c r="CJ32" s="29"/>
      <c r="CK32" s="111"/>
      <c r="CL32" s="29"/>
      <c r="CM32" s="111"/>
      <c r="CN32" s="22"/>
      <c r="CO32" s="111"/>
      <c r="CP32" s="22"/>
      <c r="CQ32" s="111"/>
      <c r="CR32" s="22"/>
      <c r="CS32" s="111"/>
      <c r="CT32" s="22"/>
      <c r="CU32" s="111"/>
      <c r="CV32" s="22"/>
      <c r="CW32" s="111"/>
      <c r="CX32" s="22"/>
      <c r="CY32" s="111"/>
      <c r="CZ32" s="22"/>
      <c r="DA32" s="111"/>
      <c r="DB32" s="26"/>
      <c r="DC32" s="111"/>
      <c r="DD32" s="26"/>
      <c r="DE32" s="111"/>
      <c r="DF32" s="26"/>
      <c r="DG32" s="111"/>
      <c r="DH32" s="26"/>
      <c r="DI32" s="111"/>
      <c r="DJ32" s="26"/>
      <c r="DK32" s="111"/>
      <c r="DL32" s="26"/>
      <c r="DM32" s="111"/>
      <c r="DN32" s="26"/>
      <c r="DO32" s="111"/>
      <c r="DP32" s="26"/>
      <c r="DQ32" s="111"/>
      <c r="DR32" s="26"/>
      <c r="DS32" s="111"/>
      <c r="DT32" s="26"/>
      <c r="DU32" s="111"/>
      <c r="DV32" s="26"/>
      <c r="DW32" s="112"/>
      <c r="DX32" s="26"/>
      <c r="DY32" s="111"/>
      <c r="DZ32" s="26"/>
      <c r="EA32" s="111"/>
      <c r="EB32" s="26"/>
      <c r="EC32" s="111"/>
      <c r="ED32" s="26"/>
      <c r="EE32" s="111"/>
      <c r="EF32" s="26"/>
      <c r="EG32" s="111"/>
      <c r="EH32" s="26"/>
      <c r="EI32" s="111"/>
      <c r="EJ32" s="26"/>
      <c r="EK32" s="111"/>
      <c r="EL32" s="19"/>
      <c r="EM32" s="111"/>
      <c r="EN32" s="26"/>
      <c r="EO32" s="111"/>
      <c r="EP32" s="26"/>
      <c r="EQ32" s="111"/>
      <c r="ER32" s="26"/>
      <c r="ES32" s="111"/>
      <c r="ET32" s="26"/>
      <c r="EU32" s="111"/>
      <c r="EV32" s="19"/>
      <c r="EW32" s="111"/>
      <c r="EX32" s="26"/>
      <c r="EY32" s="111"/>
      <c r="EZ32" s="26"/>
      <c r="FA32" s="111"/>
      <c r="FB32" s="26"/>
      <c r="FC32" s="111"/>
      <c r="FD32" s="19"/>
      <c r="FE32" s="105"/>
      <c r="FF32" s="105"/>
      <c r="FG32" s="105"/>
      <c r="FH32" s="29"/>
      <c r="FI32" s="111"/>
      <c r="FJ32" s="29"/>
      <c r="FK32" s="111"/>
      <c r="FL32" s="22"/>
      <c r="FM32" s="111"/>
      <c r="FN32" s="22"/>
      <c r="FO32" s="111"/>
      <c r="FP32" s="22"/>
      <c r="FQ32" s="111"/>
      <c r="FR32" s="22"/>
      <c r="FS32" s="111"/>
      <c r="FT32" s="22"/>
      <c r="FU32" s="111"/>
      <c r="FV32" s="22"/>
      <c r="FW32" s="111"/>
      <c r="FX32" s="22"/>
      <c r="FY32" s="111"/>
      <c r="FZ32" s="26"/>
      <c r="GA32" s="111"/>
      <c r="GB32" s="26"/>
      <c r="GC32" s="111"/>
      <c r="GD32" s="26"/>
      <c r="GE32" s="111"/>
      <c r="GF32" s="26"/>
      <c r="GG32" s="111"/>
      <c r="GH32" s="26"/>
      <c r="GI32" s="111"/>
      <c r="GJ32" s="26"/>
      <c r="GK32" s="111"/>
      <c r="GL32" s="26"/>
      <c r="GM32" s="111"/>
      <c r="GN32" s="26"/>
      <c r="GO32" s="111"/>
      <c r="GP32" s="26"/>
      <c r="GQ32" s="111"/>
      <c r="GR32" s="26"/>
      <c r="GS32" s="111"/>
      <c r="GT32" s="26"/>
      <c r="GU32" s="112"/>
      <c r="GV32" s="26"/>
      <c r="GW32" s="111"/>
      <c r="GX32" s="26"/>
      <c r="GY32" s="111"/>
      <c r="GZ32" s="26"/>
      <c r="HA32" s="111"/>
      <c r="HB32" s="26"/>
      <c r="HC32" s="111"/>
      <c r="HD32" s="26"/>
      <c r="HE32" s="111"/>
      <c r="HF32" s="26"/>
      <c r="HG32" s="111"/>
      <c r="HH32" s="26"/>
      <c r="HI32" s="111"/>
      <c r="HJ32" s="19"/>
      <c r="HK32" s="111"/>
      <c r="HL32" s="26"/>
      <c r="HM32" s="111"/>
      <c r="HN32" s="26"/>
      <c r="HO32" s="111"/>
      <c r="HP32" s="26"/>
      <c r="HQ32" s="111"/>
      <c r="HR32" s="26"/>
      <c r="HS32" s="111"/>
      <c r="HT32" s="19"/>
      <c r="HU32" s="111"/>
      <c r="HV32" s="26"/>
      <c r="HW32" s="111"/>
      <c r="HX32" s="26"/>
      <c r="HY32" s="111"/>
      <c r="HZ32" s="26"/>
      <c r="IA32" s="111"/>
      <c r="IB32" s="19"/>
      <c r="IC32" s="105"/>
      <c r="ID32" s="105"/>
      <c r="IE32" s="105"/>
      <c r="IF32" s="29"/>
      <c r="IG32" s="111"/>
      <c r="IH32" s="29"/>
      <c r="II32" s="111"/>
      <c r="IJ32" s="22"/>
      <c r="IK32" s="111"/>
      <c r="IL32" s="22"/>
      <c r="IM32" s="111"/>
      <c r="IN32" s="22"/>
      <c r="IO32" s="111"/>
      <c r="IP32" s="22"/>
      <c r="IQ32" s="111"/>
      <c r="IR32" s="22"/>
      <c r="IS32" s="111"/>
      <c r="IT32" s="22"/>
      <c r="IU32" s="111"/>
      <c r="IV32" s="22"/>
      <c r="IW32" s="111"/>
      <c r="IX32" s="26"/>
      <c r="IY32" s="111"/>
      <c r="IZ32" s="26"/>
      <c r="JA32" s="111"/>
      <c r="JB32" s="26"/>
      <c r="JC32" s="111"/>
      <c r="JD32" s="26"/>
      <c r="JE32" s="111"/>
      <c r="JF32" s="26"/>
      <c r="JG32" s="111"/>
      <c r="JH32" s="26"/>
      <c r="JI32" s="111"/>
      <c r="JJ32" s="26"/>
      <c r="JK32" s="111"/>
      <c r="JL32" s="26"/>
      <c r="JM32" s="111"/>
      <c r="JN32" s="26"/>
      <c r="JO32" s="111"/>
      <c r="JP32" s="26"/>
      <c r="JQ32" s="111"/>
      <c r="JR32" s="26"/>
      <c r="JS32" s="112"/>
      <c r="JT32" s="26"/>
      <c r="JU32" s="111"/>
      <c r="JV32" s="26"/>
      <c r="JW32" s="111"/>
      <c r="JX32" s="26"/>
      <c r="JY32" s="111"/>
      <c r="JZ32" s="26"/>
      <c r="KA32" s="111"/>
      <c r="KB32" s="26"/>
      <c r="KC32" s="111"/>
      <c r="KD32" s="26"/>
      <c r="KE32" s="111"/>
      <c r="KF32" s="26"/>
      <c r="KG32" s="111"/>
      <c r="KH32" s="19"/>
      <c r="KI32" s="111"/>
      <c r="KJ32" s="26"/>
      <c r="KK32" s="111"/>
      <c r="KL32" s="26"/>
      <c r="KM32" s="111"/>
      <c r="KN32" s="26"/>
      <c r="KO32" s="111"/>
      <c r="KP32" s="26"/>
      <c r="KQ32" s="111"/>
      <c r="KR32" s="19"/>
      <c r="KS32" s="111"/>
      <c r="KT32" s="26"/>
      <c r="KU32" s="111"/>
      <c r="KV32" s="26"/>
      <c r="KW32" s="111"/>
      <c r="KX32" s="26"/>
      <c r="KY32" s="111"/>
      <c r="KZ32" s="19"/>
      <c r="LA32" s="105"/>
      <c r="LB32" s="105"/>
      <c r="LC32" s="105"/>
      <c r="LD32" s="29"/>
      <c r="LE32" s="111"/>
      <c r="LF32" s="29"/>
      <c r="LG32" s="111"/>
      <c r="LH32" s="22"/>
      <c r="LI32" s="111"/>
      <c r="LJ32" s="22"/>
      <c r="LK32" s="111"/>
      <c r="LL32" s="22"/>
      <c r="LM32" s="111"/>
      <c r="LN32" s="22"/>
      <c r="LO32" s="111"/>
      <c r="LP32" s="22"/>
      <c r="LQ32" s="111"/>
      <c r="LR32" s="22"/>
      <c r="LS32" s="111"/>
      <c r="LT32" s="22"/>
      <c r="LU32" s="111"/>
      <c r="LV32" s="26"/>
      <c r="LW32" s="111"/>
      <c r="LX32" s="26"/>
      <c r="LY32" s="111"/>
      <c r="LZ32" s="26"/>
      <c r="MA32" s="111"/>
      <c r="MB32" s="26"/>
      <c r="MC32" s="111"/>
      <c r="MD32" s="26"/>
      <c r="ME32" s="111"/>
      <c r="MF32" s="26"/>
      <c r="MG32" s="111"/>
      <c r="MH32" s="26"/>
      <c r="MI32" s="111"/>
      <c r="MJ32" s="26"/>
      <c r="MK32" s="111"/>
      <c r="ML32" s="26"/>
      <c r="MM32" s="111"/>
      <c r="MN32" s="26"/>
      <c r="MO32" s="111"/>
      <c r="MP32" s="26"/>
      <c r="MQ32" s="112"/>
      <c r="MR32" s="26"/>
      <c r="MS32" s="111"/>
      <c r="MT32" s="26"/>
      <c r="MU32" s="111"/>
      <c r="MV32" s="26"/>
      <c r="MW32" s="111"/>
      <c r="MX32" s="26"/>
      <c r="MY32" s="111"/>
      <c r="MZ32" s="26"/>
      <c r="NA32" s="111"/>
      <c r="NB32" s="26"/>
      <c r="NC32" s="111"/>
      <c r="ND32" s="26"/>
      <c r="NE32" s="111"/>
      <c r="NF32" s="19"/>
      <c r="NG32" s="111"/>
      <c r="NH32" s="26"/>
      <c r="NI32" s="111"/>
      <c r="NJ32" s="26"/>
      <c r="NK32" s="111"/>
      <c r="NL32" s="26"/>
      <c r="NM32" s="111"/>
      <c r="NN32" s="26"/>
      <c r="NO32" s="111"/>
      <c r="NP32" s="19"/>
      <c r="NQ32" s="111"/>
      <c r="NR32" s="26"/>
      <c r="NS32" s="111"/>
      <c r="NT32" s="26"/>
      <c r="NU32" s="111"/>
      <c r="NV32" s="26"/>
      <c r="NW32" s="111"/>
      <c r="NX32" s="19"/>
      <c r="NY32" s="105"/>
      <c r="NZ32" s="105"/>
      <c r="OA32" s="105"/>
      <c r="OB32" s="29"/>
      <c r="OC32" s="111"/>
      <c r="OD32" s="29"/>
      <c r="OE32" s="111"/>
      <c r="OF32" s="22"/>
      <c r="OG32" s="111"/>
      <c r="OH32" s="22"/>
      <c r="OI32" s="111"/>
      <c r="OJ32" s="22"/>
      <c r="OK32" s="111"/>
      <c r="OL32" s="22"/>
      <c r="OM32" s="111"/>
      <c r="ON32" s="22"/>
      <c r="OO32" s="111"/>
      <c r="OP32" s="22"/>
      <c r="OQ32" s="111"/>
      <c r="OR32" s="22"/>
      <c r="OS32" s="111"/>
      <c r="OT32" s="26"/>
      <c r="OU32" s="111"/>
      <c r="OV32" s="26"/>
      <c r="OW32" s="111"/>
      <c r="OX32" s="26"/>
      <c r="OY32" s="111"/>
      <c r="OZ32" s="26"/>
      <c r="PA32" s="111"/>
      <c r="PB32" s="26"/>
      <c r="PC32" s="111"/>
      <c r="PD32" s="26"/>
      <c r="PE32" s="111"/>
      <c r="PF32" s="26"/>
      <c r="PG32" s="111"/>
      <c r="PH32" s="26"/>
      <c r="PI32" s="111"/>
      <c r="PJ32" s="26"/>
      <c r="PK32" s="111"/>
      <c r="PL32" s="26"/>
      <c r="PM32" s="111"/>
      <c r="PN32" s="26"/>
      <c r="PO32" s="112"/>
      <c r="PP32" s="26"/>
      <c r="PQ32" s="111"/>
      <c r="PR32" s="26"/>
      <c r="PS32" s="111"/>
      <c r="PT32" s="26"/>
      <c r="PU32" s="111"/>
      <c r="PV32" s="26"/>
      <c r="PW32" s="111"/>
      <c r="PX32" s="26"/>
      <c r="PY32" s="111"/>
      <c r="PZ32" s="26"/>
      <c r="QA32" s="111"/>
      <c r="QB32" s="26"/>
      <c r="QC32" s="111"/>
      <c r="QD32" s="19"/>
      <c r="QE32" s="111"/>
      <c r="QF32" s="26"/>
      <c r="QG32" s="111"/>
      <c r="QH32" s="26"/>
      <c r="QI32" s="111"/>
      <c r="QJ32" s="26"/>
      <c r="QK32" s="111"/>
      <c r="QL32" s="26"/>
      <c r="QM32" s="111"/>
      <c r="QN32" s="19"/>
      <c r="QO32" s="111"/>
      <c r="QP32" s="26"/>
      <c r="QQ32" s="111"/>
      <c r="QR32" s="26"/>
      <c r="QS32" s="111"/>
      <c r="QT32" s="26"/>
      <c r="QU32" s="111"/>
      <c r="QV32" s="19"/>
      <c r="QW32" s="105"/>
      <c r="QX32" s="105"/>
      <c r="QY32" s="105"/>
      <c r="QZ32" s="29"/>
      <c r="RA32" s="111"/>
      <c r="RB32" s="29"/>
      <c r="RC32" s="111"/>
      <c r="RD32" s="22"/>
      <c r="RE32" s="111"/>
      <c r="RF32" s="22"/>
      <c r="RG32" s="111"/>
      <c r="RH32" s="22"/>
      <c r="RI32" s="111"/>
      <c r="RJ32" s="22"/>
      <c r="RK32" s="111"/>
      <c r="RL32" s="22"/>
      <c r="RM32" s="111"/>
      <c r="RN32" s="22"/>
      <c r="RO32" s="111"/>
      <c r="RP32" s="22"/>
      <c r="RQ32" s="111"/>
      <c r="RR32" s="26"/>
      <c r="RS32" s="111"/>
      <c r="RT32" s="26"/>
      <c r="RU32" s="111"/>
      <c r="RV32" s="26"/>
      <c r="RW32" s="111"/>
      <c r="RX32" s="26"/>
      <c r="RY32" s="111"/>
      <c r="RZ32" s="26"/>
      <c r="SA32" s="111"/>
      <c r="SB32" s="26"/>
      <c r="SC32" s="111"/>
      <c r="SD32" s="26"/>
      <c r="SE32" s="111"/>
      <c r="SF32" s="26"/>
      <c r="SG32" s="111"/>
      <c r="SH32" s="26"/>
      <c r="SI32" s="111"/>
      <c r="SJ32" s="26"/>
      <c r="SK32" s="111"/>
      <c r="SL32" s="26"/>
      <c r="SM32" s="112"/>
      <c r="SN32" s="26"/>
      <c r="SO32" s="111"/>
      <c r="SP32" s="26"/>
      <c r="SQ32" s="111"/>
      <c r="SR32" s="26"/>
      <c r="SS32" s="111"/>
      <c r="ST32" s="26"/>
      <c r="SU32" s="111"/>
      <c r="SV32" s="26"/>
      <c r="SW32" s="111"/>
      <c r="SX32" s="26"/>
      <c r="SY32" s="111"/>
      <c r="SZ32" s="26"/>
      <c r="TA32" s="111"/>
      <c r="TB32" s="19"/>
      <c r="TC32" s="111"/>
      <c r="TD32" s="26"/>
      <c r="TE32" s="111"/>
      <c r="TF32" s="26"/>
      <c r="TG32" s="111"/>
      <c r="TH32" s="26"/>
      <c r="TI32" s="111"/>
      <c r="TJ32" s="26"/>
      <c r="TK32" s="111"/>
      <c r="TL32" s="19"/>
      <c r="TM32" s="111"/>
      <c r="TN32" s="26"/>
      <c r="TO32" s="111"/>
      <c r="TP32" s="26"/>
      <c r="TQ32" s="111"/>
      <c r="TR32" s="26"/>
      <c r="TS32" s="111"/>
      <c r="TT32" s="19"/>
      <c r="TU32" s="105"/>
      <c r="TV32" s="105"/>
      <c r="TW32" s="105"/>
      <c r="TX32" s="29"/>
      <c r="TY32" s="111"/>
      <c r="TZ32" s="29"/>
      <c r="UA32" s="111"/>
      <c r="UB32" s="22"/>
      <c r="UC32" s="111"/>
      <c r="UD32" s="22"/>
      <c r="UE32" s="111"/>
      <c r="UF32" s="22"/>
      <c r="UG32" s="111"/>
      <c r="UH32" s="22"/>
      <c r="UI32" s="111"/>
      <c r="UJ32" s="22"/>
      <c r="UK32" s="111"/>
      <c r="UL32" s="22"/>
      <c r="UM32" s="111"/>
      <c r="UN32" s="22"/>
      <c r="UO32" s="111"/>
      <c r="UP32" s="26"/>
      <c r="UQ32" s="111"/>
      <c r="UR32" s="26"/>
      <c r="US32" s="111"/>
      <c r="UT32" s="26"/>
      <c r="UU32" s="111"/>
      <c r="UV32" s="26"/>
      <c r="UW32" s="111"/>
      <c r="UX32" s="26"/>
      <c r="UY32" s="111"/>
      <c r="UZ32" s="26"/>
      <c r="VA32" s="111"/>
      <c r="VB32" s="26"/>
      <c r="VC32" s="111"/>
      <c r="VD32" s="26"/>
      <c r="VE32" s="111"/>
      <c r="VF32" s="26"/>
      <c r="VG32" s="111"/>
      <c r="VH32" s="26"/>
      <c r="VI32" s="111"/>
      <c r="VJ32" s="26"/>
      <c r="VK32" s="112"/>
      <c r="VL32" s="26"/>
      <c r="VM32" s="111"/>
      <c r="VN32" s="26"/>
      <c r="VO32" s="111"/>
      <c r="VP32" s="26"/>
      <c r="VQ32" s="111"/>
      <c r="VR32" s="26"/>
      <c r="VS32" s="111"/>
      <c r="VT32" s="26"/>
      <c r="VU32" s="111"/>
      <c r="VV32" s="26"/>
      <c r="VW32" s="111"/>
      <c r="VX32" s="26"/>
      <c r="VY32" s="111"/>
      <c r="VZ32" s="19"/>
      <c r="WA32" s="111"/>
      <c r="WB32" s="26"/>
      <c r="WC32" s="111"/>
      <c r="WD32" s="26"/>
      <c r="WE32" s="111"/>
      <c r="WF32" s="26"/>
      <c r="WG32" s="111"/>
      <c r="WH32" s="26"/>
      <c r="WI32" s="111"/>
      <c r="WJ32" s="19"/>
      <c r="WK32" s="111"/>
      <c r="WL32" s="26"/>
      <c r="WM32" s="111"/>
      <c r="WN32" s="26"/>
      <c r="WO32" s="111"/>
      <c r="WP32" s="26"/>
      <c r="WQ32" s="111"/>
      <c r="WR32" s="19"/>
      <c r="WS32" s="105"/>
      <c r="WT32" s="105"/>
      <c r="WU32" s="105"/>
      <c r="WV32" s="29"/>
      <c r="WW32" s="111"/>
      <c r="WX32" s="29"/>
      <c r="WY32" s="111"/>
      <c r="WZ32" s="22"/>
      <c r="XA32" s="111"/>
      <c r="XB32" s="22"/>
      <c r="XC32" s="111"/>
      <c r="XD32" s="22"/>
      <c r="XE32" s="111"/>
      <c r="XF32" s="22"/>
      <c r="XG32" s="111"/>
      <c r="XH32" s="22"/>
      <c r="XI32" s="111"/>
      <c r="XJ32" s="22"/>
      <c r="XK32" s="111"/>
      <c r="XL32" s="22"/>
      <c r="XM32" s="111"/>
      <c r="XN32" s="26"/>
      <c r="XO32" s="111"/>
      <c r="XP32" s="26"/>
      <c r="XQ32" s="111"/>
      <c r="XR32" s="26"/>
      <c r="XS32" s="111"/>
      <c r="XT32" s="26"/>
      <c r="XU32" s="111"/>
      <c r="XV32" s="26"/>
      <c r="XW32" s="111"/>
      <c r="XX32" s="26"/>
      <c r="XY32" s="111"/>
      <c r="XZ32" s="26"/>
      <c r="YA32" s="111"/>
      <c r="YB32" s="26"/>
      <c r="YC32" s="111"/>
      <c r="YD32" s="26"/>
      <c r="YE32" s="111"/>
      <c r="YF32" s="26"/>
      <c r="YG32" s="111"/>
      <c r="YH32" s="26"/>
      <c r="YI32" s="112"/>
      <c r="YJ32" s="26"/>
      <c r="YK32" s="111"/>
      <c r="YL32" s="26"/>
      <c r="YM32" s="111"/>
      <c r="YN32" s="26"/>
      <c r="YO32" s="111"/>
      <c r="YP32" s="26"/>
      <c r="YQ32" s="111"/>
      <c r="YR32" s="26"/>
      <c r="YS32" s="111"/>
      <c r="YT32" s="26"/>
      <c r="YU32" s="111"/>
      <c r="YV32" s="26"/>
      <c r="YW32" s="111"/>
      <c r="YX32" s="19"/>
      <c r="YY32" s="111"/>
      <c r="YZ32" s="26"/>
      <c r="ZA32" s="111"/>
      <c r="ZB32" s="26"/>
      <c r="ZC32" s="111"/>
      <c r="ZD32" s="26"/>
      <c r="ZE32" s="111"/>
      <c r="ZF32" s="26"/>
      <c r="ZG32" s="111"/>
      <c r="ZH32" s="19"/>
      <c r="ZI32" s="111"/>
      <c r="ZJ32" s="26"/>
      <c r="ZK32" s="111"/>
      <c r="ZL32" s="26"/>
      <c r="ZM32" s="111"/>
      <c r="ZN32" s="26"/>
      <c r="ZO32" s="111"/>
      <c r="ZP32" s="19"/>
      <c r="ZQ32" s="105"/>
      <c r="ZR32" s="105"/>
      <c r="ZS32" s="105"/>
      <c r="ZT32" s="29"/>
      <c r="ZU32" s="111"/>
      <c r="ZV32" s="29"/>
      <c r="ZW32" s="111"/>
      <c r="ZX32" s="22"/>
      <c r="ZY32" s="111"/>
      <c r="ZZ32" s="22"/>
      <c r="AAA32" s="111"/>
      <c r="AAB32" s="22"/>
      <c r="AAC32" s="111"/>
      <c r="AAD32" s="22"/>
      <c r="AAE32" s="111"/>
      <c r="AAF32" s="22"/>
      <c r="AAG32" s="111"/>
      <c r="AAH32" s="22"/>
      <c r="AAI32" s="111"/>
      <c r="AAJ32" s="22"/>
      <c r="AAK32" s="111"/>
      <c r="AAL32" s="26"/>
      <c r="AAM32" s="111"/>
      <c r="AAN32" s="26"/>
      <c r="AAO32" s="111"/>
      <c r="AAP32" s="26"/>
      <c r="AAQ32" s="111"/>
      <c r="AAR32" s="26"/>
      <c r="AAS32" s="111"/>
      <c r="AAT32" s="26"/>
      <c r="AAU32" s="111"/>
      <c r="AAV32" s="26"/>
      <c r="AAW32" s="111"/>
      <c r="AAX32" s="26"/>
      <c r="AAY32" s="111"/>
      <c r="AAZ32" s="26"/>
      <c r="ABA32" s="111"/>
      <c r="ABB32" s="26"/>
      <c r="ABC32" s="111"/>
      <c r="ABD32" s="26"/>
      <c r="ABE32" s="111"/>
      <c r="ABF32" s="26"/>
      <c r="ABG32" s="112"/>
      <c r="ABH32" s="26"/>
      <c r="ABI32" s="111"/>
      <c r="ABJ32" s="26"/>
      <c r="ABK32" s="111"/>
      <c r="ABL32" s="26"/>
      <c r="ABM32" s="111"/>
      <c r="ABN32" s="26"/>
      <c r="ABO32" s="111"/>
      <c r="ABP32" s="26"/>
      <c r="ABQ32" s="111"/>
      <c r="ABR32" s="26"/>
      <c r="ABS32" s="111"/>
      <c r="ABT32" s="26"/>
      <c r="ABU32" s="111"/>
      <c r="ABV32" s="19"/>
      <c r="ABW32" s="111"/>
      <c r="ABX32" s="26"/>
      <c r="ABY32" s="111"/>
      <c r="ABZ32" s="26"/>
      <c r="ACA32" s="111"/>
      <c r="ACB32" s="26"/>
      <c r="ACC32" s="111"/>
      <c r="ACD32" s="26"/>
      <c r="ACE32" s="111"/>
      <c r="ACF32" s="19"/>
      <c r="ACG32" s="111"/>
      <c r="ACH32" s="26"/>
      <c r="ACI32" s="111"/>
      <c r="ACJ32" s="26"/>
      <c r="ACK32" s="111"/>
      <c r="ACL32" s="26"/>
      <c r="ACM32" s="111"/>
      <c r="ACN32" s="19"/>
      <c r="ACO32" s="105"/>
      <c r="ACP32" s="105"/>
      <c r="ACQ32" s="105"/>
      <c r="ACR32" s="29"/>
      <c r="ACS32" s="111"/>
      <c r="ACT32" s="29"/>
      <c r="ACU32" s="111"/>
      <c r="ACV32" s="22"/>
      <c r="ACW32" s="111"/>
      <c r="ACX32" s="22"/>
      <c r="ACY32" s="111"/>
      <c r="ACZ32" s="22"/>
      <c r="ADA32" s="111"/>
      <c r="ADB32" s="22"/>
      <c r="ADC32" s="111"/>
      <c r="ADD32" s="22"/>
      <c r="ADE32" s="111"/>
      <c r="ADF32" s="22"/>
      <c r="ADG32" s="111"/>
      <c r="ADH32" s="22"/>
      <c r="ADI32" s="111"/>
      <c r="ADJ32" s="26"/>
      <c r="ADK32" s="111"/>
      <c r="ADL32" s="26"/>
      <c r="ADM32" s="111"/>
      <c r="ADN32" s="26"/>
      <c r="ADO32" s="111"/>
      <c r="ADP32" s="26"/>
      <c r="ADQ32" s="111"/>
      <c r="ADR32" s="26"/>
      <c r="ADS32" s="111"/>
      <c r="ADT32" s="26"/>
      <c r="ADU32" s="111"/>
      <c r="ADV32" s="26"/>
      <c r="ADW32" s="111"/>
      <c r="ADX32" s="26"/>
      <c r="ADY32" s="111"/>
      <c r="ADZ32" s="26"/>
      <c r="AEA32" s="111"/>
      <c r="AEB32" s="26"/>
      <c r="AEC32" s="111"/>
      <c r="AED32" s="26"/>
      <c r="AEE32" s="112"/>
      <c r="AEF32" s="26"/>
      <c r="AEG32" s="111"/>
      <c r="AEH32" s="26"/>
      <c r="AEI32" s="111"/>
      <c r="AEJ32" s="26"/>
      <c r="AEK32" s="111"/>
      <c r="AEL32" s="26"/>
      <c r="AEM32" s="111"/>
      <c r="AEN32" s="26"/>
      <c r="AEO32" s="111"/>
      <c r="AEP32" s="26"/>
      <c r="AEQ32" s="111"/>
      <c r="AER32" s="26"/>
      <c r="AES32" s="111"/>
      <c r="AET32" s="19"/>
      <c r="AEU32" s="111"/>
      <c r="AEV32" s="26"/>
      <c r="AEW32" s="111"/>
      <c r="AEX32" s="26"/>
      <c r="AEY32" s="111"/>
      <c r="AEZ32" s="26"/>
      <c r="AFA32" s="111"/>
      <c r="AFB32" s="26"/>
      <c r="AFC32" s="111"/>
      <c r="AFD32" s="19"/>
      <c r="AFE32" s="111"/>
      <c r="AFF32" s="26"/>
      <c r="AFG32" s="111"/>
      <c r="AFH32" s="26"/>
      <c r="AFI32" s="111"/>
      <c r="AFJ32" s="26"/>
      <c r="AFK32" s="111"/>
      <c r="AFL32" s="19"/>
      <c r="AFM32" s="105"/>
      <c r="AFN32" s="105"/>
      <c r="AFO32" s="105"/>
      <c r="AFP32" s="29"/>
      <c r="AFQ32" s="111"/>
      <c r="AFR32" s="29"/>
      <c r="AFS32" s="111"/>
      <c r="AFT32" s="22"/>
      <c r="AFU32" s="111"/>
      <c r="AFV32" s="22"/>
      <c r="AFW32" s="111"/>
      <c r="AFX32" s="22"/>
      <c r="AFY32" s="111"/>
      <c r="AFZ32" s="22"/>
      <c r="AGA32" s="111"/>
      <c r="AGB32" s="22"/>
      <c r="AGC32" s="111"/>
      <c r="AGD32" s="22"/>
      <c r="AGE32" s="111"/>
      <c r="AGF32" s="22"/>
      <c r="AGG32" s="111"/>
      <c r="AGH32" s="26"/>
      <c r="AGI32" s="111"/>
      <c r="AGJ32" s="26"/>
      <c r="AGK32" s="111"/>
      <c r="AGL32" s="26"/>
      <c r="AGM32" s="111"/>
      <c r="AGN32" s="26"/>
      <c r="AGO32" s="111"/>
      <c r="AGP32" s="26"/>
      <c r="AGQ32" s="111"/>
      <c r="AGR32" s="26"/>
      <c r="AGS32" s="111"/>
      <c r="AGT32" s="26"/>
      <c r="AGU32" s="111"/>
      <c r="AGV32" s="26"/>
      <c r="AGW32" s="111"/>
      <c r="AGX32" s="26"/>
      <c r="AGY32" s="111"/>
      <c r="AGZ32" s="26"/>
      <c r="AHA32" s="111"/>
      <c r="AHB32" s="26"/>
      <c r="AHC32" s="112"/>
      <c r="AHD32" s="26"/>
      <c r="AHE32" s="111"/>
      <c r="AHF32" s="26"/>
      <c r="AHG32" s="111"/>
      <c r="AHH32" s="26"/>
      <c r="AHI32" s="111"/>
      <c r="AHJ32" s="26"/>
      <c r="AHK32" s="111"/>
      <c r="AHL32" s="26"/>
      <c r="AHM32" s="111"/>
      <c r="AHN32" s="26"/>
      <c r="AHO32" s="111"/>
      <c r="AHP32" s="26"/>
      <c r="AHQ32" s="111"/>
      <c r="AHR32" s="19"/>
      <c r="AHS32" s="111"/>
      <c r="AHT32" s="26"/>
      <c r="AHU32" s="111"/>
      <c r="AHV32" s="26"/>
      <c r="AHW32" s="111"/>
      <c r="AHX32" s="26"/>
      <c r="AHY32" s="111"/>
      <c r="AHZ32" s="26"/>
      <c r="AIA32" s="111"/>
      <c r="AIB32" s="19"/>
      <c r="AIC32" s="111"/>
      <c r="AID32" s="26"/>
      <c r="AIE32" s="111"/>
      <c r="AIF32" s="26"/>
      <c r="AIG32" s="111"/>
      <c r="AIH32" s="26"/>
      <c r="AII32" s="111"/>
      <c r="AIJ32" s="19"/>
      <c r="AIK32" s="105"/>
      <c r="AIL32" s="105"/>
      <c r="AIM32" s="105"/>
      <c r="AIN32" s="29"/>
      <c r="AIO32" s="111"/>
      <c r="AIP32" s="29"/>
      <c r="AIQ32" s="111"/>
      <c r="AIR32" s="22"/>
      <c r="AIS32" s="111"/>
      <c r="AIT32" s="22"/>
      <c r="AIU32" s="111"/>
      <c r="AIV32" s="22"/>
      <c r="AIW32" s="111"/>
      <c r="AIX32" s="22"/>
      <c r="AIY32" s="111"/>
      <c r="AIZ32" s="22"/>
      <c r="AJA32" s="111"/>
      <c r="AJB32" s="22"/>
      <c r="AJC32" s="111"/>
      <c r="AJD32" s="22"/>
      <c r="AJE32" s="111"/>
      <c r="AJF32" s="26"/>
      <c r="AJG32" s="111"/>
      <c r="AJH32" s="26"/>
      <c r="AJI32" s="111"/>
      <c r="AJJ32" s="26"/>
      <c r="AJK32" s="111"/>
      <c r="AJL32" s="26"/>
      <c r="AJM32" s="111"/>
      <c r="AJN32" s="26"/>
      <c r="AJO32" s="111"/>
      <c r="AJP32" s="26"/>
      <c r="AJQ32" s="111"/>
      <c r="AJR32" s="26"/>
      <c r="AJS32" s="111"/>
      <c r="AJT32" s="26"/>
      <c r="AJU32" s="111"/>
      <c r="AJV32" s="26"/>
      <c r="AJW32" s="111"/>
      <c r="AJX32" s="26"/>
      <c r="AJY32" s="111"/>
      <c r="AJZ32" s="26"/>
      <c r="AKA32" s="112"/>
      <c r="AKB32" s="26"/>
      <c r="AKC32" s="111"/>
      <c r="AKD32" s="26"/>
      <c r="AKE32" s="111"/>
      <c r="AKF32" s="26"/>
      <c r="AKG32" s="111"/>
      <c r="AKH32" s="26"/>
      <c r="AKI32" s="111"/>
      <c r="AKJ32" s="26"/>
      <c r="AKK32" s="111"/>
      <c r="AKL32" s="26"/>
      <c r="AKM32" s="111"/>
      <c r="AKN32" s="26"/>
      <c r="AKO32" s="111"/>
      <c r="AKP32" s="19"/>
      <c r="AKQ32" s="111"/>
      <c r="AKR32" s="26"/>
      <c r="AKS32" s="111"/>
      <c r="AKT32" s="26"/>
      <c r="AKU32" s="111"/>
      <c r="AKV32" s="26"/>
      <c r="AKW32" s="111"/>
      <c r="AKX32" s="26"/>
      <c r="AKY32" s="111"/>
      <c r="AKZ32" s="19"/>
      <c r="ALA32" s="111"/>
      <c r="ALB32" s="26"/>
      <c r="ALC32" s="111"/>
      <c r="ALD32" s="26"/>
      <c r="ALE32" s="111"/>
      <c r="ALF32" s="26"/>
      <c r="ALG32" s="111"/>
      <c r="ALH32" s="19"/>
      <c r="ALI32" s="105"/>
      <c r="ALJ32" s="105"/>
      <c r="ALK32" s="105"/>
      <c r="ALL32" s="29"/>
      <c r="ALM32" s="111"/>
      <c r="ALN32" s="29"/>
      <c r="ALO32" s="111"/>
      <c r="ALP32" s="22"/>
      <c r="ALQ32" s="111"/>
      <c r="ALR32" s="22"/>
      <c r="ALS32" s="111"/>
      <c r="ALT32" s="22"/>
      <c r="ALU32" s="111"/>
      <c r="ALV32" s="22"/>
      <c r="ALW32" s="111"/>
      <c r="ALX32" s="22"/>
      <c r="ALY32" s="111"/>
      <c r="ALZ32" s="22"/>
      <c r="AMA32" s="111"/>
      <c r="AMB32" s="22"/>
      <c r="AMC32" s="111"/>
      <c r="AMD32" s="26"/>
      <c r="AME32" s="111"/>
      <c r="AMF32" s="26"/>
      <c r="AMG32" s="111"/>
      <c r="AMH32" s="26"/>
      <c r="AMI32" s="111"/>
      <c r="AMJ32" s="26"/>
      <c r="AMK32" s="111"/>
      <c r="AML32" s="26"/>
      <c r="AMM32" s="111"/>
      <c r="AMN32" s="26"/>
      <c r="AMO32" s="111"/>
      <c r="AMP32" s="26"/>
      <c r="AMQ32" s="111"/>
      <c r="AMR32" s="26"/>
      <c r="AMS32" s="111"/>
      <c r="AMT32" s="26"/>
      <c r="AMU32" s="111"/>
      <c r="AMV32" s="26"/>
      <c r="AMW32" s="111"/>
      <c r="AMX32" s="26"/>
      <c r="AMY32" s="112"/>
      <c r="AMZ32" s="26"/>
      <c r="ANA32" s="111"/>
      <c r="ANB32" s="26"/>
      <c r="ANC32" s="111"/>
      <c r="AND32" s="26"/>
      <c r="ANE32" s="111"/>
      <c r="ANF32" s="26"/>
      <c r="ANG32" s="111"/>
      <c r="ANH32" s="26"/>
      <c r="ANI32" s="111"/>
      <c r="ANJ32" s="26"/>
      <c r="ANK32" s="111"/>
      <c r="ANL32" s="26"/>
      <c r="ANM32" s="111"/>
      <c r="ANN32" s="19"/>
      <c r="ANO32" s="111"/>
      <c r="ANP32" s="26"/>
      <c r="ANQ32" s="111"/>
      <c r="ANR32" s="26"/>
      <c r="ANS32" s="111"/>
      <c r="ANT32" s="26"/>
      <c r="ANU32" s="111"/>
      <c r="ANV32" s="26"/>
      <c r="ANW32" s="111"/>
      <c r="ANX32" s="19"/>
      <c r="ANY32" s="111"/>
      <c r="ANZ32" s="26"/>
      <c r="AOA32" s="111"/>
      <c r="AOB32" s="26"/>
      <c r="AOC32" s="111"/>
      <c r="AOD32" s="26"/>
      <c r="AOE32" s="111"/>
      <c r="AOF32" s="19"/>
      <c r="AOG32" s="105"/>
      <c r="AOH32" s="105"/>
      <c r="AOI32" s="105"/>
      <c r="AOJ32" s="29"/>
      <c r="AOK32" s="111"/>
      <c r="AOL32" s="29"/>
      <c r="AOM32" s="111"/>
      <c r="AON32" s="22"/>
      <c r="AOO32" s="111"/>
      <c r="AOP32" s="22"/>
      <c r="AOQ32" s="111"/>
      <c r="AOR32" s="22"/>
      <c r="AOS32" s="111"/>
      <c r="AOT32" s="22"/>
      <c r="AOU32" s="111"/>
      <c r="AOV32" s="22"/>
      <c r="AOW32" s="111"/>
      <c r="AOX32" s="22"/>
      <c r="AOY32" s="111"/>
      <c r="AOZ32" s="22"/>
      <c r="APA32" s="111"/>
      <c r="APB32" s="26"/>
      <c r="APC32" s="111"/>
      <c r="APD32" s="26"/>
      <c r="APE32" s="111"/>
      <c r="APF32" s="26"/>
      <c r="APG32" s="111"/>
      <c r="APH32" s="26"/>
      <c r="API32" s="111"/>
      <c r="APJ32" s="26"/>
      <c r="APK32" s="111"/>
      <c r="APL32" s="26"/>
      <c r="APM32" s="111"/>
      <c r="APN32" s="26"/>
      <c r="APO32" s="111"/>
      <c r="APP32" s="26"/>
      <c r="APQ32" s="111"/>
      <c r="APR32" s="26"/>
      <c r="APS32" s="111"/>
      <c r="APT32" s="26"/>
      <c r="APU32" s="111"/>
      <c r="APV32" s="26"/>
      <c r="APW32" s="112"/>
      <c r="APX32" s="26"/>
      <c r="APY32" s="111"/>
      <c r="APZ32" s="26"/>
      <c r="AQA32" s="111"/>
      <c r="AQB32" s="26"/>
      <c r="AQC32" s="111"/>
      <c r="AQD32" s="26"/>
      <c r="AQE32" s="111"/>
      <c r="AQF32" s="26"/>
      <c r="AQG32" s="111"/>
      <c r="AQH32" s="26"/>
      <c r="AQI32" s="111"/>
      <c r="AQJ32" s="26"/>
      <c r="AQK32" s="111"/>
      <c r="AQL32" s="19"/>
      <c r="AQM32" s="111"/>
      <c r="AQN32" s="26"/>
      <c r="AQO32" s="111"/>
      <c r="AQP32" s="26"/>
      <c r="AQQ32" s="111"/>
      <c r="AQR32" s="26"/>
      <c r="AQS32" s="111"/>
      <c r="AQT32" s="26"/>
      <c r="AQU32" s="111"/>
      <c r="AQV32" s="19"/>
      <c r="AQW32" s="111"/>
      <c r="AQX32" s="26"/>
      <c r="AQY32" s="111"/>
      <c r="AQZ32" s="26"/>
      <c r="ARA32" s="111"/>
      <c r="ARB32" s="26"/>
      <c r="ARC32" s="111"/>
      <c r="ARD32" s="19"/>
      <c r="ARE32" s="105"/>
      <c r="ARF32" s="105"/>
      <c r="ARG32" s="105"/>
      <c r="ARH32" s="29"/>
      <c r="ARI32" s="111"/>
      <c r="ARJ32" s="29"/>
      <c r="ARK32" s="111"/>
      <c r="ARL32" s="22"/>
      <c r="ARM32" s="111"/>
      <c r="ARN32" s="22"/>
      <c r="ARO32" s="111"/>
      <c r="ARP32" s="22"/>
      <c r="ARQ32" s="111"/>
      <c r="ARR32" s="22"/>
      <c r="ARS32" s="111"/>
      <c r="ART32" s="22"/>
      <c r="ARU32" s="111"/>
      <c r="ARV32" s="22"/>
      <c r="ARW32" s="111"/>
      <c r="ARX32" s="22"/>
      <c r="ARY32" s="111"/>
      <c r="ARZ32" s="26"/>
      <c r="ASA32" s="111"/>
      <c r="ASB32" s="26"/>
      <c r="ASC32" s="111"/>
      <c r="ASD32" s="26"/>
      <c r="ASE32" s="111"/>
      <c r="ASF32" s="26"/>
      <c r="ASG32" s="111"/>
      <c r="ASH32" s="26"/>
      <c r="ASI32" s="111"/>
      <c r="ASJ32" s="26"/>
      <c r="ASK32" s="111"/>
      <c r="ASL32" s="26"/>
      <c r="ASM32" s="111"/>
      <c r="ASN32" s="26"/>
      <c r="ASO32" s="111"/>
      <c r="ASP32" s="26"/>
      <c r="ASQ32" s="111"/>
      <c r="ASR32" s="26"/>
      <c r="ASS32" s="111"/>
      <c r="AST32" s="26"/>
      <c r="ASU32" s="112"/>
      <c r="ASV32" s="26"/>
      <c r="ASW32" s="111"/>
      <c r="ASX32" s="26"/>
      <c r="ASY32" s="111"/>
      <c r="ASZ32" s="26"/>
      <c r="ATA32" s="111"/>
      <c r="ATB32" s="26"/>
      <c r="ATC32" s="111"/>
      <c r="ATD32" s="26"/>
      <c r="ATE32" s="111"/>
      <c r="ATF32" s="26"/>
      <c r="ATG32" s="111"/>
      <c r="ATH32" s="26"/>
      <c r="ATI32" s="111"/>
      <c r="ATJ32" s="19"/>
      <c r="ATK32" s="111"/>
      <c r="ATL32" s="26"/>
      <c r="ATM32" s="111"/>
      <c r="ATN32" s="26"/>
      <c r="ATO32" s="111"/>
      <c r="ATP32" s="26"/>
      <c r="ATQ32" s="111"/>
      <c r="ATR32" s="26"/>
      <c r="ATS32" s="111"/>
      <c r="ATT32" s="19"/>
      <c r="ATU32" s="111"/>
      <c r="ATV32" s="26"/>
      <c r="ATW32" s="111"/>
      <c r="ATX32" s="26"/>
      <c r="ATY32" s="111"/>
      <c r="ATZ32" s="26"/>
      <c r="AUA32" s="111"/>
      <c r="AUB32" s="19"/>
      <c r="AUC32" s="105"/>
      <c r="AUD32" s="105"/>
      <c r="AUE32" s="105"/>
      <c r="AUF32" s="29"/>
      <c r="AUG32" s="111"/>
      <c r="AUH32" s="29"/>
      <c r="AUI32" s="111"/>
      <c r="AUJ32" s="22"/>
      <c r="AUK32" s="111"/>
      <c r="AUL32" s="22"/>
      <c r="AUM32" s="111"/>
      <c r="AUN32" s="22"/>
      <c r="AUO32" s="111"/>
      <c r="AUP32" s="22"/>
      <c r="AUQ32" s="111"/>
      <c r="AUR32" s="22"/>
      <c r="AUS32" s="111"/>
      <c r="AUT32" s="22"/>
      <c r="AUU32" s="111"/>
      <c r="AUV32" s="22"/>
      <c r="AUW32" s="111"/>
      <c r="AUX32" s="26"/>
      <c r="AUY32" s="111"/>
      <c r="AUZ32" s="26"/>
      <c r="AVA32" s="111"/>
      <c r="AVB32" s="26"/>
      <c r="AVC32" s="111"/>
      <c r="AVD32" s="26"/>
      <c r="AVE32" s="111"/>
      <c r="AVF32" s="26"/>
      <c r="AVG32" s="111"/>
      <c r="AVH32" s="26"/>
      <c r="AVI32" s="111"/>
      <c r="AVJ32" s="26"/>
      <c r="AVK32" s="111"/>
      <c r="AVL32" s="26"/>
      <c r="AVM32" s="111"/>
      <c r="AVN32" s="26"/>
      <c r="AVO32" s="111"/>
      <c r="AVP32" s="26"/>
      <c r="AVQ32" s="111"/>
      <c r="AVR32" s="26"/>
      <c r="AVS32" s="112"/>
      <c r="AVT32" s="26"/>
      <c r="AVU32" s="111"/>
      <c r="AVV32" s="26"/>
      <c r="AVW32" s="111"/>
      <c r="AVX32" s="26"/>
      <c r="AVY32" s="111"/>
      <c r="AVZ32" s="26"/>
      <c r="AWA32" s="111"/>
      <c r="AWB32" s="26"/>
      <c r="AWC32" s="111"/>
      <c r="AWD32" s="26"/>
      <c r="AWE32" s="111"/>
      <c r="AWF32" s="26"/>
      <c r="AWG32" s="111"/>
      <c r="AWH32" s="19"/>
      <c r="AWI32" s="111"/>
      <c r="AWJ32" s="26"/>
      <c r="AWK32" s="111"/>
      <c r="AWL32" s="26"/>
      <c r="AWM32" s="111"/>
      <c r="AWN32" s="26"/>
      <c r="AWO32" s="111"/>
      <c r="AWP32" s="26"/>
      <c r="AWQ32" s="111"/>
      <c r="AWR32" s="19"/>
      <c r="AWS32" s="111"/>
      <c r="AWT32" s="26"/>
      <c r="AWU32" s="111"/>
      <c r="AWV32" s="26"/>
      <c r="AWW32" s="111"/>
      <c r="AWX32" s="26"/>
      <c r="AWY32" s="111"/>
      <c r="AWZ32" s="19"/>
      <c r="AXA32" s="105"/>
      <c r="AXB32" s="105"/>
      <c r="AXC32" s="105"/>
      <c r="AXD32" s="29"/>
      <c r="AXE32" s="111"/>
      <c r="AXF32" s="29"/>
      <c r="AXG32" s="111"/>
      <c r="AXH32" s="22"/>
      <c r="AXI32" s="111"/>
      <c r="AXJ32" s="22"/>
      <c r="AXK32" s="111"/>
      <c r="AXL32" s="22"/>
      <c r="AXM32" s="111"/>
      <c r="AXN32" s="22"/>
      <c r="AXO32" s="111"/>
      <c r="AXP32" s="22"/>
      <c r="AXQ32" s="111"/>
      <c r="AXR32" s="22"/>
      <c r="AXS32" s="111"/>
      <c r="AXT32" s="22"/>
      <c r="AXU32" s="111"/>
      <c r="AXV32" s="26"/>
      <c r="AXW32" s="111"/>
      <c r="AXX32" s="26"/>
      <c r="AXY32" s="111"/>
      <c r="AXZ32" s="26"/>
      <c r="AYA32" s="111"/>
      <c r="AYB32" s="26"/>
      <c r="AYC32" s="111"/>
      <c r="AYD32" s="26"/>
      <c r="AYE32" s="111"/>
      <c r="AYF32" s="26"/>
      <c r="AYG32" s="111"/>
      <c r="AYH32" s="26"/>
      <c r="AYI32" s="111"/>
      <c r="AYJ32" s="26"/>
      <c r="AYK32" s="111"/>
      <c r="AYL32" s="26"/>
      <c r="AYM32" s="111"/>
      <c r="AYN32" s="26"/>
      <c r="AYO32" s="111"/>
      <c r="AYP32" s="26"/>
      <c r="AYQ32" s="112"/>
      <c r="AYR32" s="26"/>
      <c r="AYS32" s="111"/>
      <c r="AYT32" s="26"/>
      <c r="AYU32" s="111"/>
      <c r="AYV32" s="26"/>
      <c r="AYW32" s="111"/>
      <c r="AYX32" s="26"/>
      <c r="AYY32" s="111"/>
      <c r="AYZ32" s="26"/>
      <c r="AZA32" s="111"/>
      <c r="AZB32" s="26"/>
      <c r="AZC32" s="111"/>
      <c r="AZD32" s="26"/>
      <c r="AZE32" s="111"/>
      <c r="AZF32" s="19"/>
      <c r="AZG32" s="111"/>
      <c r="AZH32" s="26"/>
      <c r="AZI32" s="111"/>
      <c r="AZJ32" s="26"/>
      <c r="AZK32" s="111"/>
      <c r="AZL32" s="26"/>
      <c r="AZM32" s="111"/>
      <c r="AZN32" s="26"/>
      <c r="AZO32" s="111"/>
      <c r="AZP32" s="19"/>
      <c r="AZQ32" s="111"/>
      <c r="AZR32" s="26"/>
      <c r="AZS32" s="111"/>
      <c r="AZT32" s="26"/>
      <c r="AZU32" s="111"/>
      <c r="AZV32" s="26"/>
      <c r="AZW32" s="111"/>
      <c r="AZX32" s="19"/>
      <c r="AZY32" s="105"/>
      <c r="AZZ32" s="105"/>
      <c r="BAA32" s="105"/>
      <c r="BAB32" s="29"/>
      <c r="BAC32" s="111"/>
      <c r="BAD32" s="29"/>
      <c r="BAE32" s="111"/>
      <c r="BAF32" s="22"/>
      <c r="BAG32" s="111"/>
      <c r="BAH32" s="22"/>
      <c r="BAI32" s="111"/>
      <c r="BAJ32" s="22"/>
      <c r="BAK32" s="111"/>
      <c r="BAL32" s="22"/>
      <c r="BAM32" s="111"/>
      <c r="BAN32" s="22"/>
      <c r="BAO32" s="111"/>
      <c r="BAP32" s="22"/>
      <c r="BAQ32" s="111"/>
      <c r="BAR32" s="22"/>
      <c r="BAS32" s="111"/>
      <c r="BAT32" s="26"/>
      <c r="BAU32" s="111"/>
      <c r="BAV32" s="26"/>
      <c r="BAW32" s="111"/>
      <c r="BAX32" s="26"/>
      <c r="BAY32" s="111"/>
      <c r="BAZ32" s="26"/>
      <c r="BBA32" s="111"/>
      <c r="BBB32" s="26"/>
      <c r="BBC32" s="111"/>
      <c r="BBD32" s="26"/>
      <c r="BBE32" s="111"/>
      <c r="BBF32" s="26"/>
      <c r="BBG32" s="111"/>
      <c r="BBH32" s="26"/>
      <c r="BBI32" s="111"/>
      <c r="BBJ32" s="26"/>
      <c r="BBK32" s="111"/>
      <c r="BBL32" s="26"/>
      <c r="BBM32" s="111"/>
      <c r="BBN32" s="26"/>
      <c r="BBO32" s="112"/>
      <c r="BBP32" s="26"/>
      <c r="BBQ32" s="111"/>
      <c r="BBR32" s="26"/>
      <c r="BBS32" s="111"/>
      <c r="BBT32" s="26"/>
      <c r="BBU32" s="111"/>
      <c r="BBV32" s="26"/>
      <c r="BBW32" s="111"/>
      <c r="BBX32" s="26"/>
      <c r="BBY32" s="111"/>
      <c r="BBZ32" s="26"/>
      <c r="BCA32" s="111"/>
      <c r="BCB32" s="26"/>
      <c r="BCC32" s="111"/>
      <c r="BCD32" s="19"/>
      <c r="BCE32" s="111"/>
      <c r="BCF32" s="26"/>
      <c r="BCG32" s="111"/>
      <c r="BCH32" s="26"/>
      <c r="BCI32" s="111"/>
      <c r="BCJ32" s="26"/>
      <c r="BCK32" s="111"/>
      <c r="BCL32" s="26"/>
      <c r="BCM32" s="111"/>
      <c r="BCN32" s="19"/>
      <c r="BCO32" s="111"/>
      <c r="BCP32" s="26"/>
      <c r="BCQ32" s="111"/>
      <c r="BCR32" s="26"/>
      <c r="BCS32" s="111"/>
      <c r="BCT32" s="26"/>
      <c r="BCU32" s="111"/>
      <c r="BCV32" s="19"/>
      <c r="BCW32" s="105"/>
      <c r="BCX32" s="105"/>
      <c r="BCY32" s="105"/>
      <c r="BCZ32" s="29"/>
      <c r="BDA32" s="111"/>
      <c r="BDB32" s="29"/>
      <c r="BDC32" s="111"/>
      <c r="BDD32" s="22"/>
      <c r="BDE32" s="111"/>
      <c r="BDF32" s="22"/>
      <c r="BDG32" s="111"/>
      <c r="BDH32" s="22"/>
      <c r="BDI32" s="111"/>
      <c r="BDJ32" s="22"/>
      <c r="BDK32" s="111"/>
      <c r="BDL32" s="22"/>
      <c r="BDM32" s="111"/>
      <c r="BDN32" s="22"/>
      <c r="BDO32" s="111"/>
      <c r="BDP32" s="22"/>
      <c r="BDQ32" s="111"/>
      <c r="BDR32" s="26"/>
      <c r="BDS32" s="111"/>
      <c r="BDT32" s="26"/>
      <c r="BDU32" s="111"/>
      <c r="BDV32" s="26"/>
      <c r="BDW32" s="111"/>
      <c r="BDX32" s="26"/>
      <c r="BDY32" s="111"/>
      <c r="BDZ32" s="26"/>
      <c r="BEA32" s="111"/>
      <c r="BEB32" s="26"/>
      <c r="BEC32" s="111"/>
      <c r="BED32" s="26"/>
      <c r="BEE32" s="111"/>
      <c r="BEF32" s="26"/>
      <c r="BEG32" s="111"/>
      <c r="BEH32" s="26"/>
      <c r="BEI32" s="111"/>
      <c r="BEJ32" s="26"/>
      <c r="BEK32" s="111"/>
      <c r="BEL32" s="26"/>
      <c r="BEM32" s="112"/>
      <c r="BEN32" s="26"/>
      <c r="BEO32" s="111"/>
      <c r="BEP32" s="26"/>
      <c r="BEQ32" s="111"/>
      <c r="BER32" s="26"/>
      <c r="BES32" s="111"/>
      <c r="BET32" s="26"/>
      <c r="BEU32" s="111"/>
      <c r="BEV32" s="26"/>
      <c r="BEW32" s="111"/>
      <c r="BEX32" s="26"/>
      <c r="BEY32" s="111"/>
      <c r="BEZ32" s="26"/>
      <c r="BFA32" s="111"/>
      <c r="BFB32" s="19"/>
      <c r="BFC32" s="111"/>
      <c r="BFD32" s="26"/>
      <c r="BFE32" s="111"/>
      <c r="BFF32" s="26"/>
      <c r="BFG32" s="111"/>
      <c r="BFH32" s="26"/>
      <c r="BFI32" s="111"/>
      <c r="BFJ32" s="26"/>
      <c r="BFK32" s="111"/>
      <c r="BFL32" s="19"/>
      <c r="BFM32" s="111"/>
      <c r="BFN32" s="26"/>
      <c r="BFO32" s="111"/>
      <c r="BFP32" s="26"/>
      <c r="BFQ32" s="111"/>
      <c r="BFR32" s="26"/>
      <c r="BFS32" s="111"/>
      <c r="BFT32" s="19"/>
      <c r="BFU32" s="105"/>
      <c r="BFV32" s="105"/>
      <c r="BFW32" s="105"/>
      <c r="BFX32" s="29"/>
      <c r="BFY32" s="111"/>
      <c r="BFZ32" s="29"/>
      <c r="BGA32" s="111"/>
      <c r="BGB32" s="22"/>
      <c r="BGC32" s="111"/>
      <c r="BGD32" s="22"/>
      <c r="BGE32" s="111"/>
      <c r="BGF32" s="22"/>
      <c r="BGG32" s="111"/>
      <c r="BGH32" s="22"/>
      <c r="BGI32" s="111"/>
      <c r="BGJ32" s="22"/>
      <c r="BGK32" s="111"/>
      <c r="BGL32" s="22"/>
      <c r="BGM32" s="111"/>
      <c r="BGN32" s="22"/>
      <c r="BGO32" s="111"/>
      <c r="BGP32" s="26"/>
      <c r="BGQ32" s="111"/>
      <c r="BGR32" s="26"/>
      <c r="BGS32" s="111"/>
      <c r="BGT32" s="26"/>
      <c r="BGU32" s="111"/>
      <c r="BGV32" s="26"/>
      <c r="BGW32" s="111"/>
      <c r="BGX32" s="26"/>
      <c r="BGY32" s="111"/>
      <c r="BGZ32" s="26"/>
      <c r="BHA32" s="111"/>
      <c r="BHB32" s="26"/>
      <c r="BHC32" s="111"/>
      <c r="BHD32" s="26"/>
      <c r="BHE32" s="111"/>
      <c r="BHF32" s="26"/>
      <c r="BHG32" s="111"/>
      <c r="BHH32" s="26"/>
      <c r="BHI32" s="111"/>
      <c r="BHJ32" s="26"/>
      <c r="BHK32" s="112"/>
      <c r="BHL32" s="26"/>
      <c r="BHM32" s="111"/>
      <c r="BHN32" s="26"/>
      <c r="BHO32" s="111"/>
      <c r="BHP32" s="26"/>
      <c r="BHQ32" s="111"/>
      <c r="BHR32" s="26"/>
      <c r="BHS32" s="111"/>
      <c r="BHT32" s="26"/>
      <c r="BHU32" s="111"/>
      <c r="BHV32" s="26"/>
      <c r="BHW32" s="111"/>
      <c r="BHX32" s="26"/>
      <c r="BHY32" s="111"/>
      <c r="BHZ32" s="19"/>
      <c r="BIA32" s="111"/>
      <c r="BIB32" s="26"/>
      <c r="BIC32" s="111"/>
      <c r="BID32" s="26"/>
      <c r="BIE32" s="111"/>
      <c r="BIF32" s="26"/>
      <c r="BIG32" s="111"/>
      <c r="BIH32" s="26"/>
      <c r="BII32" s="111"/>
      <c r="BIJ32" s="19"/>
      <c r="BIK32" s="111"/>
      <c r="BIL32" s="26"/>
      <c r="BIM32" s="111"/>
      <c r="BIN32" s="26"/>
      <c r="BIO32" s="111"/>
      <c r="BIP32" s="26"/>
      <c r="BIQ32" s="111"/>
      <c r="BIR32" s="19"/>
      <c r="BIS32" s="105"/>
      <c r="BIT32" s="105"/>
      <c r="BIU32" s="105"/>
      <c r="BIV32" s="29"/>
      <c r="BIW32" s="111"/>
      <c r="BIX32" s="29"/>
      <c r="BIY32" s="111"/>
      <c r="BIZ32" s="22"/>
      <c r="BJA32" s="111"/>
      <c r="BJB32" s="22"/>
      <c r="BJC32" s="111"/>
      <c r="BJD32" s="22"/>
      <c r="BJE32" s="111"/>
      <c r="BJF32" s="22"/>
      <c r="BJG32" s="111"/>
      <c r="BJH32" s="22"/>
      <c r="BJI32" s="111"/>
      <c r="BJJ32" s="22"/>
      <c r="BJK32" s="111"/>
      <c r="BJL32" s="22"/>
      <c r="BJM32" s="111"/>
      <c r="BJN32" s="26"/>
      <c r="BJO32" s="111"/>
      <c r="BJP32" s="26"/>
      <c r="BJQ32" s="111"/>
      <c r="BJR32" s="26"/>
      <c r="BJS32" s="111"/>
      <c r="BJT32" s="26"/>
      <c r="BJU32" s="111"/>
      <c r="BJV32" s="26"/>
      <c r="BJW32" s="111"/>
      <c r="BJX32" s="26"/>
      <c r="BJY32" s="111"/>
      <c r="BJZ32" s="26"/>
      <c r="BKA32" s="111"/>
      <c r="BKB32" s="26"/>
      <c r="BKC32" s="111"/>
      <c r="BKD32" s="26"/>
      <c r="BKE32" s="111"/>
      <c r="BKF32" s="26"/>
      <c r="BKG32" s="111"/>
      <c r="BKH32" s="26"/>
      <c r="BKI32" s="112"/>
      <c r="BKJ32" s="26"/>
      <c r="BKK32" s="111"/>
      <c r="BKL32" s="26"/>
      <c r="BKM32" s="111"/>
      <c r="BKN32" s="26"/>
      <c r="BKO32" s="111"/>
      <c r="BKP32" s="26"/>
      <c r="BKQ32" s="111"/>
      <c r="BKR32" s="26"/>
      <c r="BKS32" s="111"/>
      <c r="BKT32" s="26"/>
      <c r="BKU32" s="111"/>
      <c r="BKV32" s="26"/>
      <c r="BKW32" s="111"/>
      <c r="BKX32" s="19"/>
      <c r="BKY32" s="111"/>
      <c r="BKZ32" s="26"/>
      <c r="BLA32" s="111"/>
      <c r="BLB32" s="26"/>
      <c r="BLC32" s="111"/>
      <c r="BLD32" s="26"/>
      <c r="BLE32" s="111"/>
      <c r="BLF32" s="26"/>
      <c r="BLG32" s="111"/>
      <c r="BLH32" s="19"/>
      <c r="BLI32" s="111"/>
      <c r="BLJ32" s="26"/>
      <c r="BLK32" s="111"/>
      <c r="BLL32" s="26"/>
      <c r="BLM32" s="111"/>
      <c r="BLN32" s="26"/>
      <c r="BLO32" s="111"/>
      <c r="BLP32" s="19"/>
      <c r="BLQ32" s="105"/>
      <c r="BLR32" s="105"/>
      <c r="BLS32" s="105"/>
      <c r="BLT32" s="29"/>
      <c r="BLU32" s="111"/>
      <c r="BLV32" s="29"/>
      <c r="BLW32" s="111"/>
      <c r="BLX32" s="22"/>
      <c r="BLY32" s="111"/>
      <c r="BLZ32" s="22"/>
      <c r="BMA32" s="111"/>
      <c r="BMB32" s="22"/>
      <c r="BMC32" s="111"/>
      <c r="BMD32" s="22"/>
      <c r="BME32" s="111"/>
      <c r="BMF32" s="22"/>
      <c r="BMG32" s="111"/>
      <c r="BMH32" s="22"/>
      <c r="BMI32" s="111"/>
      <c r="BMJ32" s="22"/>
      <c r="BMK32" s="111"/>
      <c r="BML32" s="26"/>
      <c r="BMM32" s="111"/>
      <c r="BMN32" s="26"/>
      <c r="BMO32" s="111"/>
      <c r="BMP32" s="26"/>
      <c r="BMQ32" s="111"/>
      <c r="BMR32" s="26"/>
      <c r="BMS32" s="111"/>
      <c r="BMT32" s="26"/>
      <c r="BMU32" s="111"/>
      <c r="BMV32" s="26"/>
      <c r="BMW32" s="111"/>
      <c r="BMX32" s="26"/>
      <c r="BMY32" s="111"/>
      <c r="BMZ32" s="26"/>
      <c r="BNA32" s="111"/>
      <c r="BNB32" s="26"/>
      <c r="BNC32" s="111"/>
      <c r="BND32" s="26"/>
      <c r="BNE32" s="111"/>
      <c r="BNF32" s="26"/>
      <c r="BNG32" s="112"/>
      <c r="BNH32" s="26"/>
      <c r="BNI32" s="111"/>
      <c r="BNJ32" s="26"/>
      <c r="BNK32" s="111"/>
      <c r="BNL32" s="26"/>
      <c r="BNM32" s="111"/>
      <c r="BNN32" s="26"/>
      <c r="BNO32" s="111"/>
      <c r="BNP32" s="26"/>
      <c r="BNQ32" s="111"/>
      <c r="BNR32" s="26"/>
      <c r="BNS32" s="111"/>
      <c r="BNT32" s="26"/>
      <c r="BNU32" s="111"/>
      <c r="BNV32" s="19"/>
      <c r="BNW32" s="111"/>
      <c r="BNX32" s="26"/>
      <c r="BNY32" s="111"/>
      <c r="BNZ32" s="26"/>
      <c r="BOA32" s="111"/>
      <c r="BOB32" s="26"/>
      <c r="BOC32" s="111"/>
      <c r="BOD32" s="26"/>
      <c r="BOE32" s="111"/>
      <c r="BOF32" s="19"/>
      <c r="BOG32" s="111"/>
      <c r="BOH32" s="26"/>
      <c r="BOI32" s="111"/>
      <c r="BOJ32" s="26"/>
      <c r="BOK32" s="111"/>
      <c r="BOL32" s="26"/>
      <c r="BOM32" s="111"/>
      <c r="BON32" s="19"/>
      <c r="BOO32" s="105"/>
      <c r="BOP32" s="105"/>
      <c r="BOQ32" s="105"/>
      <c r="BOR32" s="29"/>
      <c r="BOS32" s="111"/>
      <c r="BOT32" s="29"/>
      <c r="BOU32" s="111"/>
      <c r="BOV32" s="22"/>
      <c r="BOW32" s="111"/>
      <c r="BOX32" s="22"/>
      <c r="BOY32" s="111"/>
      <c r="BOZ32" s="22"/>
      <c r="BPA32" s="111"/>
      <c r="BPB32" s="22"/>
      <c r="BPC32" s="111"/>
      <c r="BPD32" s="22"/>
      <c r="BPE32" s="111"/>
      <c r="BPF32" s="22"/>
      <c r="BPG32" s="111"/>
      <c r="BPH32" s="22"/>
      <c r="BPI32" s="111"/>
      <c r="BPJ32" s="26"/>
      <c r="BPK32" s="111"/>
      <c r="BPL32" s="26"/>
      <c r="BPM32" s="111"/>
      <c r="BPN32" s="26"/>
      <c r="BPO32" s="111"/>
      <c r="BPP32" s="26"/>
      <c r="BPQ32" s="111"/>
      <c r="BPR32" s="26"/>
      <c r="BPS32" s="111"/>
      <c r="BPT32" s="26"/>
      <c r="BPU32" s="111"/>
      <c r="BPV32" s="26"/>
      <c r="BPW32" s="111"/>
      <c r="BPX32" s="26"/>
      <c r="BPY32" s="111"/>
      <c r="BPZ32" s="26"/>
      <c r="BQA32" s="111"/>
      <c r="BQB32" s="26"/>
      <c r="BQC32" s="111"/>
      <c r="BQD32" s="26"/>
      <c r="BQE32" s="112"/>
      <c r="BQF32" s="26"/>
      <c r="BQG32" s="111"/>
      <c r="BQH32" s="26"/>
      <c r="BQI32" s="111"/>
      <c r="BQJ32" s="26"/>
      <c r="BQK32" s="111"/>
      <c r="BQL32" s="26"/>
      <c r="BQM32" s="111"/>
      <c r="BQN32" s="26"/>
      <c r="BQO32" s="111"/>
      <c r="BQP32" s="26"/>
      <c r="BQQ32" s="111"/>
      <c r="BQR32" s="26"/>
      <c r="BQS32" s="111"/>
      <c r="BQT32" s="19"/>
      <c r="BQU32" s="111"/>
      <c r="BQV32" s="26"/>
      <c r="BQW32" s="111"/>
      <c r="BQX32" s="26"/>
      <c r="BQY32" s="111"/>
      <c r="BQZ32" s="26"/>
      <c r="BRA32" s="111"/>
      <c r="BRB32" s="26"/>
      <c r="BRC32" s="111"/>
      <c r="BRD32" s="19"/>
      <c r="BRE32" s="111"/>
      <c r="BRF32" s="26"/>
      <c r="BRG32" s="111"/>
      <c r="BRH32" s="26"/>
      <c r="BRI32" s="111"/>
      <c r="BRJ32" s="26"/>
      <c r="BRK32" s="111"/>
      <c r="BRL32" s="19"/>
      <c r="BRM32" s="105"/>
      <c r="BRN32" s="105"/>
      <c r="BRO32" s="105"/>
      <c r="BRP32" s="29"/>
      <c r="BRQ32" s="111"/>
      <c r="BRR32" s="29"/>
      <c r="BRS32" s="111"/>
      <c r="BRT32" s="22"/>
      <c r="BRU32" s="111"/>
      <c r="BRV32" s="22"/>
      <c r="BRW32" s="111"/>
      <c r="BRX32" s="22"/>
      <c r="BRY32" s="111"/>
      <c r="BRZ32" s="22"/>
      <c r="BSA32" s="111"/>
      <c r="BSB32" s="22"/>
      <c r="BSC32" s="111"/>
      <c r="BSD32" s="22"/>
      <c r="BSE32" s="111"/>
      <c r="BSF32" s="22"/>
      <c r="BSG32" s="111"/>
      <c r="BSH32" s="26"/>
      <c r="BSI32" s="111"/>
      <c r="BSJ32" s="26"/>
      <c r="BSK32" s="111"/>
      <c r="BSL32" s="26"/>
      <c r="BSM32" s="111"/>
      <c r="BSN32" s="26"/>
      <c r="BSO32" s="111"/>
      <c r="BSP32" s="26"/>
      <c r="BSQ32" s="111"/>
      <c r="BSR32" s="26"/>
      <c r="BSS32" s="111"/>
      <c r="BST32" s="26"/>
      <c r="BSU32" s="111"/>
      <c r="BSV32" s="26"/>
      <c r="BSW32" s="111"/>
      <c r="BSX32" s="26"/>
      <c r="BSY32" s="111"/>
      <c r="BSZ32" s="26"/>
      <c r="BTA32" s="111"/>
      <c r="BTB32" s="26"/>
      <c r="BTC32" s="112"/>
      <c r="BTD32" s="26"/>
      <c r="BTE32" s="111"/>
      <c r="BTF32" s="26"/>
      <c r="BTG32" s="111"/>
      <c r="BTH32" s="26"/>
      <c r="BTI32" s="111"/>
      <c r="BTJ32" s="26"/>
      <c r="BTK32" s="111"/>
      <c r="BTL32" s="26"/>
      <c r="BTM32" s="111"/>
      <c r="BTN32" s="26"/>
      <c r="BTO32" s="111"/>
      <c r="BTP32" s="26"/>
      <c r="BTQ32" s="111"/>
      <c r="BTR32" s="19"/>
      <c r="BTS32" s="111"/>
      <c r="BTT32" s="26"/>
      <c r="BTU32" s="111"/>
      <c r="BTV32" s="26"/>
      <c r="BTW32" s="111"/>
      <c r="BTX32" s="26"/>
      <c r="BTY32" s="111"/>
      <c r="BTZ32" s="26"/>
      <c r="BUA32" s="111"/>
      <c r="BUB32" s="19"/>
      <c r="BUC32" s="111"/>
      <c r="BUD32" s="26"/>
      <c r="BUE32" s="111"/>
      <c r="BUF32" s="26"/>
      <c r="BUG32" s="111"/>
      <c r="BUH32" s="26"/>
      <c r="BUI32" s="111"/>
      <c r="BUJ32" s="19"/>
      <c r="BUK32" s="105"/>
      <c r="BUL32" s="105"/>
      <c r="BUM32" s="105"/>
      <c r="BUN32" s="29"/>
      <c r="BUO32" s="111"/>
      <c r="BUP32" s="29"/>
      <c r="BUQ32" s="111"/>
      <c r="BUR32" s="22"/>
      <c r="BUS32" s="111"/>
      <c r="BUT32" s="22"/>
      <c r="BUU32" s="111"/>
      <c r="BUV32" s="22"/>
      <c r="BUW32" s="111"/>
      <c r="BUX32" s="22"/>
      <c r="BUY32" s="111"/>
      <c r="BUZ32" s="22"/>
      <c r="BVA32" s="111"/>
      <c r="BVB32" s="22"/>
      <c r="BVC32" s="111"/>
      <c r="BVD32" s="22"/>
      <c r="BVE32" s="111"/>
      <c r="BVF32" s="26"/>
      <c r="BVG32" s="111"/>
      <c r="BVH32" s="26"/>
      <c r="BVI32" s="111"/>
      <c r="BVJ32" s="26"/>
      <c r="BVK32" s="111"/>
      <c r="BVL32" s="26"/>
      <c r="BVM32" s="111"/>
      <c r="BVN32" s="26"/>
      <c r="BVO32" s="111"/>
      <c r="BVP32" s="26"/>
      <c r="BVQ32" s="111"/>
      <c r="BVR32" s="26"/>
      <c r="BVS32" s="111"/>
      <c r="BVT32" s="26"/>
      <c r="BVU32" s="111"/>
      <c r="BVV32" s="26"/>
      <c r="BVW32" s="111"/>
      <c r="BVX32" s="26"/>
      <c r="BVY32" s="111"/>
      <c r="BVZ32" s="26"/>
      <c r="BWA32" s="112"/>
      <c r="BWB32" s="26"/>
      <c r="BWC32" s="111"/>
      <c r="BWD32" s="26"/>
      <c r="BWE32" s="111"/>
      <c r="BWF32" s="26"/>
      <c r="BWG32" s="111"/>
      <c r="BWH32" s="26"/>
      <c r="BWI32" s="111"/>
      <c r="BWJ32" s="26"/>
      <c r="BWK32" s="111"/>
      <c r="BWL32" s="26"/>
      <c r="BWM32" s="111"/>
      <c r="BWN32" s="26"/>
      <c r="BWO32" s="111"/>
      <c r="BWP32" s="19"/>
      <c r="BWQ32" s="111"/>
      <c r="BWR32" s="26"/>
      <c r="BWS32" s="111"/>
      <c r="BWT32" s="26"/>
      <c r="BWU32" s="111"/>
      <c r="BWV32" s="26"/>
      <c r="BWW32" s="111"/>
      <c r="BWX32" s="26"/>
      <c r="BWY32" s="111"/>
      <c r="BWZ32" s="19"/>
      <c r="BXA32" s="111"/>
      <c r="BXB32" s="26"/>
      <c r="BXC32" s="111"/>
      <c r="BXD32" s="26"/>
      <c r="BXE32" s="111"/>
      <c r="BXF32" s="26"/>
      <c r="BXG32" s="111"/>
      <c r="BXH32" s="19"/>
      <c r="BXI32" s="105"/>
      <c r="BXJ32" s="105"/>
      <c r="BXK32" s="105"/>
      <c r="BXL32" s="29"/>
      <c r="BXM32" s="111"/>
      <c r="BXN32" s="29"/>
      <c r="BXO32" s="111"/>
      <c r="BXP32" s="22"/>
      <c r="BXQ32" s="111"/>
      <c r="BXR32" s="22"/>
      <c r="BXS32" s="111"/>
      <c r="BXT32" s="22"/>
      <c r="BXU32" s="111"/>
      <c r="BXV32" s="22"/>
      <c r="BXW32" s="111"/>
      <c r="BXX32" s="22"/>
      <c r="BXY32" s="111"/>
      <c r="BXZ32" s="22"/>
      <c r="BYA32" s="111"/>
      <c r="BYB32" s="22"/>
      <c r="BYC32" s="111"/>
      <c r="BYD32" s="26"/>
      <c r="BYE32" s="111"/>
      <c r="BYF32" s="26"/>
      <c r="BYG32" s="111"/>
      <c r="BYH32" s="26"/>
      <c r="BYI32" s="111"/>
      <c r="BYJ32" s="26"/>
      <c r="BYK32" s="111"/>
      <c r="BYL32" s="26"/>
      <c r="BYM32" s="111"/>
      <c r="BYN32" s="26"/>
      <c r="BYO32" s="111"/>
      <c r="BYP32" s="26"/>
      <c r="BYQ32" s="111"/>
      <c r="BYR32" s="26"/>
      <c r="BYS32" s="111"/>
      <c r="BYT32" s="26"/>
      <c r="BYU32" s="111"/>
      <c r="BYV32" s="26"/>
      <c r="BYW32" s="111"/>
      <c r="BYX32" s="26"/>
      <c r="BYY32" s="112"/>
      <c r="BYZ32" s="26"/>
      <c r="BZA32" s="111"/>
      <c r="BZB32" s="26"/>
      <c r="BZC32" s="111"/>
      <c r="BZD32" s="26"/>
      <c r="BZE32" s="111"/>
      <c r="BZF32" s="26"/>
      <c r="BZG32" s="111"/>
      <c r="BZH32" s="26"/>
      <c r="BZI32" s="111"/>
      <c r="BZJ32" s="26"/>
      <c r="BZK32" s="111"/>
      <c r="BZL32" s="26"/>
      <c r="BZM32" s="111"/>
      <c r="BZN32" s="19"/>
      <c r="BZO32" s="111"/>
      <c r="BZP32" s="26"/>
      <c r="BZQ32" s="111"/>
      <c r="BZR32" s="26"/>
      <c r="BZS32" s="111"/>
      <c r="BZT32" s="26"/>
      <c r="BZU32" s="111"/>
      <c r="BZV32" s="26"/>
      <c r="BZW32" s="111"/>
      <c r="BZX32" s="19"/>
      <c r="BZY32" s="111"/>
      <c r="BZZ32" s="26"/>
      <c r="CAA32" s="111"/>
      <c r="CAB32" s="26"/>
      <c r="CAC32" s="111"/>
      <c r="CAD32" s="26"/>
      <c r="CAE32" s="111"/>
      <c r="CAF32" s="19"/>
      <c r="CAG32" s="105"/>
      <c r="CAH32" s="105"/>
      <c r="CAI32" s="105"/>
      <c r="CAJ32" s="29"/>
      <c r="CAK32" s="111"/>
      <c r="CAL32" s="29"/>
      <c r="CAM32" s="111"/>
      <c r="CAN32" s="22"/>
      <c r="CAO32" s="111"/>
      <c r="CAP32" s="22"/>
      <c r="CAQ32" s="111"/>
      <c r="CAR32" s="22"/>
      <c r="CAS32" s="111"/>
      <c r="CAT32" s="22"/>
      <c r="CAU32" s="111"/>
      <c r="CAV32" s="22"/>
      <c r="CAW32" s="111"/>
      <c r="CAX32" s="22"/>
      <c r="CAY32" s="111"/>
      <c r="CAZ32" s="22"/>
      <c r="CBA32" s="111"/>
      <c r="CBB32" s="26"/>
      <c r="CBC32" s="111"/>
      <c r="CBD32" s="26"/>
      <c r="CBE32" s="111"/>
      <c r="CBF32" s="26"/>
      <c r="CBG32" s="111"/>
      <c r="CBH32" s="26"/>
      <c r="CBI32" s="111"/>
      <c r="CBJ32" s="26"/>
      <c r="CBK32" s="111"/>
      <c r="CBL32" s="26"/>
      <c r="CBM32" s="111"/>
      <c r="CBN32" s="26"/>
      <c r="CBO32" s="111"/>
      <c r="CBP32" s="26"/>
      <c r="CBQ32" s="111"/>
      <c r="CBR32" s="26"/>
      <c r="CBS32" s="111"/>
      <c r="CBT32" s="26"/>
      <c r="CBU32" s="111"/>
      <c r="CBV32" s="26"/>
      <c r="CBW32" s="112"/>
      <c r="CBX32" s="26"/>
      <c r="CBY32" s="111"/>
      <c r="CBZ32" s="26"/>
      <c r="CCA32" s="111"/>
      <c r="CCB32" s="26"/>
      <c r="CCC32" s="111"/>
      <c r="CCD32" s="26"/>
      <c r="CCE32" s="111"/>
      <c r="CCF32" s="26"/>
      <c r="CCG32" s="111"/>
      <c r="CCH32" s="26"/>
      <c r="CCI32" s="111"/>
      <c r="CCJ32" s="26"/>
      <c r="CCK32" s="111"/>
      <c r="CCL32" s="19"/>
      <c r="CCM32" s="111"/>
      <c r="CCN32" s="26"/>
      <c r="CCO32" s="111"/>
      <c r="CCP32" s="26"/>
      <c r="CCQ32" s="111"/>
      <c r="CCR32" s="26"/>
      <c r="CCS32" s="111"/>
      <c r="CCT32" s="26"/>
      <c r="CCU32" s="111"/>
      <c r="CCV32" s="19"/>
      <c r="CCW32" s="111"/>
      <c r="CCX32" s="26"/>
      <c r="CCY32" s="111"/>
      <c r="CCZ32" s="26"/>
      <c r="CDA32" s="111"/>
      <c r="CDB32" s="26"/>
      <c r="CDC32" s="111"/>
      <c r="CDD32" s="19"/>
      <c r="CDE32" s="105"/>
      <c r="CDF32" s="105"/>
      <c r="CDG32" s="105"/>
      <c r="CDH32" s="29"/>
      <c r="CDI32" s="111"/>
      <c r="CDJ32" s="29"/>
      <c r="CDK32" s="111"/>
      <c r="CDL32" s="22"/>
      <c r="CDM32" s="111"/>
      <c r="CDN32" s="22"/>
      <c r="CDO32" s="111"/>
      <c r="CDP32" s="22"/>
      <c r="CDQ32" s="111"/>
      <c r="CDR32" s="22"/>
      <c r="CDS32" s="111"/>
      <c r="CDT32" s="22"/>
      <c r="CDU32" s="111"/>
      <c r="CDV32" s="22"/>
      <c r="CDW32" s="111"/>
      <c r="CDX32" s="22"/>
      <c r="CDY32" s="111"/>
      <c r="CDZ32" s="26"/>
      <c r="CEA32" s="111"/>
      <c r="CEB32" s="26"/>
      <c r="CEC32" s="111"/>
      <c r="CED32" s="26"/>
      <c r="CEE32" s="111"/>
      <c r="CEF32" s="26"/>
      <c r="CEG32" s="111"/>
      <c r="CEH32" s="26"/>
      <c r="CEI32" s="111"/>
      <c r="CEJ32" s="26"/>
      <c r="CEK32" s="111"/>
      <c r="CEL32" s="26"/>
      <c r="CEM32" s="111"/>
      <c r="CEN32" s="26"/>
      <c r="CEO32" s="111"/>
      <c r="CEP32" s="26"/>
      <c r="CEQ32" s="111"/>
      <c r="CER32" s="26"/>
      <c r="CES32" s="111"/>
      <c r="CET32" s="26"/>
      <c r="CEU32" s="112"/>
      <c r="CEV32" s="26"/>
      <c r="CEW32" s="111"/>
      <c r="CEX32" s="26"/>
      <c r="CEY32" s="111"/>
      <c r="CEZ32" s="26"/>
      <c r="CFA32" s="111"/>
      <c r="CFB32" s="26"/>
      <c r="CFC32" s="111"/>
      <c r="CFD32" s="26"/>
      <c r="CFE32" s="111"/>
      <c r="CFF32" s="26"/>
      <c r="CFG32" s="111"/>
      <c r="CFH32" s="26"/>
      <c r="CFI32" s="111"/>
      <c r="CFJ32" s="19"/>
      <c r="CFK32" s="111"/>
      <c r="CFL32" s="26"/>
      <c r="CFM32" s="111"/>
      <c r="CFN32" s="26"/>
      <c r="CFO32" s="111"/>
      <c r="CFP32" s="26"/>
      <c r="CFQ32" s="111"/>
      <c r="CFR32" s="26"/>
      <c r="CFS32" s="111"/>
      <c r="CFT32" s="19"/>
      <c r="CFU32" s="111"/>
      <c r="CFV32" s="26"/>
      <c r="CFW32" s="111"/>
      <c r="CFX32" s="26"/>
      <c r="CFY32" s="111"/>
      <c r="CFZ32" s="26"/>
      <c r="CGA32" s="111"/>
      <c r="CGB32" s="19"/>
      <c r="CGC32" s="105"/>
      <c r="CGD32" s="105"/>
      <c r="CGE32" s="105"/>
      <c r="CGF32" s="29"/>
      <c r="CGG32" s="111"/>
      <c r="CGH32" s="29"/>
      <c r="CGI32" s="111"/>
      <c r="CGJ32" s="22"/>
      <c r="CGK32" s="111"/>
      <c r="CGL32" s="22"/>
      <c r="CGM32" s="111"/>
      <c r="CGN32" s="22"/>
      <c r="CGO32" s="111"/>
      <c r="CGP32" s="22"/>
      <c r="CGQ32" s="111"/>
      <c r="CGR32" s="22"/>
      <c r="CGS32" s="111"/>
      <c r="CGT32" s="22"/>
      <c r="CGU32" s="111"/>
      <c r="CGV32" s="22"/>
      <c r="CGW32" s="111"/>
      <c r="CGX32" s="26"/>
      <c r="CGY32" s="111"/>
      <c r="CGZ32" s="26"/>
      <c r="CHA32" s="111"/>
      <c r="CHB32" s="26"/>
      <c r="CHC32" s="111"/>
      <c r="CHD32" s="26"/>
      <c r="CHE32" s="111"/>
      <c r="CHF32" s="26"/>
      <c r="CHG32" s="111"/>
      <c r="CHH32" s="26"/>
      <c r="CHI32" s="111"/>
      <c r="CHJ32" s="26"/>
      <c r="CHK32" s="111"/>
      <c r="CHL32" s="26"/>
      <c r="CHM32" s="111"/>
      <c r="CHN32" s="26"/>
      <c r="CHO32" s="111"/>
      <c r="CHP32" s="26"/>
      <c r="CHQ32" s="111"/>
      <c r="CHR32" s="26"/>
      <c r="CHS32" s="112"/>
      <c r="CHT32" s="26"/>
      <c r="CHU32" s="111"/>
      <c r="CHV32" s="26"/>
      <c r="CHW32" s="111"/>
      <c r="CHX32" s="26"/>
      <c r="CHY32" s="111"/>
      <c r="CHZ32" s="26"/>
      <c r="CIA32" s="111"/>
      <c r="CIB32" s="26"/>
      <c r="CIC32" s="111"/>
      <c r="CID32" s="26"/>
      <c r="CIE32" s="111"/>
      <c r="CIF32" s="26"/>
      <c r="CIG32" s="111"/>
      <c r="CIH32" s="19"/>
      <c r="CII32" s="111"/>
      <c r="CIJ32" s="26"/>
      <c r="CIK32" s="111"/>
      <c r="CIL32" s="26"/>
      <c r="CIM32" s="111"/>
      <c r="CIN32" s="26"/>
      <c r="CIO32" s="111"/>
      <c r="CIP32" s="26"/>
      <c r="CIQ32" s="111"/>
      <c r="CIR32" s="19"/>
      <c r="CIS32" s="111"/>
      <c r="CIT32" s="26"/>
      <c r="CIU32" s="111"/>
      <c r="CIV32" s="26"/>
      <c r="CIW32" s="111"/>
      <c r="CIX32" s="26"/>
      <c r="CIY32" s="111"/>
      <c r="CIZ32" s="19"/>
      <c r="CJA32" s="105"/>
      <c r="CJB32" s="105"/>
      <c r="CJC32" s="105"/>
      <c r="CJD32" s="29"/>
      <c r="CJE32" s="111"/>
      <c r="CJF32" s="29"/>
      <c r="CJG32" s="111"/>
      <c r="CJH32" s="22"/>
      <c r="CJI32" s="111"/>
      <c r="CJJ32" s="22"/>
      <c r="CJK32" s="111"/>
      <c r="CJL32" s="22"/>
      <c r="CJM32" s="111"/>
      <c r="CJN32" s="22"/>
      <c r="CJO32" s="111"/>
      <c r="CJP32" s="22"/>
      <c r="CJQ32" s="111"/>
      <c r="CJR32" s="22"/>
      <c r="CJS32" s="111"/>
      <c r="CJT32" s="22"/>
      <c r="CJU32" s="111"/>
      <c r="CJV32" s="26"/>
      <c r="CJW32" s="111"/>
      <c r="CJX32" s="26"/>
      <c r="CJY32" s="111"/>
      <c r="CJZ32" s="26"/>
      <c r="CKA32" s="111"/>
      <c r="CKB32" s="26"/>
      <c r="CKC32" s="111"/>
      <c r="CKD32" s="26"/>
      <c r="CKE32" s="111"/>
      <c r="CKF32" s="26"/>
      <c r="CKG32" s="111"/>
      <c r="CKH32" s="26"/>
      <c r="CKI32" s="111"/>
      <c r="CKJ32" s="26"/>
      <c r="CKK32" s="111"/>
      <c r="CKL32" s="26"/>
      <c r="CKM32" s="111"/>
      <c r="CKN32" s="26"/>
      <c r="CKO32" s="111"/>
      <c r="CKP32" s="26"/>
      <c r="CKQ32" s="112"/>
      <c r="CKR32" s="26"/>
      <c r="CKS32" s="111"/>
      <c r="CKT32" s="26"/>
      <c r="CKU32" s="111"/>
      <c r="CKV32" s="26"/>
      <c r="CKW32" s="111"/>
      <c r="CKX32" s="26"/>
      <c r="CKY32" s="111"/>
      <c r="CKZ32" s="26"/>
      <c r="CLA32" s="111"/>
      <c r="CLB32" s="26"/>
      <c r="CLC32" s="111"/>
      <c r="CLD32" s="26"/>
      <c r="CLE32" s="111"/>
      <c r="CLF32" s="19"/>
      <c r="CLG32" s="111"/>
      <c r="CLH32" s="26"/>
      <c r="CLI32" s="111"/>
      <c r="CLJ32" s="26"/>
      <c r="CLK32" s="111"/>
      <c r="CLL32" s="26"/>
      <c r="CLM32" s="111"/>
      <c r="CLN32" s="26"/>
      <c r="CLO32" s="111"/>
      <c r="CLP32" s="19"/>
      <c r="CLQ32" s="111"/>
      <c r="CLR32" s="26"/>
      <c r="CLS32" s="111"/>
      <c r="CLT32" s="26"/>
      <c r="CLU32" s="111"/>
      <c r="CLV32" s="26"/>
      <c r="CLW32" s="111"/>
      <c r="CLX32" s="19"/>
      <c r="CLY32" s="105"/>
      <c r="CLZ32" s="105"/>
      <c r="CMA32" s="105"/>
      <c r="CMB32" s="29"/>
      <c r="CMC32" s="111"/>
      <c r="CMD32" s="29"/>
      <c r="CME32" s="111"/>
      <c r="CMF32" s="22"/>
      <c r="CMG32" s="111"/>
      <c r="CMH32" s="22"/>
      <c r="CMI32" s="111"/>
      <c r="CMJ32" s="22"/>
      <c r="CMK32" s="111"/>
      <c r="CML32" s="22"/>
      <c r="CMM32" s="111"/>
      <c r="CMN32" s="22"/>
      <c r="CMO32" s="111"/>
      <c r="CMP32" s="22"/>
      <c r="CMQ32" s="111"/>
      <c r="CMR32" s="22"/>
      <c r="CMS32" s="111"/>
      <c r="CMT32" s="26"/>
      <c r="CMU32" s="111"/>
      <c r="CMV32" s="26"/>
      <c r="CMW32" s="111"/>
      <c r="CMX32" s="26"/>
      <c r="CMY32" s="111"/>
      <c r="CMZ32" s="26"/>
      <c r="CNA32" s="111"/>
      <c r="CNB32" s="26"/>
      <c r="CNC32" s="111"/>
      <c r="CND32" s="26"/>
      <c r="CNE32" s="111"/>
      <c r="CNF32" s="26"/>
      <c r="CNG32" s="111"/>
      <c r="CNH32" s="26"/>
      <c r="CNI32" s="111"/>
      <c r="CNJ32" s="26"/>
      <c r="CNK32" s="111"/>
      <c r="CNL32" s="26"/>
      <c r="CNM32" s="111"/>
      <c r="CNN32" s="26"/>
      <c r="CNO32" s="112"/>
      <c r="CNP32" s="26"/>
      <c r="CNQ32" s="111"/>
      <c r="CNR32" s="26"/>
      <c r="CNS32" s="111"/>
      <c r="CNT32" s="26"/>
      <c r="CNU32" s="111"/>
      <c r="CNV32" s="26"/>
      <c r="CNW32" s="111"/>
      <c r="CNX32" s="26"/>
      <c r="CNY32" s="111"/>
      <c r="CNZ32" s="26"/>
      <c r="COA32" s="111"/>
      <c r="COB32" s="26"/>
      <c r="COC32" s="111"/>
      <c r="COD32" s="19"/>
      <c r="COE32" s="111"/>
      <c r="COF32" s="26"/>
      <c r="COG32" s="111"/>
      <c r="COH32" s="26"/>
      <c r="COI32" s="111"/>
      <c r="COJ32" s="26"/>
      <c r="COK32" s="111"/>
      <c r="COL32" s="26"/>
      <c r="COM32" s="111"/>
      <c r="CON32" s="19"/>
      <c r="COO32" s="111"/>
      <c r="COP32" s="26"/>
      <c r="COQ32" s="111"/>
      <c r="COR32" s="26"/>
      <c r="COS32" s="111"/>
      <c r="COT32" s="26"/>
      <c r="COU32" s="111"/>
      <c r="COV32" s="19"/>
      <c r="COW32" s="105"/>
      <c r="COX32" s="105"/>
      <c r="COY32" s="105"/>
      <c r="COZ32" s="29"/>
      <c r="CPA32" s="111"/>
      <c r="CPB32" s="29"/>
      <c r="CPC32" s="111"/>
      <c r="CPD32" s="22"/>
      <c r="CPE32" s="111"/>
      <c r="CPF32" s="22"/>
      <c r="CPG32" s="111"/>
      <c r="CPH32" s="22"/>
      <c r="CPI32" s="111"/>
      <c r="CPJ32" s="22"/>
      <c r="CPK32" s="111"/>
      <c r="CPL32" s="22"/>
      <c r="CPM32" s="111"/>
      <c r="CPN32" s="22"/>
      <c r="CPO32" s="111"/>
      <c r="CPP32" s="22"/>
      <c r="CPQ32" s="111"/>
      <c r="CPR32" s="26"/>
      <c r="CPS32" s="111"/>
      <c r="CPT32" s="26"/>
      <c r="CPU32" s="111"/>
      <c r="CPV32" s="26"/>
      <c r="CPW32" s="111"/>
      <c r="CPX32" s="26"/>
      <c r="CPY32" s="111"/>
      <c r="CPZ32" s="26"/>
      <c r="CQA32" s="111"/>
      <c r="CQB32" s="26"/>
      <c r="CQC32" s="111"/>
      <c r="CQD32" s="26"/>
      <c r="CQE32" s="111"/>
      <c r="CQF32" s="26"/>
      <c r="CQG32" s="111"/>
      <c r="CQH32" s="26"/>
      <c r="CQI32" s="111"/>
      <c r="CQJ32" s="26"/>
      <c r="CQK32" s="111"/>
      <c r="CQL32" s="26"/>
      <c r="CQM32" s="112"/>
      <c r="CQN32" s="26"/>
      <c r="CQO32" s="111"/>
      <c r="CQP32" s="26"/>
      <c r="CQQ32" s="111"/>
      <c r="CQR32" s="26"/>
      <c r="CQS32" s="111"/>
      <c r="CQT32" s="26"/>
      <c r="CQU32" s="111"/>
      <c r="CQV32" s="26"/>
      <c r="CQW32" s="111"/>
      <c r="CQX32" s="26"/>
      <c r="CQY32" s="111"/>
      <c r="CQZ32" s="26"/>
      <c r="CRA32" s="111"/>
      <c r="CRB32" s="19"/>
      <c r="CRC32" s="111"/>
      <c r="CRD32" s="26"/>
      <c r="CRE32" s="111"/>
      <c r="CRF32" s="26"/>
      <c r="CRG32" s="111"/>
      <c r="CRH32" s="26"/>
      <c r="CRI32" s="111"/>
      <c r="CRJ32" s="26"/>
      <c r="CRK32" s="111"/>
      <c r="CRL32" s="19"/>
      <c r="CRM32" s="111"/>
      <c r="CRN32" s="26"/>
      <c r="CRO32" s="111"/>
      <c r="CRP32" s="26"/>
      <c r="CRQ32" s="111"/>
      <c r="CRR32" s="26"/>
      <c r="CRS32" s="111"/>
      <c r="CRT32" s="19"/>
      <c r="CRU32" s="105"/>
      <c r="CRV32" s="105"/>
      <c r="CRW32" s="105"/>
      <c r="CRX32" s="29"/>
      <c r="CRY32" s="111"/>
      <c r="CRZ32" s="29"/>
      <c r="CSA32" s="111"/>
      <c r="CSB32" s="22"/>
      <c r="CSC32" s="111"/>
      <c r="CSD32" s="22"/>
      <c r="CSE32" s="111"/>
      <c r="CSF32" s="22"/>
      <c r="CSG32" s="111"/>
      <c r="CSH32" s="22"/>
      <c r="CSI32" s="111"/>
      <c r="CSJ32" s="22"/>
      <c r="CSK32" s="111"/>
      <c r="CSL32" s="22"/>
      <c r="CSM32" s="111"/>
      <c r="CSN32" s="22"/>
      <c r="CSO32" s="111"/>
      <c r="CSP32" s="26"/>
      <c r="CSQ32" s="111"/>
      <c r="CSR32" s="26"/>
      <c r="CSS32" s="111"/>
      <c r="CST32" s="26"/>
      <c r="CSU32" s="111"/>
      <c r="CSV32" s="26"/>
      <c r="CSW32" s="111"/>
      <c r="CSX32" s="26"/>
      <c r="CSY32" s="111"/>
      <c r="CSZ32" s="26"/>
      <c r="CTA32" s="111"/>
      <c r="CTB32" s="26"/>
      <c r="CTC32" s="111"/>
      <c r="CTD32" s="26"/>
      <c r="CTE32" s="111"/>
      <c r="CTF32" s="26"/>
      <c r="CTG32" s="111"/>
      <c r="CTH32" s="26"/>
      <c r="CTI32" s="111"/>
      <c r="CTJ32" s="26"/>
      <c r="CTK32" s="112"/>
      <c r="CTL32" s="26"/>
      <c r="CTM32" s="111"/>
      <c r="CTN32" s="26"/>
      <c r="CTO32" s="111"/>
      <c r="CTP32" s="26"/>
      <c r="CTQ32" s="111"/>
      <c r="CTR32" s="26"/>
      <c r="CTS32" s="111"/>
      <c r="CTT32" s="26"/>
      <c r="CTU32" s="111"/>
      <c r="CTV32" s="26"/>
      <c r="CTW32" s="111"/>
      <c r="CTX32" s="26"/>
      <c r="CTY32" s="111"/>
      <c r="CTZ32" s="19"/>
      <c r="CUA32" s="111"/>
      <c r="CUB32" s="26"/>
      <c r="CUC32" s="111"/>
      <c r="CUD32" s="26"/>
      <c r="CUE32" s="111"/>
      <c r="CUF32" s="26"/>
      <c r="CUG32" s="111"/>
      <c r="CUH32" s="26"/>
      <c r="CUI32" s="111"/>
      <c r="CUJ32" s="19"/>
      <c r="CUK32" s="111"/>
      <c r="CUL32" s="26"/>
      <c r="CUM32" s="111"/>
      <c r="CUN32" s="26"/>
      <c r="CUO32" s="111"/>
      <c r="CUP32" s="26"/>
      <c r="CUQ32" s="111"/>
      <c r="CUR32" s="19"/>
      <c r="CUS32" s="105"/>
      <c r="CUT32" s="105"/>
      <c r="CUU32" s="105"/>
      <c r="CUV32" s="29"/>
      <c r="CUW32" s="111"/>
      <c r="CUX32" s="29"/>
      <c r="CUY32" s="111"/>
      <c r="CUZ32" s="22"/>
      <c r="CVA32" s="111"/>
      <c r="CVB32" s="22"/>
      <c r="CVC32" s="111"/>
      <c r="CVD32" s="22"/>
      <c r="CVE32" s="111"/>
      <c r="CVF32" s="22"/>
      <c r="CVG32" s="111"/>
      <c r="CVH32" s="22"/>
      <c r="CVI32" s="111"/>
      <c r="CVJ32" s="22"/>
      <c r="CVK32" s="111"/>
      <c r="CVL32" s="22"/>
      <c r="CVM32" s="111"/>
      <c r="CVN32" s="26"/>
      <c r="CVO32" s="111"/>
      <c r="CVP32" s="26"/>
      <c r="CVQ32" s="111"/>
      <c r="CVR32" s="26"/>
      <c r="CVS32" s="111"/>
      <c r="CVT32" s="26"/>
      <c r="CVU32" s="111"/>
      <c r="CVV32" s="26"/>
      <c r="CVW32" s="111"/>
      <c r="CVX32" s="26"/>
      <c r="CVY32" s="111"/>
      <c r="CVZ32" s="26"/>
      <c r="CWA32" s="111"/>
      <c r="CWB32" s="26"/>
      <c r="CWC32" s="111"/>
      <c r="CWD32" s="26"/>
      <c r="CWE32" s="111"/>
      <c r="CWF32" s="26"/>
      <c r="CWG32" s="111"/>
      <c r="CWH32" s="26"/>
      <c r="CWI32" s="112"/>
      <c r="CWJ32" s="26"/>
      <c r="CWK32" s="111"/>
      <c r="CWL32" s="26"/>
      <c r="CWM32" s="111"/>
      <c r="CWN32" s="26"/>
      <c r="CWO32" s="111"/>
      <c r="CWP32" s="26"/>
      <c r="CWQ32" s="111"/>
      <c r="CWR32" s="26"/>
      <c r="CWS32" s="111"/>
      <c r="CWT32" s="26"/>
      <c r="CWU32" s="111"/>
      <c r="CWV32" s="26"/>
      <c r="CWW32" s="111"/>
      <c r="CWX32" s="19"/>
      <c r="CWY32" s="111"/>
      <c r="CWZ32" s="26"/>
      <c r="CXA32" s="111"/>
      <c r="CXB32" s="26"/>
      <c r="CXC32" s="111"/>
      <c r="CXD32" s="26"/>
      <c r="CXE32" s="111"/>
      <c r="CXF32" s="26"/>
      <c r="CXG32" s="111"/>
      <c r="CXH32" s="19"/>
      <c r="CXI32" s="111"/>
      <c r="CXJ32" s="26"/>
      <c r="CXK32" s="111"/>
      <c r="CXL32" s="26"/>
      <c r="CXM32" s="111"/>
      <c r="CXN32" s="26"/>
      <c r="CXO32" s="111"/>
      <c r="CXP32" s="19"/>
      <c r="CXQ32" s="105"/>
      <c r="CXR32" s="105"/>
      <c r="CXS32" s="105"/>
      <c r="CXT32" s="29"/>
      <c r="CXU32" s="111"/>
      <c r="CXV32" s="29"/>
      <c r="CXW32" s="111"/>
      <c r="CXX32" s="22"/>
      <c r="CXY32" s="111"/>
      <c r="CXZ32" s="22"/>
      <c r="CYA32" s="111"/>
      <c r="CYB32" s="22"/>
      <c r="CYC32" s="111"/>
      <c r="CYD32" s="22"/>
      <c r="CYE32" s="111"/>
      <c r="CYF32" s="22"/>
      <c r="CYG32" s="111"/>
      <c r="CYH32" s="22"/>
      <c r="CYI32" s="111"/>
      <c r="CYJ32" s="22"/>
      <c r="CYK32" s="111"/>
      <c r="CYL32" s="26"/>
      <c r="CYM32" s="111"/>
      <c r="CYN32" s="26"/>
      <c r="CYO32" s="111"/>
      <c r="CYP32" s="26"/>
      <c r="CYQ32" s="111"/>
      <c r="CYR32" s="26"/>
      <c r="CYS32" s="111"/>
      <c r="CYT32" s="26"/>
      <c r="CYU32" s="111"/>
      <c r="CYV32" s="26"/>
      <c r="CYW32" s="111"/>
      <c r="CYX32" s="26"/>
      <c r="CYY32" s="111"/>
      <c r="CYZ32" s="26"/>
      <c r="CZA32" s="111"/>
      <c r="CZB32" s="26"/>
      <c r="CZC32" s="111"/>
      <c r="CZD32" s="26"/>
      <c r="CZE32" s="111"/>
      <c r="CZF32" s="26"/>
      <c r="CZG32" s="112"/>
      <c r="CZH32" s="26"/>
      <c r="CZI32" s="111"/>
      <c r="CZJ32" s="26"/>
      <c r="CZK32" s="111"/>
      <c r="CZL32" s="26"/>
      <c r="CZM32" s="111"/>
      <c r="CZN32" s="26"/>
      <c r="CZO32" s="111"/>
      <c r="CZP32" s="26"/>
      <c r="CZQ32" s="111"/>
      <c r="CZR32" s="26"/>
      <c r="CZS32" s="111"/>
      <c r="CZT32" s="26"/>
      <c r="CZU32" s="111"/>
      <c r="CZV32" s="19"/>
      <c r="CZW32" s="111"/>
      <c r="CZX32" s="26"/>
      <c r="CZY32" s="111"/>
      <c r="CZZ32" s="26"/>
      <c r="DAA32" s="111"/>
      <c r="DAB32" s="26"/>
      <c r="DAC32" s="111"/>
      <c r="DAD32" s="26"/>
      <c r="DAE32" s="111"/>
      <c r="DAF32" s="19"/>
      <c r="DAG32" s="111"/>
      <c r="DAH32" s="26"/>
      <c r="DAI32" s="111"/>
      <c r="DAJ32" s="26"/>
      <c r="DAK32" s="111"/>
      <c r="DAL32" s="26"/>
      <c r="DAM32" s="111"/>
      <c r="DAN32" s="19"/>
      <c r="DAO32" s="105"/>
      <c r="DAP32" s="105"/>
      <c r="DAQ32" s="105"/>
      <c r="DAR32" s="29"/>
      <c r="DAS32" s="111"/>
      <c r="DAT32" s="29"/>
      <c r="DAU32" s="111"/>
      <c r="DAV32" s="22"/>
      <c r="DAW32" s="111"/>
      <c r="DAX32" s="22"/>
      <c r="DAY32" s="111"/>
      <c r="DAZ32" s="22"/>
      <c r="DBA32" s="111"/>
      <c r="DBB32" s="22"/>
      <c r="DBC32" s="111"/>
      <c r="DBD32" s="22"/>
      <c r="DBE32" s="111"/>
      <c r="DBF32" s="22"/>
      <c r="DBG32" s="111"/>
      <c r="DBH32" s="22"/>
      <c r="DBI32" s="111"/>
      <c r="DBJ32" s="26"/>
      <c r="DBK32" s="111"/>
      <c r="DBL32" s="26"/>
      <c r="DBM32" s="111"/>
      <c r="DBN32" s="26"/>
      <c r="DBO32" s="111"/>
      <c r="DBP32" s="26"/>
      <c r="DBQ32" s="111"/>
      <c r="DBR32" s="26"/>
      <c r="DBS32" s="111"/>
      <c r="DBT32" s="26"/>
      <c r="DBU32" s="111"/>
      <c r="DBV32" s="26"/>
      <c r="DBW32" s="111"/>
      <c r="DBX32" s="26"/>
      <c r="DBY32" s="111"/>
      <c r="DBZ32" s="26"/>
      <c r="DCA32" s="111"/>
      <c r="DCB32" s="26"/>
      <c r="DCC32" s="111"/>
      <c r="DCD32" s="26"/>
      <c r="DCE32" s="112"/>
      <c r="DCF32" s="26"/>
      <c r="DCG32" s="111"/>
      <c r="DCH32" s="26"/>
      <c r="DCI32" s="111"/>
      <c r="DCJ32" s="26"/>
      <c r="DCK32" s="111"/>
      <c r="DCL32" s="26"/>
      <c r="DCM32" s="111"/>
      <c r="DCN32" s="26"/>
      <c r="DCO32" s="111"/>
      <c r="DCP32" s="26"/>
      <c r="DCQ32" s="111"/>
      <c r="DCR32" s="26"/>
      <c r="DCS32" s="111"/>
      <c r="DCT32" s="19"/>
      <c r="DCU32" s="111"/>
      <c r="DCV32" s="26"/>
      <c r="DCW32" s="111"/>
      <c r="DCX32" s="26"/>
      <c r="DCY32" s="111"/>
      <c r="DCZ32" s="26"/>
      <c r="DDA32" s="111"/>
      <c r="DDB32" s="26"/>
      <c r="DDC32" s="111"/>
      <c r="DDD32" s="19"/>
      <c r="DDE32" s="111"/>
      <c r="DDF32" s="26"/>
      <c r="DDG32" s="111"/>
      <c r="DDH32" s="26"/>
      <c r="DDI32" s="111"/>
      <c r="DDJ32" s="26"/>
      <c r="DDK32" s="111"/>
      <c r="DDL32" s="19"/>
      <c r="DDM32" s="105"/>
      <c r="DDN32" s="105"/>
      <c r="DDO32" s="105"/>
      <c r="DDP32" s="29"/>
      <c r="DDQ32" s="111"/>
      <c r="DDR32" s="29"/>
      <c r="DDS32" s="111"/>
      <c r="DDT32" s="22"/>
      <c r="DDU32" s="111"/>
      <c r="DDV32" s="22"/>
      <c r="DDW32" s="111"/>
      <c r="DDX32" s="22"/>
      <c r="DDY32" s="111"/>
      <c r="DDZ32" s="22"/>
      <c r="DEA32" s="111"/>
      <c r="DEB32" s="22"/>
      <c r="DEC32" s="111"/>
      <c r="DED32" s="22"/>
      <c r="DEE32" s="111"/>
      <c r="DEF32" s="22"/>
      <c r="DEG32" s="111"/>
      <c r="DEH32" s="26"/>
      <c r="DEI32" s="111"/>
      <c r="DEJ32" s="26"/>
      <c r="DEK32" s="111"/>
      <c r="DEL32" s="26"/>
      <c r="DEM32" s="111"/>
      <c r="DEN32" s="26"/>
      <c r="DEO32" s="111"/>
      <c r="DEP32" s="26"/>
      <c r="DEQ32" s="111"/>
      <c r="DER32" s="26"/>
      <c r="DES32" s="111"/>
      <c r="DET32" s="26"/>
      <c r="DEU32" s="111"/>
      <c r="DEV32" s="26"/>
      <c r="DEW32" s="111"/>
      <c r="DEX32" s="26"/>
      <c r="DEY32" s="111"/>
      <c r="DEZ32" s="26"/>
      <c r="DFA32" s="111"/>
      <c r="DFB32" s="26"/>
      <c r="DFC32" s="112"/>
      <c r="DFD32" s="26"/>
      <c r="DFE32" s="111"/>
      <c r="DFF32" s="26"/>
      <c r="DFG32" s="111"/>
      <c r="DFH32" s="26"/>
      <c r="DFI32" s="111"/>
      <c r="DFJ32" s="26"/>
      <c r="DFK32" s="111"/>
      <c r="DFL32" s="26"/>
      <c r="DFM32" s="111"/>
      <c r="DFN32" s="26"/>
      <c r="DFO32" s="111"/>
      <c r="DFP32" s="26"/>
      <c r="DFQ32" s="111"/>
      <c r="DFR32" s="19"/>
      <c r="DFS32" s="111"/>
      <c r="DFT32" s="26"/>
      <c r="DFU32" s="111"/>
      <c r="DFV32" s="26"/>
      <c r="DFW32" s="111"/>
      <c r="DFX32" s="26"/>
      <c r="DFY32" s="111"/>
      <c r="DFZ32" s="26"/>
      <c r="DGA32" s="111"/>
      <c r="DGB32" s="19"/>
      <c r="DGC32" s="111"/>
      <c r="DGD32" s="26"/>
      <c r="DGE32" s="111"/>
      <c r="DGF32" s="26"/>
      <c r="DGG32" s="111"/>
      <c r="DGH32" s="26"/>
      <c r="DGI32" s="111"/>
      <c r="DGJ32" s="19"/>
      <c r="DGK32" s="105"/>
      <c r="DGL32" s="105"/>
      <c r="DGM32" s="105"/>
      <c r="DGN32" s="29"/>
      <c r="DGO32" s="111"/>
      <c r="DGP32" s="29"/>
      <c r="DGQ32" s="111"/>
      <c r="DGR32" s="22"/>
      <c r="DGS32" s="111"/>
      <c r="DGT32" s="22"/>
      <c r="DGU32" s="111"/>
      <c r="DGV32" s="22"/>
      <c r="DGW32" s="111"/>
      <c r="DGX32" s="22"/>
      <c r="DGY32" s="111"/>
      <c r="DGZ32" s="22"/>
      <c r="DHA32" s="111"/>
      <c r="DHB32" s="22"/>
      <c r="DHC32" s="111"/>
      <c r="DHD32" s="22"/>
      <c r="DHE32" s="111"/>
      <c r="DHF32" s="26"/>
      <c r="DHG32" s="111"/>
      <c r="DHH32" s="26"/>
      <c r="DHI32" s="111"/>
      <c r="DHJ32" s="26"/>
      <c r="DHK32" s="111"/>
      <c r="DHL32" s="26"/>
      <c r="DHM32" s="111"/>
      <c r="DHN32" s="26"/>
      <c r="DHO32" s="111"/>
      <c r="DHP32" s="26"/>
      <c r="DHQ32" s="111"/>
      <c r="DHR32" s="26"/>
      <c r="DHS32" s="111"/>
      <c r="DHT32" s="26"/>
      <c r="DHU32" s="111"/>
      <c r="DHV32" s="26"/>
      <c r="DHW32" s="111"/>
      <c r="DHX32" s="26"/>
      <c r="DHY32" s="111"/>
      <c r="DHZ32" s="26"/>
      <c r="DIA32" s="112"/>
      <c r="DIB32" s="26"/>
      <c r="DIC32" s="111"/>
      <c r="DID32" s="26"/>
      <c r="DIE32" s="111"/>
      <c r="DIF32" s="26"/>
      <c r="DIG32" s="111"/>
      <c r="DIH32" s="26"/>
      <c r="DII32" s="111"/>
      <c r="DIJ32" s="26"/>
      <c r="DIK32" s="111"/>
      <c r="DIL32" s="26"/>
      <c r="DIM32" s="111"/>
      <c r="DIN32" s="26"/>
      <c r="DIO32" s="111"/>
      <c r="DIP32" s="19"/>
      <c r="DIQ32" s="111"/>
      <c r="DIR32" s="26"/>
      <c r="DIS32" s="111"/>
      <c r="DIT32" s="26"/>
      <c r="DIU32" s="111"/>
      <c r="DIV32" s="26"/>
      <c r="DIW32" s="111"/>
      <c r="DIX32" s="26"/>
      <c r="DIY32" s="111"/>
      <c r="DIZ32" s="19"/>
      <c r="DJA32" s="111"/>
      <c r="DJB32" s="26"/>
      <c r="DJC32" s="111"/>
      <c r="DJD32" s="26"/>
      <c r="DJE32" s="111"/>
      <c r="DJF32" s="26"/>
      <c r="DJG32" s="111"/>
      <c r="DJH32" s="19"/>
      <c r="DJI32" s="105"/>
      <c r="DJJ32" s="105"/>
      <c r="DJK32" s="105"/>
      <c r="DJL32" s="29"/>
      <c r="DJM32" s="111"/>
      <c r="DJN32" s="29"/>
      <c r="DJO32" s="111"/>
      <c r="DJP32" s="22"/>
      <c r="DJQ32" s="111"/>
      <c r="DJR32" s="22"/>
      <c r="DJS32" s="111"/>
      <c r="DJT32" s="22"/>
      <c r="DJU32" s="111"/>
      <c r="DJV32" s="22"/>
      <c r="DJW32" s="111"/>
      <c r="DJX32" s="22"/>
      <c r="DJY32" s="111"/>
      <c r="DJZ32" s="22"/>
      <c r="DKA32" s="111"/>
      <c r="DKB32" s="22"/>
      <c r="DKC32" s="111"/>
      <c r="DKD32" s="26"/>
      <c r="DKE32" s="111"/>
      <c r="DKF32" s="26"/>
      <c r="DKG32" s="111"/>
      <c r="DKH32" s="26"/>
      <c r="DKI32" s="111"/>
      <c r="DKJ32" s="26"/>
      <c r="DKK32" s="111"/>
      <c r="DKL32" s="26"/>
      <c r="DKM32" s="111"/>
      <c r="DKN32" s="26"/>
      <c r="DKO32" s="111"/>
      <c r="DKP32" s="26"/>
      <c r="DKQ32" s="111"/>
      <c r="DKR32" s="26"/>
      <c r="DKS32" s="111"/>
      <c r="DKT32" s="26"/>
      <c r="DKU32" s="111"/>
      <c r="DKV32" s="26"/>
      <c r="DKW32" s="111"/>
      <c r="DKX32" s="26"/>
      <c r="DKY32" s="112"/>
      <c r="DKZ32" s="26"/>
      <c r="DLA32" s="111"/>
      <c r="DLB32" s="26"/>
      <c r="DLC32" s="111"/>
      <c r="DLD32" s="26"/>
      <c r="DLE32" s="111"/>
      <c r="DLF32" s="26"/>
      <c r="DLG32" s="111"/>
      <c r="DLH32" s="26"/>
      <c r="DLI32" s="111"/>
      <c r="DLJ32" s="26"/>
      <c r="DLK32" s="111"/>
      <c r="DLL32" s="26"/>
      <c r="DLM32" s="111"/>
      <c r="DLN32" s="19"/>
      <c r="DLO32" s="111"/>
      <c r="DLP32" s="26"/>
      <c r="DLQ32" s="111"/>
      <c r="DLR32" s="26"/>
      <c r="DLS32" s="111"/>
      <c r="DLT32" s="26"/>
      <c r="DLU32" s="111"/>
      <c r="DLV32" s="26"/>
      <c r="DLW32" s="111"/>
      <c r="DLX32" s="19"/>
      <c r="DLY32" s="111"/>
      <c r="DLZ32" s="26"/>
      <c r="DMA32" s="111"/>
      <c r="DMB32" s="26"/>
      <c r="DMC32" s="111"/>
      <c r="DMD32" s="26"/>
      <c r="DME32" s="111"/>
      <c r="DMF32" s="19"/>
      <c r="DMG32" s="105"/>
      <c r="DMH32" s="105"/>
      <c r="DMI32" s="105"/>
      <c r="DMJ32" s="29"/>
      <c r="DMK32" s="111"/>
      <c r="DML32" s="29"/>
      <c r="DMM32" s="111"/>
      <c r="DMN32" s="22"/>
      <c r="DMO32" s="111"/>
      <c r="DMP32" s="22"/>
      <c r="DMQ32" s="111"/>
      <c r="DMR32" s="22"/>
      <c r="DMS32" s="111"/>
      <c r="DMT32" s="22"/>
      <c r="DMU32" s="111"/>
      <c r="DMV32" s="22"/>
      <c r="DMW32" s="111"/>
      <c r="DMX32" s="22"/>
      <c r="DMY32" s="111"/>
      <c r="DMZ32" s="22"/>
      <c r="DNA32" s="111"/>
      <c r="DNB32" s="26"/>
      <c r="DNC32" s="111"/>
      <c r="DND32" s="26"/>
      <c r="DNE32" s="111"/>
      <c r="DNF32" s="26"/>
      <c r="DNG32" s="111"/>
      <c r="DNH32" s="26"/>
      <c r="DNI32" s="111"/>
      <c r="DNJ32" s="26"/>
      <c r="DNK32" s="111"/>
      <c r="DNL32" s="26"/>
      <c r="DNM32" s="111"/>
      <c r="DNN32" s="26"/>
      <c r="DNO32" s="111"/>
      <c r="DNP32" s="26"/>
      <c r="DNQ32" s="111"/>
      <c r="DNR32" s="26"/>
      <c r="DNS32" s="111"/>
      <c r="DNT32" s="26"/>
      <c r="DNU32" s="111"/>
      <c r="DNV32" s="26"/>
      <c r="DNW32" s="112"/>
      <c r="DNX32" s="26"/>
      <c r="DNY32" s="111"/>
      <c r="DNZ32" s="26"/>
      <c r="DOA32" s="111"/>
      <c r="DOB32" s="26"/>
      <c r="DOC32" s="111"/>
      <c r="DOD32" s="26"/>
      <c r="DOE32" s="111"/>
      <c r="DOF32" s="26"/>
      <c r="DOG32" s="111"/>
      <c r="DOH32" s="26"/>
      <c r="DOI32" s="111"/>
      <c r="DOJ32" s="26"/>
      <c r="DOK32" s="111"/>
      <c r="DOL32" s="19"/>
      <c r="DOM32" s="111"/>
      <c r="DON32" s="26"/>
      <c r="DOO32" s="111"/>
      <c r="DOP32" s="26"/>
      <c r="DOQ32" s="111"/>
      <c r="DOR32" s="26"/>
      <c r="DOS32" s="111"/>
      <c r="DOT32" s="26"/>
      <c r="DOU32" s="111"/>
      <c r="DOV32" s="19"/>
      <c r="DOW32" s="111"/>
      <c r="DOX32" s="26"/>
      <c r="DOY32" s="111"/>
      <c r="DOZ32" s="26"/>
      <c r="DPA32" s="111"/>
      <c r="DPB32" s="26"/>
      <c r="DPC32" s="111"/>
      <c r="DPD32" s="19"/>
      <c r="DPE32" s="105"/>
      <c r="DPF32" s="105"/>
      <c r="DPG32" s="105"/>
      <c r="DPH32" s="29"/>
      <c r="DPI32" s="111"/>
      <c r="DPJ32" s="29"/>
      <c r="DPK32" s="111"/>
      <c r="DPL32" s="22"/>
      <c r="DPM32" s="111"/>
      <c r="DPN32" s="22"/>
      <c r="DPO32" s="111"/>
      <c r="DPP32" s="22"/>
      <c r="DPQ32" s="111"/>
      <c r="DPR32" s="22"/>
      <c r="DPS32" s="111"/>
      <c r="DPT32" s="22"/>
      <c r="DPU32" s="111"/>
      <c r="DPV32" s="22"/>
      <c r="DPW32" s="111"/>
      <c r="DPX32" s="22"/>
      <c r="DPY32" s="111"/>
      <c r="DPZ32" s="26"/>
      <c r="DQA32" s="111"/>
      <c r="DQB32" s="26"/>
      <c r="DQC32" s="111"/>
      <c r="DQD32" s="26"/>
      <c r="DQE32" s="111"/>
      <c r="DQF32" s="26"/>
      <c r="DQG32" s="111"/>
      <c r="DQH32" s="26"/>
      <c r="DQI32" s="111"/>
      <c r="DQJ32" s="26"/>
      <c r="DQK32" s="111"/>
      <c r="DQL32" s="26"/>
      <c r="DQM32" s="111"/>
      <c r="DQN32" s="26"/>
      <c r="DQO32" s="111"/>
      <c r="DQP32" s="26"/>
      <c r="DQQ32" s="111"/>
      <c r="DQR32" s="26"/>
      <c r="DQS32" s="111"/>
      <c r="DQT32" s="26"/>
      <c r="DQU32" s="112"/>
      <c r="DQV32" s="26"/>
      <c r="DQW32" s="111"/>
      <c r="DQX32" s="26"/>
      <c r="DQY32" s="111"/>
      <c r="DQZ32" s="26"/>
      <c r="DRA32" s="111"/>
      <c r="DRB32" s="26"/>
      <c r="DRC32" s="111"/>
      <c r="DRD32" s="26"/>
      <c r="DRE32" s="111"/>
      <c r="DRF32" s="26"/>
      <c r="DRG32" s="111"/>
      <c r="DRH32" s="26"/>
      <c r="DRI32" s="111"/>
      <c r="DRJ32" s="19"/>
      <c r="DRK32" s="111"/>
      <c r="DRL32" s="26"/>
      <c r="DRM32" s="111"/>
      <c r="DRN32" s="26"/>
      <c r="DRO32" s="111"/>
      <c r="DRP32" s="26"/>
      <c r="DRQ32" s="111"/>
      <c r="DRR32" s="26"/>
      <c r="DRS32" s="111"/>
      <c r="DRT32" s="19"/>
      <c r="DRU32" s="111"/>
      <c r="DRV32" s="26"/>
      <c r="DRW32" s="111"/>
      <c r="DRX32" s="26"/>
      <c r="DRY32" s="111"/>
      <c r="DRZ32" s="26"/>
      <c r="DSA32" s="111"/>
      <c r="DSB32" s="19"/>
      <c r="DSC32" s="105"/>
      <c r="DSD32" s="105"/>
      <c r="DSE32" s="105"/>
      <c r="DSF32" s="29"/>
      <c r="DSG32" s="111"/>
      <c r="DSH32" s="29"/>
      <c r="DSI32" s="111"/>
      <c r="DSJ32" s="22"/>
      <c r="DSK32" s="111"/>
      <c r="DSL32" s="22"/>
      <c r="DSM32" s="111"/>
      <c r="DSN32" s="22"/>
      <c r="DSO32" s="111"/>
      <c r="DSP32" s="22"/>
      <c r="DSQ32" s="111"/>
      <c r="DSR32" s="22"/>
      <c r="DSS32" s="111"/>
      <c r="DST32" s="22"/>
      <c r="DSU32" s="111"/>
      <c r="DSV32" s="22"/>
      <c r="DSW32" s="111"/>
      <c r="DSX32" s="26"/>
      <c r="DSY32" s="111"/>
      <c r="DSZ32" s="26"/>
      <c r="DTA32" s="111"/>
      <c r="DTB32" s="26"/>
      <c r="DTC32" s="111"/>
      <c r="DTD32" s="26"/>
      <c r="DTE32" s="111"/>
      <c r="DTF32" s="26"/>
      <c r="DTG32" s="111"/>
      <c r="DTH32" s="26"/>
      <c r="DTI32" s="111"/>
      <c r="DTJ32" s="26"/>
      <c r="DTK32" s="111"/>
      <c r="DTL32" s="26"/>
      <c r="DTM32" s="111"/>
      <c r="DTN32" s="26"/>
      <c r="DTO32" s="111"/>
      <c r="DTP32" s="26"/>
      <c r="DTQ32" s="111"/>
      <c r="DTR32" s="26"/>
      <c r="DTS32" s="112"/>
      <c r="DTT32" s="26"/>
      <c r="DTU32" s="111"/>
      <c r="DTV32" s="26"/>
      <c r="DTW32" s="111"/>
      <c r="DTX32" s="26"/>
      <c r="DTY32" s="111"/>
      <c r="DTZ32" s="26"/>
      <c r="DUA32" s="111"/>
      <c r="DUB32" s="26"/>
      <c r="DUC32" s="111"/>
      <c r="DUD32" s="26"/>
      <c r="DUE32" s="111"/>
      <c r="DUF32" s="26"/>
      <c r="DUG32" s="111"/>
      <c r="DUH32" s="19"/>
      <c r="DUI32" s="111"/>
      <c r="DUJ32" s="26"/>
      <c r="DUK32" s="111"/>
      <c r="DUL32" s="26"/>
      <c r="DUM32" s="111"/>
      <c r="DUN32" s="26"/>
      <c r="DUO32" s="111"/>
      <c r="DUP32" s="26"/>
      <c r="DUQ32" s="111"/>
      <c r="DUR32" s="19"/>
      <c r="DUS32" s="111"/>
      <c r="DUT32" s="26"/>
      <c r="DUU32" s="111"/>
      <c r="DUV32" s="26"/>
      <c r="DUW32" s="111"/>
      <c r="DUX32" s="26"/>
      <c r="DUY32" s="111"/>
      <c r="DUZ32" s="19"/>
      <c r="DVA32" s="105"/>
      <c r="DVB32" s="105"/>
      <c r="DVC32" s="105"/>
      <c r="DVD32" s="29"/>
      <c r="DVE32" s="111"/>
      <c r="DVF32" s="29"/>
      <c r="DVG32" s="111"/>
      <c r="DVH32" s="22"/>
      <c r="DVI32" s="111"/>
      <c r="DVJ32" s="22"/>
      <c r="DVK32" s="111"/>
      <c r="DVL32" s="22"/>
      <c r="DVM32" s="111"/>
      <c r="DVN32" s="22"/>
      <c r="DVO32" s="111"/>
      <c r="DVP32" s="22"/>
      <c r="DVQ32" s="111"/>
      <c r="DVR32" s="22"/>
      <c r="DVS32" s="111"/>
      <c r="DVT32" s="22"/>
      <c r="DVU32" s="111"/>
      <c r="DVV32" s="26"/>
      <c r="DVW32" s="111"/>
      <c r="DVX32" s="26"/>
      <c r="DVY32" s="111"/>
      <c r="DVZ32" s="26"/>
      <c r="DWA32" s="111"/>
      <c r="DWB32" s="26"/>
      <c r="DWC32" s="111"/>
      <c r="DWD32" s="26"/>
      <c r="DWE32" s="111"/>
      <c r="DWF32" s="26"/>
      <c r="DWG32" s="111"/>
      <c r="DWH32" s="26"/>
      <c r="DWI32" s="111"/>
      <c r="DWJ32" s="26"/>
      <c r="DWK32" s="111"/>
      <c r="DWL32" s="26"/>
      <c r="DWM32" s="111"/>
      <c r="DWN32" s="26"/>
      <c r="DWO32" s="111"/>
      <c r="DWP32" s="26"/>
      <c r="DWQ32" s="112"/>
      <c r="DWR32" s="26"/>
      <c r="DWS32" s="111"/>
      <c r="DWT32" s="26"/>
      <c r="DWU32" s="111"/>
      <c r="DWV32" s="26"/>
      <c r="DWW32" s="111"/>
      <c r="DWX32" s="26"/>
      <c r="DWY32" s="111"/>
      <c r="DWZ32" s="26"/>
      <c r="DXA32" s="111"/>
      <c r="DXB32" s="26"/>
      <c r="DXC32" s="111"/>
      <c r="DXD32" s="26"/>
      <c r="DXE32" s="111"/>
      <c r="DXF32" s="19"/>
      <c r="DXG32" s="111"/>
      <c r="DXH32" s="26"/>
      <c r="DXI32" s="111"/>
      <c r="DXJ32" s="26"/>
      <c r="DXK32" s="111"/>
      <c r="DXL32" s="26"/>
      <c r="DXM32" s="111"/>
      <c r="DXN32" s="26"/>
      <c r="DXO32" s="111"/>
      <c r="DXP32" s="19"/>
      <c r="DXQ32" s="111"/>
      <c r="DXR32" s="26"/>
      <c r="DXS32" s="111"/>
      <c r="DXT32" s="26"/>
      <c r="DXU32" s="111"/>
      <c r="DXV32" s="26"/>
      <c r="DXW32" s="111"/>
      <c r="DXX32" s="19"/>
      <c r="DXY32" s="105"/>
      <c r="DXZ32" s="105"/>
      <c r="DYA32" s="105"/>
      <c r="DYB32" s="29"/>
      <c r="DYC32" s="111"/>
      <c r="DYD32" s="29"/>
      <c r="DYE32" s="111"/>
      <c r="DYF32" s="22"/>
      <c r="DYG32" s="111"/>
      <c r="DYH32" s="22"/>
      <c r="DYI32" s="111"/>
      <c r="DYJ32" s="22"/>
      <c r="DYK32" s="111"/>
      <c r="DYL32" s="22"/>
      <c r="DYM32" s="111"/>
      <c r="DYN32" s="22"/>
      <c r="DYO32" s="111"/>
      <c r="DYP32" s="22"/>
      <c r="DYQ32" s="111"/>
      <c r="DYR32" s="22"/>
      <c r="DYS32" s="111"/>
      <c r="DYT32" s="26"/>
      <c r="DYU32" s="111"/>
      <c r="DYV32" s="26"/>
      <c r="DYW32" s="111"/>
      <c r="DYX32" s="26"/>
      <c r="DYY32" s="111"/>
      <c r="DYZ32" s="26"/>
      <c r="DZA32" s="111"/>
      <c r="DZB32" s="26"/>
      <c r="DZC32" s="111"/>
      <c r="DZD32" s="26"/>
      <c r="DZE32" s="111"/>
      <c r="DZF32" s="26"/>
      <c r="DZG32" s="111"/>
      <c r="DZH32" s="26"/>
      <c r="DZI32" s="111"/>
      <c r="DZJ32" s="26"/>
      <c r="DZK32" s="111"/>
      <c r="DZL32" s="26"/>
      <c r="DZM32" s="111"/>
      <c r="DZN32" s="26"/>
      <c r="DZO32" s="112"/>
      <c r="DZP32" s="26"/>
      <c r="DZQ32" s="111"/>
      <c r="DZR32" s="26"/>
      <c r="DZS32" s="111"/>
      <c r="DZT32" s="26"/>
      <c r="DZU32" s="111"/>
      <c r="DZV32" s="26"/>
      <c r="DZW32" s="111"/>
      <c r="DZX32" s="26"/>
      <c r="DZY32" s="111"/>
      <c r="DZZ32" s="26"/>
      <c r="EAA32" s="111"/>
      <c r="EAB32" s="26"/>
      <c r="EAC32" s="111"/>
      <c r="EAD32" s="19"/>
      <c r="EAE32" s="111"/>
      <c r="EAF32" s="26"/>
      <c r="EAG32" s="111"/>
      <c r="EAH32" s="26"/>
      <c r="EAI32" s="111"/>
      <c r="EAJ32" s="26"/>
      <c r="EAK32" s="111"/>
      <c r="EAL32" s="26"/>
      <c r="EAM32" s="111"/>
      <c r="EAN32" s="19"/>
      <c r="EAO32" s="111"/>
      <c r="EAP32" s="26"/>
      <c r="EAQ32" s="111"/>
      <c r="EAR32" s="26"/>
      <c r="EAS32" s="111"/>
      <c r="EAT32" s="26"/>
      <c r="EAU32" s="111"/>
      <c r="EAV32" s="19"/>
      <c r="EAW32" s="105"/>
      <c r="EAX32" s="105"/>
      <c r="EAY32" s="105"/>
      <c r="EAZ32" s="29"/>
      <c r="EBA32" s="111"/>
      <c r="EBB32" s="29"/>
      <c r="EBC32" s="111"/>
      <c r="EBD32" s="22"/>
      <c r="EBE32" s="111"/>
      <c r="EBF32" s="22"/>
      <c r="EBG32" s="111"/>
      <c r="EBH32" s="22"/>
      <c r="EBI32" s="111"/>
      <c r="EBJ32" s="22"/>
      <c r="EBK32" s="111"/>
      <c r="EBL32" s="22"/>
      <c r="EBM32" s="111"/>
      <c r="EBN32" s="22"/>
      <c r="EBO32" s="111"/>
      <c r="EBP32" s="22"/>
      <c r="EBQ32" s="111"/>
      <c r="EBR32" s="26"/>
      <c r="EBS32" s="111"/>
      <c r="EBT32" s="26"/>
      <c r="EBU32" s="111"/>
      <c r="EBV32" s="26"/>
      <c r="EBW32" s="111"/>
      <c r="EBX32" s="26"/>
      <c r="EBY32" s="111"/>
      <c r="EBZ32" s="26"/>
      <c r="ECA32" s="111"/>
      <c r="ECB32" s="26"/>
      <c r="ECC32" s="111"/>
      <c r="ECD32" s="26"/>
      <c r="ECE32" s="111"/>
      <c r="ECF32" s="26"/>
      <c r="ECG32" s="111"/>
      <c r="ECH32" s="26"/>
      <c r="ECI32" s="111"/>
      <c r="ECJ32" s="26"/>
      <c r="ECK32" s="111"/>
      <c r="ECL32" s="26"/>
      <c r="ECM32" s="112"/>
      <c r="ECN32" s="26"/>
      <c r="ECO32" s="111"/>
      <c r="ECP32" s="26"/>
      <c r="ECQ32" s="111"/>
      <c r="ECR32" s="26"/>
      <c r="ECS32" s="111"/>
      <c r="ECT32" s="26"/>
      <c r="ECU32" s="111"/>
      <c r="ECV32" s="26"/>
      <c r="ECW32" s="111"/>
      <c r="ECX32" s="26"/>
      <c r="ECY32" s="111"/>
      <c r="ECZ32" s="26"/>
      <c r="EDA32" s="111"/>
      <c r="EDB32" s="19"/>
      <c r="EDC32" s="111"/>
      <c r="EDD32" s="26"/>
      <c r="EDE32" s="111"/>
      <c r="EDF32" s="26"/>
      <c r="EDG32" s="111"/>
      <c r="EDH32" s="26"/>
      <c r="EDI32" s="111"/>
      <c r="EDJ32" s="26"/>
      <c r="EDK32" s="111"/>
      <c r="EDL32" s="19"/>
      <c r="EDM32" s="111"/>
      <c r="EDN32" s="26"/>
      <c r="EDO32" s="111"/>
      <c r="EDP32" s="26"/>
      <c r="EDQ32" s="111"/>
      <c r="EDR32" s="26"/>
      <c r="EDS32" s="111"/>
      <c r="EDT32" s="19"/>
      <c r="EDU32" s="105"/>
      <c r="EDV32" s="105"/>
      <c r="EDW32" s="105"/>
      <c r="EDX32" s="29"/>
      <c r="EDY32" s="111"/>
      <c r="EDZ32" s="29"/>
      <c r="EEA32" s="111"/>
      <c r="EEB32" s="22"/>
      <c r="EEC32" s="111"/>
      <c r="EED32" s="22"/>
      <c r="EEE32" s="111"/>
      <c r="EEF32" s="22"/>
      <c r="EEG32" s="111"/>
      <c r="EEH32" s="22"/>
      <c r="EEI32" s="111"/>
      <c r="EEJ32" s="22"/>
      <c r="EEK32" s="111"/>
      <c r="EEL32" s="22"/>
      <c r="EEM32" s="111"/>
      <c r="EEN32" s="22"/>
      <c r="EEO32" s="111"/>
      <c r="EEP32" s="26"/>
      <c r="EEQ32" s="111"/>
      <c r="EER32" s="26"/>
      <c r="EES32" s="111"/>
      <c r="EET32" s="26"/>
      <c r="EEU32" s="111"/>
      <c r="EEV32" s="26"/>
      <c r="EEW32" s="111"/>
      <c r="EEX32" s="26"/>
      <c r="EEY32" s="111"/>
      <c r="EEZ32" s="26"/>
      <c r="EFA32" s="111"/>
      <c r="EFB32" s="26"/>
      <c r="EFC32" s="111"/>
      <c r="EFD32" s="26"/>
      <c r="EFE32" s="111"/>
      <c r="EFF32" s="26"/>
      <c r="EFG32" s="111"/>
      <c r="EFH32" s="26"/>
      <c r="EFI32" s="111"/>
      <c r="EFJ32" s="26"/>
      <c r="EFK32" s="112"/>
      <c r="EFL32" s="26"/>
      <c r="EFM32" s="111"/>
      <c r="EFN32" s="26"/>
      <c r="EFO32" s="111"/>
      <c r="EFP32" s="26"/>
      <c r="EFQ32" s="111"/>
      <c r="EFR32" s="26"/>
      <c r="EFS32" s="111"/>
      <c r="EFT32" s="26"/>
      <c r="EFU32" s="111"/>
      <c r="EFV32" s="26"/>
      <c r="EFW32" s="111"/>
      <c r="EFX32" s="26"/>
      <c r="EFY32" s="111"/>
      <c r="EFZ32" s="19"/>
      <c r="EGA32" s="111"/>
      <c r="EGB32" s="26"/>
      <c r="EGC32" s="111"/>
      <c r="EGD32" s="26"/>
      <c r="EGE32" s="111"/>
      <c r="EGF32" s="26"/>
      <c r="EGG32" s="111"/>
      <c r="EGH32" s="26"/>
      <c r="EGI32" s="111"/>
      <c r="EGJ32" s="19"/>
      <c r="EGK32" s="111"/>
      <c r="EGL32" s="26"/>
      <c r="EGM32" s="111"/>
      <c r="EGN32" s="26"/>
      <c r="EGO32" s="111"/>
      <c r="EGP32" s="26"/>
      <c r="EGQ32" s="111"/>
      <c r="EGR32" s="19"/>
      <c r="EGS32" s="105"/>
      <c r="EGT32" s="105"/>
      <c r="EGU32" s="105"/>
      <c r="EGV32" s="29"/>
      <c r="EGW32" s="111"/>
      <c r="EGX32" s="29"/>
      <c r="EGY32" s="111"/>
      <c r="EGZ32" s="22"/>
      <c r="EHA32" s="111"/>
      <c r="EHB32" s="22"/>
      <c r="EHC32" s="111"/>
      <c r="EHD32" s="22"/>
      <c r="EHE32" s="111"/>
      <c r="EHF32" s="22"/>
      <c r="EHG32" s="111"/>
      <c r="EHH32" s="22"/>
      <c r="EHI32" s="111"/>
      <c r="EHJ32" s="22"/>
      <c r="EHK32" s="111"/>
      <c r="EHL32" s="22"/>
      <c r="EHM32" s="111"/>
      <c r="EHN32" s="26"/>
      <c r="EHO32" s="111"/>
      <c r="EHP32" s="26"/>
      <c r="EHQ32" s="111"/>
      <c r="EHR32" s="26"/>
      <c r="EHS32" s="111"/>
      <c r="EHT32" s="26"/>
      <c r="EHU32" s="111"/>
      <c r="EHV32" s="26"/>
      <c r="EHW32" s="111"/>
      <c r="EHX32" s="26"/>
      <c r="EHY32" s="111"/>
      <c r="EHZ32" s="26"/>
      <c r="EIA32" s="111"/>
      <c r="EIB32" s="26"/>
      <c r="EIC32" s="111"/>
      <c r="EID32" s="26"/>
      <c r="EIE32" s="111"/>
      <c r="EIF32" s="26"/>
      <c r="EIG32" s="111"/>
      <c r="EIH32" s="26"/>
      <c r="EII32" s="112"/>
      <c r="EIJ32" s="26"/>
      <c r="EIK32" s="111"/>
      <c r="EIL32" s="26"/>
      <c r="EIM32" s="111"/>
      <c r="EIN32" s="26"/>
      <c r="EIO32" s="111"/>
      <c r="EIP32" s="26"/>
      <c r="EIQ32" s="111"/>
      <c r="EIR32" s="26"/>
      <c r="EIS32" s="111"/>
      <c r="EIT32" s="26"/>
      <c r="EIU32" s="111"/>
      <c r="EIV32" s="26"/>
      <c r="EIW32" s="111"/>
      <c r="EIX32" s="19"/>
      <c r="EIY32" s="111"/>
      <c r="EIZ32" s="26"/>
      <c r="EJA32" s="111"/>
      <c r="EJB32" s="26"/>
      <c r="EJC32" s="111"/>
      <c r="EJD32" s="26"/>
      <c r="EJE32" s="111"/>
      <c r="EJF32" s="26"/>
      <c r="EJG32" s="111"/>
      <c r="EJH32" s="19"/>
      <c r="EJI32" s="111"/>
      <c r="EJJ32" s="26"/>
      <c r="EJK32" s="111"/>
      <c r="EJL32" s="26"/>
      <c r="EJM32" s="111"/>
      <c r="EJN32" s="26"/>
      <c r="EJO32" s="111"/>
      <c r="EJP32" s="19"/>
      <c r="EJQ32" s="105"/>
      <c r="EJR32" s="105"/>
      <c r="EJS32" s="105"/>
      <c r="EJT32" s="29"/>
      <c r="EJU32" s="111"/>
      <c r="EJV32" s="29"/>
      <c r="EJW32" s="111"/>
      <c r="EJX32" s="22"/>
      <c r="EJY32" s="111"/>
      <c r="EJZ32" s="22"/>
      <c r="EKA32" s="111"/>
      <c r="EKB32" s="22"/>
      <c r="EKC32" s="111"/>
      <c r="EKD32" s="22"/>
      <c r="EKE32" s="111"/>
      <c r="EKF32" s="22"/>
      <c r="EKG32" s="111"/>
      <c r="EKH32" s="22"/>
      <c r="EKI32" s="111"/>
      <c r="EKJ32" s="22"/>
      <c r="EKK32" s="111"/>
      <c r="EKL32" s="26"/>
      <c r="EKM32" s="111"/>
      <c r="EKN32" s="26"/>
      <c r="EKO32" s="111"/>
      <c r="EKP32" s="26"/>
      <c r="EKQ32" s="111"/>
      <c r="EKR32" s="26"/>
      <c r="EKS32" s="111"/>
      <c r="EKT32" s="26"/>
      <c r="EKU32" s="111"/>
      <c r="EKV32" s="26"/>
      <c r="EKW32" s="111"/>
      <c r="EKX32" s="26"/>
      <c r="EKY32" s="111"/>
      <c r="EKZ32" s="26"/>
      <c r="ELA32" s="111"/>
      <c r="ELB32" s="26"/>
      <c r="ELC32" s="111"/>
      <c r="ELD32" s="26"/>
      <c r="ELE32" s="111"/>
      <c r="ELF32" s="26"/>
      <c r="ELG32" s="112"/>
      <c r="ELH32" s="26"/>
      <c r="ELI32" s="111"/>
      <c r="ELJ32" s="26"/>
      <c r="ELK32" s="111"/>
      <c r="ELL32" s="26"/>
      <c r="ELM32" s="111"/>
      <c r="ELN32" s="26"/>
      <c r="ELO32" s="111"/>
      <c r="ELP32" s="26"/>
      <c r="ELQ32" s="111"/>
      <c r="ELR32" s="26"/>
      <c r="ELS32" s="111"/>
      <c r="ELT32" s="26"/>
      <c r="ELU32" s="111"/>
      <c r="ELV32" s="19"/>
      <c r="ELW32" s="111"/>
      <c r="ELX32" s="26"/>
      <c r="ELY32" s="111"/>
      <c r="ELZ32" s="26"/>
      <c r="EMA32" s="111"/>
      <c r="EMB32" s="26"/>
      <c r="EMC32" s="111"/>
      <c r="EMD32" s="26"/>
      <c r="EME32" s="111"/>
      <c r="EMF32" s="19"/>
      <c r="EMG32" s="111"/>
      <c r="EMH32" s="26"/>
      <c r="EMI32" s="111"/>
      <c r="EMJ32" s="26"/>
      <c r="EMK32" s="111"/>
      <c r="EML32" s="26"/>
      <c r="EMM32" s="111"/>
      <c r="EMN32" s="19"/>
      <c r="EMO32" s="105"/>
      <c r="EMP32" s="105"/>
      <c r="EMQ32" s="105"/>
      <c r="EMR32" s="29"/>
      <c r="EMS32" s="111"/>
      <c r="EMT32" s="29"/>
      <c r="EMU32" s="111"/>
      <c r="EMV32" s="22"/>
      <c r="EMW32" s="111"/>
      <c r="EMX32" s="22"/>
      <c r="EMY32" s="111"/>
      <c r="EMZ32" s="22"/>
      <c r="ENA32" s="111"/>
      <c r="ENB32" s="22"/>
      <c r="ENC32" s="111"/>
      <c r="END32" s="22"/>
      <c r="ENE32" s="111"/>
      <c r="ENF32" s="22"/>
      <c r="ENG32" s="111"/>
      <c r="ENH32" s="22"/>
      <c r="ENI32" s="111"/>
      <c r="ENJ32" s="26"/>
      <c r="ENK32" s="111"/>
      <c r="ENL32" s="26"/>
      <c r="ENM32" s="111"/>
      <c r="ENN32" s="26"/>
      <c r="ENO32" s="111"/>
      <c r="ENP32" s="26"/>
      <c r="ENQ32" s="111"/>
      <c r="ENR32" s="26"/>
      <c r="ENS32" s="111"/>
      <c r="ENT32" s="26"/>
      <c r="ENU32" s="111"/>
      <c r="ENV32" s="26"/>
      <c r="ENW32" s="111"/>
      <c r="ENX32" s="26"/>
      <c r="ENY32" s="111"/>
      <c r="ENZ32" s="26"/>
      <c r="EOA32" s="111"/>
      <c r="EOB32" s="26"/>
      <c r="EOC32" s="111"/>
      <c r="EOD32" s="26"/>
      <c r="EOE32" s="112"/>
      <c r="EOF32" s="26"/>
      <c r="EOG32" s="111"/>
      <c r="EOH32" s="26"/>
      <c r="EOI32" s="111"/>
      <c r="EOJ32" s="26"/>
      <c r="EOK32" s="111"/>
      <c r="EOL32" s="26"/>
      <c r="EOM32" s="111"/>
      <c r="EON32" s="26"/>
      <c r="EOO32" s="111"/>
      <c r="EOP32" s="26"/>
      <c r="EOQ32" s="111"/>
      <c r="EOR32" s="26"/>
      <c r="EOS32" s="111"/>
      <c r="EOT32" s="19"/>
      <c r="EOU32" s="111"/>
      <c r="EOV32" s="26"/>
      <c r="EOW32" s="111"/>
      <c r="EOX32" s="26"/>
      <c r="EOY32" s="111"/>
      <c r="EOZ32" s="26"/>
      <c r="EPA32" s="111"/>
      <c r="EPB32" s="26"/>
      <c r="EPC32" s="111"/>
      <c r="EPD32" s="19"/>
      <c r="EPE32" s="111"/>
      <c r="EPF32" s="26"/>
      <c r="EPG32" s="111"/>
      <c r="EPH32" s="26"/>
      <c r="EPI32" s="111"/>
      <c r="EPJ32" s="26"/>
      <c r="EPK32" s="111"/>
      <c r="EPL32" s="19"/>
      <c r="EPM32" s="105"/>
      <c r="EPN32" s="105"/>
      <c r="EPO32" s="105"/>
      <c r="EPP32" s="29"/>
      <c r="EPQ32" s="111"/>
      <c r="EPR32" s="29"/>
      <c r="EPS32" s="111"/>
      <c r="EPT32" s="22"/>
      <c r="EPU32" s="111"/>
      <c r="EPV32" s="22"/>
      <c r="EPW32" s="111"/>
      <c r="EPX32" s="22"/>
      <c r="EPY32" s="111"/>
      <c r="EPZ32" s="22"/>
      <c r="EQA32" s="111"/>
      <c r="EQB32" s="22"/>
      <c r="EQC32" s="111"/>
      <c r="EQD32" s="22"/>
      <c r="EQE32" s="111"/>
      <c r="EQF32" s="22"/>
      <c r="EQG32" s="111"/>
      <c r="EQH32" s="26"/>
      <c r="EQI32" s="111"/>
      <c r="EQJ32" s="26"/>
      <c r="EQK32" s="111"/>
      <c r="EQL32" s="26"/>
      <c r="EQM32" s="111"/>
      <c r="EQN32" s="26"/>
      <c r="EQO32" s="111"/>
      <c r="EQP32" s="26"/>
      <c r="EQQ32" s="111"/>
      <c r="EQR32" s="26"/>
      <c r="EQS32" s="111"/>
      <c r="EQT32" s="26"/>
      <c r="EQU32" s="111"/>
      <c r="EQV32" s="26"/>
      <c r="EQW32" s="111"/>
      <c r="EQX32" s="26"/>
      <c r="EQY32" s="111"/>
      <c r="EQZ32" s="26"/>
      <c r="ERA32" s="111"/>
      <c r="ERB32" s="26"/>
      <c r="ERC32" s="112"/>
      <c r="ERD32" s="26"/>
      <c r="ERE32" s="111"/>
      <c r="ERF32" s="26"/>
      <c r="ERG32" s="111"/>
      <c r="ERH32" s="26"/>
      <c r="ERI32" s="111"/>
      <c r="ERJ32" s="26"/>
      <c r="ERK32" s="111"/>
      <c r="ERL32" s="26"/>
      <c r="ERM32" s="111"/>
      <c r="ERN32" s="26"/>
      <c r="ERO32" s="111"/>
      <c r="ERP32" s="26"/>
      <c r="ERQ32" s="111"/>
      <c r="ERR32" s="19"/>
      <c r="ERS32" s="111"/>
      <c r="ERT32" s="26"/>
      <c r="ERU32" s="111"/>
      <c r="ERV32" s="26"/>
      <c r="ERW32" s="111"/>
      <c r="ERX32" s="26"/>
      <c r="ERY32" s="111"/>
      <c r="ERZ32" s="26"/>
      <c r="ESA32" s="111"/>
      <c r="ESB32" s="19"/>
      <c r="ESC32" s="111"/>
      <c r="ESD32" s="26"/>
      <c r="ESE32" s="111"/>
      <c r="ESF32" s="26"/>
      <c r="ESG32" s="111"/>
      <c r="ESH32" s="26"/>
      <c r="ESI32" s="111"/>
      <c r="ESJ32" s="19"/>
      <c r="ESK32" s="105"/>
      <c r="ESL32" s="105"/>
      <c r="ESM32" s="105"/>
      <c r="ESN32" s="29"/>
      <c r="ESO32" s="111"/>
      <c r="ESP32" s="29"/>
      <c r="ESQ32" s="111"/>
      <c r="ESR32" s="22"/>
      <c r="ESS32" s="111"/>
      <c r="EST32" s="22"/>
      <c r="ESU32" s="111"/>
      <c r="ESV32" s="22"/>
      <c r="ESW32" s="111"/>
      <c r="ESX32" s="22"/>
      <c r="ESY32" s="111"/>
      <c r="ESZ32" s="22"/>
      <c r="ETA32" s="111"/>
      <c r="ETB32" s="22"/>
      <c r="ETC32" s="111"/>
      <c r="ETD32" s="22"/>
      <c r="ETE32" s="111"/>
      <c r="ETF32" s="26"/>
      <c r="ETG32" s="111"/>
      <c r="ETH32" s="26"/>
      <c r="ETI32" s="111"/>
      <c r="ETJ32" s="26"/>
      <c r="ETK32" s="111"/>
      <c r="ETL32" s="26"/>
      <c r="ETM32" s="111"/>
      <c r="ETN32" s="26"/>
      <c r="ETO32" s="111"/>
      <c r="ETP32" s="26"/>
      <c r="ETQ32" s="111"/>
      <c r="ETR32" s="26"/>
      <c r="ETS32" s="111"/>
      <c r="ETT32" s="26"/>
      <c r="ETU32" s="111"/>
      <c r="ETV32" s="26"/>
      <c r="ETW32" s="111"/>
      <c r="ETX32" s="26"/>
      <c r="ETY32" s="111"/>
      <c r="ETZ32" s="26"/>
      <c r="EUA32" s="112"/>
      <c r="EUB32" s="26"/>
      <c r="EUC32" s="111"/>
      <c r="EUD32" s="26"/>
      <c r="EUE32" s="111"/>
      <c r="EUF32" s="26"/>
      <c r="EUG32" s="111"/>
      <c r="EUH32" s="26"/>
      <c r="EUI32" s="111"/>
      <c r="EUJ32" s="26"/>
      <c r="EUK32" s="111"/>
      <c r="EUL32" s="26"/>
      <c r="EUM32" s="111"/>
      <c r="EUN32" s="26"/>
      <c r="EUO32" s="111"/>
      <c r="EUP32" s="19"/>
      <c r="EUQ32" s="111"/>
      <c r="EUR32" s="26"/>
      <c r="EUS32" s="111"/>
      <c r="EUT32" s="26"/>
      <c r="EUU32" s="111"/>
      <c r="EUV32" s="26"/>
      <c r="EUW32" s="111"/>
      <c r="EUX32" s="26"/>
      <c r="EUY32" s="111"/>
      <c r="EUZ32" s="19"/>
      <c r="EVA32" s="111"/>
      <c r="EVB32" s="26"/>
      <c r="EVC32" s="111"/>
      <c r="EVD32" s="26"/>
      <c r="EVE32" s="111"/>
      <c r="EVF32" s="26"/>
      <c r="EVG32" s="111"/>
      <c r="EVH32" s="19"/>
      <c r="EVI32" s="105"/>
      <c r="EVJ32" s="105"/>
      <c r="EVK32" s="105"/>
      <c r="EVL32" s="29"/>
      <c r="EVM32" s="111"/>
      <c r="EVN32" s="29"/>
      <c r="EVO32" s="111"/>
      <c r="EVP32" s="22"/>
      <c r="EVQ32" s="111"/>
      <c r="EVR32" s="22"/>
      <c r="EVS32" s="111"/>
      <c r="EVT32" s="22"/>
      <c r="EVU32" s="111"/>
      <c r="EVV32" s="22"/>
      <c r="EVW32" s="111"/>
      <c r="EVX32" s="22"/>
      <c r="EVY32" s="111"/>
      <c r="EVZ32" s="22"/>
      <c r="EWA32" s="111"/>
      <c r="EWB32" s="22"/>
      <c r="EWC32" s="111"/>
      <c r="EWD32" s="26"/>
      <c r="EWE32" s="111"/>
      <c r="EWF32" s="26"/>
      <c r="EWG32" s="111"/>
      <c r="EWH32" s="26"/>
      <c r="EWI32" s="111"/>
      <c r="EWJ32" s="26"/>
      <c r="EWK32" s="111"/>
      <c r="EWL32" s="26"/>
      <c r="EWM32" s="111"/>
      <c r="EWN32" s="26"/>
      <c r="EWO32" s="111"/>
      <c r="EWP32" s="26"/>
      <c r="EWQ32" s="111"/>
      <c r="EWR32" s="26"/>
      <c r="EWS32" s="111"/>
      <c r="EWT32" s="26"/>
      <c r="EWU32" s="111"/>
      <c r="EWV32" s="26"/>
      <c r="EWW32" s="111"/>
      <c r="EWX32" s="26"/>
      <c r="EWY32" s="112"/>
      <c r="EWZ32" s="26"/>
      <c r="EXA32" s="111"/>
      <c r="EXB32" s="26"/>
      <c r="EXC32" s="111"/>
      <c r="EXD32" s="26"/>
      <c r="EXE32" s="111"/>
      <c r="EXF32" s="26"/>
      <c r="EXG32" s="111"/>
      <c r="EXH32" s="26"/>
      <c r="EXI32" s="111"/>
      <c r="EXJ32" s="26"/>
      <c r="EXK32" s="111"/>
      <c r="EXL32" s="26"/>
      <c r="EXM32" s="111"/>
      <c r="EXN32" s="19"/>
      <c r="EXO32" s="111"/>
      <c r="EXP32" s="26"/>
      <c r="EXQ32" s="111"/>
      <c r="EXR32" s="26"/>
      <c r="EXS32" s="111"/>
      <c r="EXT32" s="26"/>
      <c r="EXU32" s="111"/>
      <c r="EXV32" s="26"/>
      <c r="EXW32" s="111"/>
      <c r="EXX32" s="19"/>
      <c r="EXY32" s="111"/>
      <c r="EXZ32" s="26"/>
      <c r="EYA32" s="111"/>
      <c r="EYB32" s="26"/>
      <c r="EYC32" s="111"/>
      <c r="EYD32" s="26"/>
      <c r="EYE32" s="111"/>
      <c r="EYF32" s="19"/>
      <c r="EYG32" s="105"/>
      <c r="EYH32" s="105"/>
      <c r="EYI32" s="105"/>
      <c r="EYJ32" s="29"/>
      <c r="EYK32" s="111"/>
      <c r="EYL32" s="29"/>
      <c r="EYM32" s="111"/>
      <c r="EYN32" s="22"/>
      <c r="EYO32" s="111"/>
      <c r="EYP32" s="22"/>
      <c r="EYQ32" s="111"/>
      <c r="EYR32" s="22"/>
      <c r="EYS32" s="111"/>
      <c r="EYT32" s="22"/>
      <c r="EYU32" s="111"/>
      <c r="EYV32" s="22"/>
      <c r="EYW32" s="111"/>
      <c r="EYX32" s="22"/>
      <c r="EYY32" s="111"/>
      <c r="EYZ32" s="22"/>
      <c r="EZA32" s="111"/>
      <c r="EZB32" s="26"/>
      <c r="EZC32" s="111"/>
      <c r="EZD32" s="26"/>
      <c r="EZE32" s="111"/>
      <c r="EZF32" s="26"/>
      <c r="EZG32" s="111"/>
      <c r="EZH32" s="26"/>
      <c r="EZI32" s="111"/>
      <c r="EZJ32" s="26"/>
      <c r="EZK32" s="111"/>
      <c r="EZL32" s="26"/>
      <c r="EZM32" s="111"/>
      <c r="EZN32" s="26"/>
      <c r="EZO32" s="111"/>
      <c r="EZP32" s="26"/>
      <c r="EZQ32" s="111"/>
      <c r="EZR32" s="26"/>
      <c r="EZS32" s="111"/>
      <c r="EZT32" s="26"/>
      <c r="EZU32" s="111"/>
      <c r="EZV32" s="26"/>
      <c r="EZW32" s="112"/>
      <c r="EZX32" s="26"/>
      <c r="EZY32" s="111"/>
      <c r="EZZ32" s="26"/>
      <c r="FAA32" s="111"/>
      <c r="FAB32" s="26"/>
      <c r="FAC32" s="111"/>
      <c r="FAD32" s="26"/>
      <c r="FAE32" s="111"/>
      <c r="FAF32" s="26"/>
      <c r="FAG32" s="111"/>
      <c r="FAH32" s="26"/>
      <c r="FAI32" s="111"/>
      <c r="FAJ32" s="26"/>
      <c r="FAK32" s="111"/>
      <c r="FAL32" s="19"/>
      <c r="FAM32" s="111"/>
      <c r="FAN32" s="26"/>
      <c r="FAO32" s="111"/>
      <c r="FAP32" s="26"/>
      <c r="FAQ32" s="111"/>
      <c r="FAR32" s="26"/>
      <c r="FAS32" s="111"/>
      <c r="FAT32" s="26"/>
      <c r="FAU32" s="111"/>
      <c r="FAV32" s="19"/>
      <c r="FAW32" s="111"/>
      <c r="FAX32" s="26"/>
      <c r="FAY32" s="111"/>
      <c r="FAZ32" s="26"/>
      <c r="FBA32" s="111"/>
      <c r="FBB32" s="26"/>
      <c r="FBC32" s="111"/>
      <c r="FBD32" s="19"/>
      <c r="FBE32" s="105"/>
      <c r="FBF32" s="105"/>
      <c r="FBG32" s="105"/>
      <c r="FBH32" s="29"/>
      <c r="FBI32" s="111"/>
      <c r="FBJ32" s="29"/>
      <c r="FBK32" s="111"/>
      <c r="FBL32" s="22"/>
      <c r="FBM32" s="111"/>
      <c r="FBN32" s="22"/>
      <c r="FBO32" s="111"/>
      <c r="FBP32" s="22"/>
      <c r="FBQ32" s="111"/>
      <c r="FBR32" s="22"/>
      <c r="FBS32" s="111"/>
      <c r="FBT32" s="22"/>
      <c r="FBU32" s="111"/>
      <c r="FBV32" s="22"/>
      <c r="FBW32" s="111"/>
      <c r="FBX32" s="22"/>
      <c r="FBY32" s="111"/>
      <c r="FBZ32" s="26"/>
      <c r="FCA32" s="111"/>
      <c r="FCB32" s="26"/>
      <c r="FCC32" s="111"/>
      <c r="FCD32" s="26"/>
      <c r="FCE32" s="111"/>
      <c r="FCF32" s="26"/>
      <c r="FCG32" s="111"/>
      <c r="FCH32" s="26"/>
      <c r="FCI32" s="111"/>
      <c r="FCJ32" s="26"/>
      <c r="FCK32" s="111"/>
      <c r="FCL32" s="26"/>
      <c r="FCM32" s="111"/>
      <c r="FCN32" s="26"/>
      <c r="FCO32" s="111"/>
      <c r="FCP32" s="26"/>
      <c r="FCQ32" s="111"/>
      <c r="FCR32" s="26"/>
      <c r="FCS32" s="111"/>
      <c r="FCT32" s="26"/>
      <c r="FCU32" s="112"/>
      <c r="FCV32" s="26"/>
      <c r="FCW32" s="111"/>
      <c r="FCX32" s="26"/>
      <c r="FCY32" s="111"/>
      <c r="FCZ32" s="26"/>
      <c r="FDA32" s="111"/>
      <c r="FDB32" s="26"/>
      <c r="FDC32" s="111"/>
      <c r="FDD32" s="26"/>
      <c r="FDE32" s="111"/>
      <c r="FDF32" s="26"/>
      <c r="FDG32" s="111"/>
      <c r="FDH32" s="26"/>
      <c r="FDI32" s="111"/>
      <c r="FDJ32" s="19"/>
      <c r="FDK32" s="111"/>
      <c r="FDL32" s="26"/>
      <c r="FDM32" s="111"/>
      <c r="FDN32" s="26"/>
      <c r="FDO32" s="111"/>
      <c r="FDP32" s="26"/>
      <c r="FDQ32" s="111"/>
      <c r="FDR32" s="26"/>
      <c r="FDS32" s="111"/>
      <c r="FDT32" s="19"/>
      <c r="FDU32" s="111"/>
      <c r="FDV32" s="26"/>
      <c r="FDW32" s="111"/>
      <c r="FDX32" s="26"/>
      <c r="FDY32" s="111"/>
      <c r="FDZ32" s="26"/>
      <c r="FEA32" s="111"/>
      <c r="FEB32" s="19"/>
      <c r="FEC32" s="105"/>
      <c r="FED32" s="105"/>
      <c r="FEE32" s="105"/>
      <c r="FEF32" s="29"/>
      <c r="FEG32" s="111"/>
      <c r="FEH32" s="29"/>
      <c r="FEI32" s="111"/>
      <c r="FEJ32" s="22"/>
      <c r="FEK32" s="111"/>
      <c r="FEL32" s="22"/>
      <c r="FEM32" s="111"/>
      <c r="FEN32" s="22"/>
      <c r="FEO32" s="111"/>
      <c r="FEP32" s="22"/>
      <c r="FEQ32" s="111"/>
      <c r="FER32" s="22"/>
      <c r="FES32" s="111"/>
      <c r="FET32" s="22"/>
      <c r="FEU32" s="111"/>
      <c r="FEV32" s="22"/>
      <c r="FEW32" s="111"/>
      <c r="FEX32" s="26"/>
      <c r="FEY32" s="111"/>
      <c r="FEZ32" s="26"/>
      <c r="FFA32" s="111"/>
      <c r="FFB32" s="26"/>
      <c r="FFC32" s="111"/>
      <c r="FFD32" s="26"/>
      <c r="FFE32" s="111"/>
      <c r="FFF32" s="26"/>
      <c r="FFG32" s="111"/>
      <c r="FFH32" s="26"/>
      <c r="FFI32" s="111"/>
      <c r="FFJ32" s="26"/>
      <c r="FFK32" s="111"/>
      <c r="FFL32" s="26"/>
      <c r="FFM32" s="111"/>
      <c r="FFN32" s="26"/>
      <c r="FFO32" s="111"/>
      <c r="FFP32" s="26"/>
      <c r="FFQ32" s="111"/>
      <c r="FFR32" s="26"/>
      <c r="FFS32" s="112"/>
      <c r="FFT32" s="26"/>
      <c r="FFU32" s="111"/>
      <c r="FFV32" s="26"/>
      <c r="FFW32" s="111"/>
      <c r="FFX32" s="26"/>
      <c r="FFY32" s="111"/>
      <c r="FFZ32" s="26"/>
      <c r="FGA32" s="111"/>
      <c r="FGB32" s="26"/>
      <c r="FGC32" s="111"/>
      <c r="FGD32" s="26"/>
      <c r="FGE32" s="111"/>
      <c r="FGF32" s="26"/>
      <c r="FGG32" s="111"/>
      <c r="FGH32" s="19"/>
      <c r="FGI32" s="111"/>
      <c r="FGJ32" s="26"/>
      <c r="FGK32" s="111"/>
      <c r="FGL32" s="26"/>
      <c r="FGM32" s="111"/>
      <c r="FGN32" s="26"/>
      <c r="FGO32" s="111"/>
      <c r="FGP32" s="26"/>
      <c r="FGQ32" s="111"/>
      <c r="FGR32" s="19"/>
      <c r="FGS32" s="111"/>
      <c r="FGT32" s="26"/>
      <c r="FGU32" s="111"/>
      <c r="FGV32" s="26"/>
      <c r="FGW32" s="111"/>
      <c r="FGX32" s="26"/>
      <c r="FGY32" s="111"/>
      <c r="FGZ32" s="19"/>
      <c r="FHA32" s="105"/>
      <c r="FHB32" s="105"/>
      <c r="FHC32" s="105"/>
      <c r="FHD32" s="29"/>
      <c r="FHE32" s="111"/>
      <c r="FHF32" s="29"/>
      <c r="FHG32" s="111"/>
      <c r="FHH32" s="22"/>
      <c r="FHI32" s="111"/>
      <c r="FHJ32" s="22"/>
      <c r="FHK32" s="111"/>
      <c r="FHL32" s="22"/>
      <c r="FHM32" s="111"/>
      <c r="FHN32" s="22"/>
      <c r="FHO32" s="111"/>
      <c r="FHP32" s="22"/>
      <c r="FHQ32" s="111"/>
      <c r="FHR32" s="22"/>
      <c r="FHS32" s="111"/>
      <c r="FHT32" s="22"/>
      <c r="FHU32" s="111"/>
      <c r="FHV32" s="26"/>
      <c r="FHW32" s="111"/>
      <c r="FHX32" s="26"/>
      <c r="FHY32" s="111"/>
      <c r="FHZ32" s="26"/>
      <c r="FIA32" s="111"/>
      <c r="FIB32" s="26"/>
      <c r="FIC32" s="111"/>
      <c r="FID32" s="26"/>
      <c r="FIE32" s="111"/>
      <c r="FIF32" s="26"/>
      <c r="FIG32" s="111"/>
      <c r="FIH32" s="26"/>
      <c r="FII32" s="111"/>
      <c r="FIJ32" s="26"/>
      <c r="FIK32" s="111"/>
      <c r="FIL32" s="26"/>
      <c r="FIM32" s="111"/>
      <c r="FIN32" s="26"/>
      <c r="FIO32" s="111"/>
      <c r="FIP32" s="26"/>
      <c r="FIQ32" s="112"/>
      <c r="FIR32" s="26"/>
      <c r="FIS32" s="111"/>
      <c r="FIT32" s="26"/>
      <c r="FIU32" s="111"/>
      <c r="FIV32" s="26"/>
      <c r="FIW32" s="111"/>
      <c r="FIX32" s="26"/>
      <c r="FIY32" s="111"/>
      <c r="FIZ32" s="26"/>
      <c r="FJA32" s="111"/>
      <c r="FJB32" s="26"/>
      <c r="FJC32" s="111"/>
      <c r="FJD32" s="26"/>
      <c r="FJE32" s="111"/>
      <c r="FJF32" s="19"/>
      <c r="FJG32" s="111"/>
      <c r="FJH32" s="26"/>
      <c r="FJI32" s="111"/>
      <c r="FJJ32" s="26"/>
      <c r="FJK32" s="111"/>
      <c r="FJL32" s="26"/>
      <c r="FJM32" s="111"/>
      <c r="FJN32" s="26"/>
      <c r="FJO32" s="111"/>
      <c r="FJP32" s="19"/>
      <c r="FJQ32" s="111"/>
      <c r="FJR32" s="26"/>
      <c r="FJS32" s="111"/>
      <c r="FJT32" s="26"/>
      <c r="FJU32" s="111"/>
      <c r="FJV32" s="26"/>
      <c r="FJW32" s="111"/>
      <c r="FJX32" s="19"/>
      <c r="FJY32" s="105"/>
      <c r="FJZ32" s="105"/>
      <c r="FKA32" s="105"/>
      <c r="FKB32" s="29"/>
      <c r="FKC32" s="111"/>
      <c r="FKD32" s="29"/>
      <c r="FKE32" s="111"/>
      <c r="FKF32" s="22"/>
      <c r="FKG32" s="111"/>
      <c r="FKH32" s="22"/>
      <c r="FKI32" s="111"/>
      <c r="FKJ32" s="22"/>
      <c r="FKK32" s="111"/>
      <c r="FKL32" s="22"/>
      <c r="FKM32" s="111"/>
      <c r="FKN32" s="22"/>
      <c r="FKO32" s="111"/>
      <c r="FKP32" s="22"/>
      <c r="FKQ32" s="111"/>
      <c r="FKR32" s="22"/>
      <c r="FKS32" s="111"/>
      <c r="FKT32" s="26"/>
      <c r="FKU32" s="111"/>
      <c r="FKV32" s="26"/>
      <c r="FKW32" s="111"/>
      <c r="FKX32" s="26"/>
      <c r="FKY32" s="111"/>
      <c r="FKZ32" s="26"/>
      <c r="FLA32" s="111"/>
      <c r="FLB32" s="26"/>
      <c r="FLC32" s="111"/>
      <c r="FLD32" s="26"/>
      <c r="FLE32" s="111"/>
      <c r="FLF32" s="26"/>
      <c r="FLG32" s="111"/>
      <c r="FLH32" s="26"/>
      <c r="FLI32" s="111"/>
      <c r="FLJ32" s="26"/>
      <c r="FLK32" s="111"/>
      <c r="FLL32" s="26"/>
      <c r="FLM32" s="111"/>
      <c r="FLN32" s="26"/>
      <c r="FLO32" s="112"/>
      <c r="FLP32" s="26"/>
      <c r="FLQ32" s="111"/>
      <c r="FLR32" s="26"/>
      <c r="FLS32" s="111"/>
      <c r="FLT32" s="26"/>
      <c r="FLU32" s="111"/>
      <c r="FLV32" s="26"/>
      <c r="FLW32" s="111"/>
      <c r="FLX32" s="26"/>
      <c r="FLY32" s="111"/>
      <c r="FLZ32" s="26"/>
      <c r="FMA32" s="111"/>
      <c r="FMB32" s="26"/>
      <c r="FMC32" s="111"/>
      <c r="FMD32" s="19"/>
      <c r="FME32" s="111"/>
      <c r="FMF32" s="26"/>
      <c r="FMG32" s="111"/>
      <c r="FMH32" s="26"/>
      <c r="FMI32" s="111"/>
      <c r="FMJ32" s="26"/>
      <c r="FMK32" s="111"/>
      <c r="FML32" s="26"/>
      <c r="FMM32" s="111"/>
      <c r="FMN32" s="19"/>
      <c r="FMO32" s="111"/>
      <c r="FMP32" s="26"/>
      <c r="FMQ32" s="111"/>
      <c r="FMR32" s="26"/>
      <c r="FMS32" s="111"/>
      <c r="FMT32" s="26"/>
      <c r="FMU32" s="111"/>
      <c r="FMV32" s="19"/>
      <c r="FMW32" s="105"/>
      <c r="FMX32" s="105"/>
      <c r="FMY32" s="105"/>
      <c r="FMZ32" s="29"/>
      <c r="FNA32" s="111"/>
      <c r="FNB32" s="29"/>
      <c r="FNC32" s="111"/>
      <c r="FND32" s="22"/>
      <c r="FNE32" s="111"/>
      <c r="FNF32" s="22"/>
      <c r="FNG32" s="111"/>
      <c r="FNH32" s="22"/>
      <c r="FNI32" s="111"/>
      <c r="FNJ32" s="22"/>
      <c r="FNK32" s="111"/>
      <c r="FNL32" s="22"/>
      <c r="FNM32" s="111"/>
      <c r="FNN32" s="22"/>
      <c r="FNO32" s="111"/>
      <c r="FNP32" s="22"/>
      <c r="FNQ32" s="111"/>
      <c r="FNR32" s="26"/>
      <c r="FNS32" s="111"/>
      <c r="FNT32" s="26"/>
      <c r="FNU32" s="111"/>
      <c r="FNV32" s="26"/>
      <c r="FNW32" s="111"/>
      <c r="FNX32" s="26"/>
      <c r="FNY32" s="111"/>
      <c r="FNZ32" s="26"/>
      <c r="FOA32" s="111"/>
      <c r="FOB32" s="26"/>
      <c r="FOC32" s="111"/>
      <c r="FOD32" s="26"/>
      <c r="FOE32" s="111"/>
      <c r="FOF32" s="26"/>
      <c r="FOG32" s="111"/>
      <c r="FOH32" s="26"/>
      <c r="FOI32" s="111"/>
      <c r="FOJ32" s="26"/>
      <c r="FOK32" s="111"/>
      <c r="FOL32" s="26"/>
      <c r="FOM32" s="112"/>
      <c r="FON32" s="26"/>
      <c r="FOO32" s="111"/>
      <c r="FOP32" s="26"/>
      <c r="FOQ32" s="111"/>
      <c r="FOR32" s="26"/>
      <c r="FOS32" s="111"/>
      <c r="FOT32" s="26"/>
      <c r="FOU32" s="111"/>
      <c r="FOV32" s="26"/>
      <c r="FOW32" s="111"/>
      <c r="FOX32" s="26"/>
      <c r="FOY32" s="111"/>
      <c r="FOZ32" s="26"/>
      <c r="FPA32" s="111"/>
      <c r="FPB32" s="19"/>
      <c r="FPC32" s="111"/>
      <c r="FPD32" s="26"/>
      <c r="FPE32" s="111"/>
      <c r="FPF32" s="26"/>
      <c r="FPG32" s="111"/>
      <c r="FPH32" s="26"/>
      <c r="FPI32" s="111"/>
      <c r="FPJ32" s="26"/>
      <c r="FPK32" s="111"/>
      <c r="FPL32" s="19"/>
      <c r="FPM32" s="111"/>
      <c r="FPN32" s="26"/>
      <c r="FPO32" s="111"/>
      <c r="FPP32" s="26"/>
      <c r="FPQ32" s="111"/>
      <c r="FPR32" s="26"/>
      <c r="FPS32" s="111"/>
      <c r="FPT32" s="19"/>
      <c r="FPU32" s="105"/>
      <c r="FPV32" s="105"/>
      <c r="FPW32" s="105"/>
      <c r="FPX32" s="29"/>
      <c r="FPY32" s="111"/>
      <c r="FPZ32" s="29"/>
      <c r="FQA32" s="111"/>
      <c r="FQB32" s="22"/>
      <c r="FQC32" s="111"/>
      <c r="FQD32" s="22"/>
      <c r="FQE32" s="111"/>
      <c r="FQF32" s="22"/>
      <c r="FQG32" s="111"/>
      <c r="FQH32" s="22"/>
      <c r="FQI32" s="111"/>
      <c r="FQJ32" s="22"/>
      <c r="FQK32" s="111"/>
      <c r="FQL32" s="22"/>
      <c r="FQM32" s="111"/>
      <c r="FQN32" s="22"/>
      <c r="FQO32" s="111"/>
      <c r="FQP32" s="26"/>
      <c r="FQQ32" s="111"/>
      <c r="FQR32" s="26"/>
      <c r="FQS32" s="111"/>
      <c r="FQT32" s="26"/>
      <c r="FQU32" s="111"/>
      <c r="FQV32" s="26"/>
      <c r="FQW32" s="111"/>
      <c r="FQX32" s="26"/>
      <c r="FQY32" s="111"/>
      <c r="FQZ32" s="26"/>
      <c r="FRA32" s="111"/>
      <c r="FRB32" s="26"/>
      <c r="FRC32" s="111"/>
      <c r="FRD32" s="26"/>
      <c r="FRE32" s="111"/>
      <c r="FRF32" s="26"/>
      <c r="FRG32" s="111"/>
      <c r="FRH32" s="26"/>
      <c r="FRI32" s="111"/>
      <c r="FRJ32" s="26"/>
      <c r="FRK32" s="112"/>
      <c r="FRL32" s="26"/>
      <c r="FRM32" s="111"/>
      <c r="FRN32" s="26"/>
      <c r="FRO32" s="111"/>
      <c r="FRP32" s="26"/>
      <c r="FRQ32" s="111"/>
      <c r="FRR32" s="26"/>
      <c r="FRS32" s="111"/>
      <c r="FRT32" s="26"/>
      <c r="FRU32" s="111"/>
      <c r="FRV32" s="26"/>
      <c r="FRW32" s="111"/>
      <c r="FRX32" s="26"/>
      <c r="FRY32" s="111"/>
      <c r="FRZ32" s="19"/>
      <c r="FSA32" s="111"/>
      <c r="FSB32" s="26"/>
      <c r="FSC32" s="111"/>
      <c r="FSD32" s="26"/>
      <c r="FSE32" s="111"/>
      <c r="FSF32" s="26"/>
      <c r="FSG32" s="111"/>
      <c r="FSH32" s="26"/>
      <c r="FSI32" s="111"/>
      <c r="FSJ32" s="19"/>
      <c r="FSK32" s="111"/>
      <c r="FSL32" s="26"/>
      <c r="FSM32" s="111"/>
      <c r="FSN32" s="26"/>
      <c r="FSO32" s="111"/>
      <c r="FSP32" s="26"/>
      <c r="FSQ32" s="111"/>
      <c r="FSR32" s="19"/>
      <c r="FSS32" s="105"/>
      <c r="FST32" s="105"/>
      <c r="FSU32" s="105"/>
      <c r="FSV32" s="29"/>
      <c r="FSW32" s="111"/>
      <c r="FSX32" s="29"/>
      <c r="FSY32" s="111"/>
      <c r="FSZ32" s="22"/>
      <c r="FTA32" s="111"/>
      <c r="FTB32" s="22"/>
      <c r="FTC32" s="111"/>
      <c r="FTD32" s="22"/>
      <c r="FTE32" s="111"/>
      <c r="FTF32" s="22"/>
      <c r="FTG32" s="111"/>
      <c r="FTH32" s="22"/>
      <c r="FTI32" s="111"/>
      <c r="FTJ32" s="22"/>
      <c r="FTK32" s="111"/>
      <c r="FTL32" s="22"/>
      <c r="FTM32" s="111"/>
      <c r="FTN32" s="26"/>
      <c r="FTO32" s="111"/>
      <c r="FTP32" s="26"/>
      <c r="FTQ32" s="111"/>
      <c r="FTR32" s="26"/>
      <c r="FTS32" s="111"/>
      <c r="FTT32" s="26"/>
      <c r="FTU32" s="111"/>
      <c r="FTV32" s="26"/>
      <c r="FTW32" s="111"/>
      <c r="FTX32" s="26"/>
      <c r="FTY32" s="111"/>
      <c r="FTZ32" s="26"/>
      <c r="FUA32" s="111"/>
      <c r="FUB32" s="26"/>
      <c r="FUC32" s="111"/>
      <c r="FUD32" s="26"/>
      <c r="FUE32" s="111"/>
      <c r="FUF32" s="26"/>
      <c r="FUG32" s="111"/>
      <c r="FUH32" s="26"/>
      <c r="FUI32" s="112"/>
      <c r="FUJ32" s="26"/>
      <c r="FUK32" s="111"/>
      <c r="FUL32" s="26"/>
      <c r="FUM32" s="111"/>
      <c r="FUN32" s="26"/>
      <c r="FUO32" s="111"/>
      <c r="FUP32" s="26"/>
      <c r="FUQ32" s="111"/>
      <c r="FUR32" s="26"/>
      <c r="FUS32" s="111"/>
      <c r="FUT32" s="26"/>
      <c r="FUU32" s="111"/>
      <c r="FUV32" s="26"/>
      <c r="FUW32" s="111"/>
      <c r="FUX32" s="19"/>
      <c r="FUY32" s="111"/>
      <c r="FUZ32" s="26"/>
      <c r="FVA32" s="111"/>
      <c r="FVB32" s="26"/>
      <c r="FVC32" s="111"/>
      <c r="FVD32" s="26"/>
      <c r="FVE32" s="111"/>
      <c r="FVF32" s="26"/>
      <c r="FVG32" s="111"/>
      <c r="FVH32" s="19"/>
      <c r="FVI32" s="111"/>
      <c r="FVJ32" s="26"/>
      <c r="FVK32" s="111"/>
      <c r="FVL32" s="26"/>
      <c r="FVM32" s="111"/>
      <c r="FVN32" s="26"/>
      <c r="FVO32" s="111"/>
      <c r="FVP32" s="19"/>
      <c r="FVQ32" s="105"/>
      <c r="FVR32" s="105"/>
      <c r="FVS32" s="105"/>
      <c r="FVT32" s="29"/>
      <c r="FVU32" s="111"/>
      <c r="FVV32" s="29"/>
      <c r="FVW32" s="111"/>
      <c r="FVX32" s="22"/>
      <c r="FVY32" s="111"/>
      <c r="FVZ32" s="22"/>
      <c r="FWA32" s="111"/>
      <c r="FWB32" s="22"/>
      <c r="FWC32" s="111"/>
      <c r="FWD32" s="22"/>
      <c r="FWE32" s="111"/>
      <c r="FWF32" s="22"/>
      <c r="FWG32" s="111"/>
      <c r="FWH32" s="22"/>
      <c r="FWI32" s="111"/>
      <c r="FWJ32" s="22"/>
      <c r="FWK32" s="111"/>
      <c r="FWL32" s="26"/>
      <c r="FWM32" s="111"/>
      <c r="FWN32" s="26"/>
      <c r="FWO32" s="111"/>
      <c r="FWP32" s="26"/>
      <c r="FWQ32" s="111"/>
      <c r="FWR32" s="26"/>
      <c r="FWS32" s="111"/>
      <c r="FWT32" s="26"/>
      <c r="FWU32" s="111"/>
      <c r="FWV32" s="26"/>
      <c r="FWW32" s="111"/>
      <c r="FWX32" s="26"/>
      <c r="FWY32" s="111"/>
      <c r="FWZ32" s="26"/>
      <c r="FXA32" s="111"/>
      <c r="FXB32" s="26"/>
      <c r="FXC32" s="111"/>
      <c r="FXD32" s="26"/>
      <c r="FXE32" s="111"/>
      <c r="FXF32" s="26"/>
      <c r="FXG32" s="112"/>
      <c r="FXH32" s="26"/>
      <c r="FXI32" s="111"/>
      <c r="FXJ32" s="26"/>
      <c r="FXK32" s="111"/>
      <c r="FXL32" s="26"/>
      <c r="FXM32" s="111"/>
      <c r="FXN32" s="26"/>
      <c r="FXO32" s="111"/>
      <c r="FXP32" s="26"/>
      <c r="FXQ32" s="111"/>
      <c r="FXR32" s="26"/>
      <c r="FXS32" s="111"/>
      <c r="FXT32" s="26"/>
      <c r="FXU32" s="111"/>
      <c r="FXV32" s="19"/>
      <c r="FXW32" s="111"/>
      <c r="FXX32" s="26"/>
      <c r="FXY32" s="111"/>
      <c r="FXZ32" s="26"/>
      <c r="FYA32" s="111"/>
      <c r="FYB32" s="26"/>
      <c r="FYC32" s="111"/>
      <c r="FYD32" s="26"/>
      <c r="FYE32" s="111"/>
      <c r="FYF32" s="19"/>
      <c r="FYG32" s="111"/>
      <c r="FYH32" s="26"/>
      <c r="FYI32" s="111"/>
      <c r="FYJ32" s="26"/>
      <c r="FYK32" s="111"/>
      <c r="FYL32" s="26"/>
      <c r="FYM32" s="111"/>
      <c r="FYN32" s="19"/>
      <c r="FYO32" s="105"/>
      <c r="FYP32" s="105"/>
      <c r="FYQ32" s="105"/>
      <c r="FYR32" s="29"/>
      <c r="FYS32" s="111"/>
      <c r="FYT32" s="29"/>
      <c r="FYU32" s="111"/>
      <c r="FYV32" s="22"/>
      <c r="FYW32" s="111"/>
      <c r="FYX32" s="22"/>
      <c r="FYY32" s="111"/>
      <c r="FYZ32" s="22"/>
      <c r="FZA32" s="111"/>
      <c r="FZB32" s="22"/>
      <c r="FZC32" s="111"/>
      <c r="FZD32" s="22"/>
      <c r="FZE32" s="111"/>
      <c r="FZF32" s="22"/>
      <c r="FZG32" s="111"/>
      <c r="FZH32" s="22"/>
      <c r="FZI32" s="111"/>
      <c r="FZJ32" s="26"/>
      <c r="FZK32" s="111"/>
      <c r="FZL32" s="26"/>
      <c r="FZM32" s="111"/>
      <c r="FZN32" s="26"/>
      <c r="FZO32" s="111"/>
      <c r="FZP32" s="26"/>
      <c r="FZQ32" s="111"/>
      <c r="FZR32" s="26"/>
      <c r="FZS32" s="111"/>
      <c r="FZT32" s="26"/>
      <c r="FZU32" s="111"/>
      <c r="FZV32" s="26"/>
      <c r="FZW32" s="111"/>
      <c r="FZX32" s="26"/>
      <c r="FZY32" s="111"/>
      <c r="FZZ32" s="26"/>
      <c r="GAA32" s="111"/>
      <c r="GAB32" s="26"/>
      <c r="GAC32" s="111"/>
      <c r="GAD32" s="26"/>
      <c r="GAE32" s="112"/>
      <c r="GAF32" s="26"/>
      <c r="GAG32" s="111"/>
      <c r="GAH32" s="26"/>
      <c r="GAI32" s="111"/>
      <c r="GAJ32" s="26"/>
      <c r="GAK32" s="111"/>
      <c r="GAL32" s="26"/>
      <c r="GAM32" s="111"/>
      <c r="GAN32" s="26"/>
      <c r="GAO32" s="111"/>
      <c r="GAP32" s="26"/>
      <c r="GAQ32" s="111"/>
      <c r="GAR32" s="26"/>
      <c r="GAS32" s="111"/>
      <c r="GAT32" s="19"/>
      <c r="GAU32" s="111"/>
      <c r="GAV32" s="26"/>
      <c r="GAW32" s="111"/>
      <c r="GAX32" s="26"/>
      <c r="GAY32" s="111"/>
      <c r="GAZ32" s="26"/>
      <c r="GBA32" s="111"/>
      <c r="GBB32" s="26"/>
      <c r="GBC32" s="111"/>
      <c r="GBD32" s="19"/>
      <c r="GBE32" s="111"/>
      <c r="GBF32" s="26"/>
      <c r="GBG32" s="111"/>
      <c r="GBH32" s="26"/>
      <c r="GBI32" s="111"/>
      <c r="GBJ32" s="26"/>
      <c r="GBK32" s="111"/>
      <c r="GBL32" s="19"/>
      <c r="GBM32" s="105"/>
      <c r="GBN32" s="105"/>
      <c r="GBO32" s="105"/>
      <c r="GBP32" s="29"/>
      <c r="GBQ32" s="111"/>
      <c r="GBR32" s="29"/>
      <c r="GBS32" s="111"/>
      <c r="GBT32" s="22"/>
      <c r="GBU32" s="111"/>
      <c r="GBV32" s="22"/>
      <c r="GBW32" s="111"/>
      <c r="GBX32" s="22"/>
      <c r="GBY32" s="111"/>
      <c r="GBZ32" s="22"/>
      <c r="GCA32" s="111"/>
      <c r="GCB32" s="22"/>
      <c r="GCC32" s="111"/>
      <c r="GCD32" s="22"/>
      <c r="GCE32" s="111"/>
      <c r="GCF32" s="22"/>
      <c r="GCG32" s="111"/>
      <c r="GCH32" s="26"/>
      <c r="GCI32" s="111"/>
      <c r="GCJ32" s="26"/>
      <c r="GCK32" s="111"/>
      <c r="GCL32" s="26"/>
      <c r="GCM32" s="111"/>
      <c r="GCN32" s="26"/>
      <c r="GCO32" s="111"/>
      <c r="GCP32" s="26"/>
      <c r="GCQ32" s="111"/>
      <c r="GCR32" s="26"/>
      <c r="GCS32" s="111"/>
      <c r="GCT32" s="26"/>
      <c r="GCU32" s="111"/>
      <c r="GCV32" s="26"/>
      <c r="GCW32" s="111"/>
      <c r="GCX32" s="26"/>
      <c r="GCY32" s="111"/>
      <c r="GCZ32" s="26"/>
      <c r="GDA32" s="111"/>
      <c r="GDB32" s="26"/>
      <c r="GDC32" s="112"/>
      <c r="GDD32" s="26"/>
      <c r="GDE32" s="111"/>
      <c r="GDF32" s="26"/>
      <c r="GDG32" s="111"/>
      <c r="GDH32" s="26"/>
      <c r="GDI32" s="111"/>
      <c r="GDJ32" s="26"/>
      <c r="GDK32" s="111"/>
      <c r="GDL32" s="26"/>
      <c r="GDM32" s="111"/>
      <c r="GDN32" s="26"/>
      <c r="GDO32" s="111"/>
      <c r="GDP32" s="26"/>
      <c r="GDQ32" s="111"/>
      <c r="GDR32" s="19"/>
      <c r="GDS32" s="111"/>
      <c r="GDT32" s="26"/>
      <c r="GDU32" s="111"/>
      <c r="GDV32" s="26"/>
      <c r="GDW32" s="111"/>
      <c r="GDX32" s="26"/>
      <c r="GDY32" s="111"/>
      <c r="GDZ32" s="26"/>
      <c r="GEA32" s="111"/>
      <c r="GEB32" s="19"/>
      <c r="GEC32" s="111"/>
      <c r="GED32" s="26"/>
      <c r="GEE32" s="111"/>
      <c r="GEF32" s="26"/>
      <c r="GEG32" s="111"/>
      <c r="GEH32" s="26"/>
      <c r="GEI32" s="111"/>
      <c r="GEJ32" s="19"/>
      <c r="GEK32" s="105"/>
      <c r="GEL32" s="105"/>
      <c r="GEM32" s="105"/>
      <c r="GEN32" s="29"/>
      <c r="GEO32" s="111"/>
      <c r="GEP32" s="29"/>
      <c r="GEQ32" s="111"/>
      <c r="GER32" s="22"/>
      <c r="GES32" s="111"/>
      <c r="GET32" s="22"/>
      <c r="GEU32" s="111"/>
      <c r="GEV32" s="22"/>
      <c r="GEW32" s="111"/>
      <c r="GEX32" s="22"/>
      <c r="GEY32" s="111"/>
      <c r="GEZ32" s="22"/>
      <c r="GFA32" s="111"/>
      <c r="GFB32" s="22"/>
      <c r="GFC32" s="111"/>
      <c r="GFD32" s="22"/>
      <c r="GFE32" s="111"/>
      <c r="GFF32" s="26"/>
      <c r="GFG32" s="111"/>
      <c r="GFH32" s="26"/>
      <c r="GFI32" s="111"/>
      <c r="GFJ32" s="26"/>
      <c r="GFK32" s="111"/>
      <c r="GFL32" s="26"/>
      <c r="GFM32" s="111"/>
      <c r="GFN32" s="26"/>
      <c r="GFO32" s="111"/>
      <c r="GFP32" s="26"/>
      <c r="GFQ32" s="111"/>
      <c r="GFR32" s="26"/>
      <c r="GFS32" s="111"/>
      <c r="GFT32" s="26"/>
      <c r="GFU32" s="111"/>
      <c r="GFV32" s="26"/>
      <c r="GFW32" s="111"/>
      <c r="GFX32" s="26"/>
      <c r="GFY32" s="111"/>
      <c r="GFZ32" s="26"/>
      <c r="GGA32" s="112"/>
      <c r="GGB32" s="26"/>
      <c r="GGC32" s="111"/>
      <c r="GGD32" s="26"/>
      <c r="GGE32" s="111"/>
      <c r="GGF32" s="26"/>
      <c r="GGG32" s="111"/>
      <c r="GGH32" s="26"/>
      <c r="GGI32" s="111"/>
      <c r="GGJ32" s="26"/>
      <c r="GGK32" s="111"/>
      <c r="GGL32" s="26"/>
      <c r="GGM32" s="111"/>
      <c r="GGN32" s="26"/>
      <c r="GGO32" s="111"/>
      <c r="GGP32" s="19"/>
      <c r="GGQ32" s="111"/>
      <c r="GGR32" s="26"/>
      <c r="GGS32" s="111"/>
      <c r="GGT32" s="26"/>
      <c r="GGU32" s="111"/>
      <c r="GGV32" s="26"/>
      <c r="GGW32" s="111"/>
      <c r="GGX32" s="26"/>
      <c r="GGY32" s="111"/>
      <c r="GGZ32" s="19"/>
      <c r="GHA32" s="111"/>
      <c r="GHB32" s="26"/>
      <c r="GHC32" s="111"/>
      <c r="GHD32" s="26"/>
      <c r="GHE32" s="111"/>
      <c r="GHF32" s="26"/>
      <c r="GHG32" s="111"/>
      <c r="GHH32" s="19"/>
      <c r="GHI32" s="105"/>
      <c r="GHJ32" s="105"/>
      <c r="GHK32" s="105"/>
      <c r="GHL32" s="29"/>
      <c r="GHM32" s="111"/>
      <c r="GHN32" s="29"/>
      <c r="GHO32" s="111"/>
      <c r="GHP32" s="22"/>
      <c r="GHQ32" s="111"/>
      <c r="GHR32" s="22"/>
      <c r="GHS32" s="111"/>
      <c r="GHT32" s="22"/>
      <c r="GHU32" s="111"/>
      <c r="GHV32" s="22"/>
      <c r="GHW32" s="111"/>
      <c r="GHX32" s="22"/>
      <c r="GHY32" s="111"/>
      <c r="GHZ32" s="22"/>
      <c r="GIA32" s="111"/>
      <c r="GIB32" s="22"/>
      <c r="GIC32" s="111"/>
      <c r="GID32" s="26"/>
      <c r="GIE32" s="111"/>
      <c r="GIF32" s="26"/>
      <c r="GIG32" s="111"/>
      <c r="GIH32" s="26"/>
      <c r="GII32" s="111"/>
      <c r="GIJ32" s="26"/>
      <c r="GIK32" s="111"/>
      <c r="GIL32" s="26"/>
      <c r="GIM32" s="111"/>
      <c r="GIN32" s="26"/>
      <c r="GIO32" s="111"/>
      <c r="GIP32" s="26"/>
      <c r="GIQ32" s="111"/>
      <c r="GIR32" s="26"/>
      <c r="GIS32" s="111"/>
      <c r="GIT32" s="26"/>
      <c r="GIU32" s="111"/>
      <c r="GIV32" s="26"/>
      <c r="GIW32" s="111"/>
      <c r="GIX32" s="26"/>
      <c r="GIY32" s="112"/>
      <c r="GIZ32" s="26"/>
      <c r="GJA32" s="111"/>
      <c r="GJB32" s="26"/>
      <c r="GJC32" s="111"/>
      <c r="GJD32" s="26"/>
      <c r="GJE32" s="111"/>
      <c r="GJF32" s="26"/>
      <c r="GJG32" s="111"/>
      <c r="GJH32" s="26"/>
      <c r="GJI32" s="111"/>
      <c r="GJJ32" s="26"/>
      <c r="GJK32" s="111"/>
      <c r="GJL32" s="26"/>
      <c r="GJM32" s="111"/>
      <c r="GJN32" s="19"/>
      <c r="GJO32" s="111"/>
      <c r="GJP32" s="26"/>
      <c r="GJQ32" s="111"/>
      <c r="GJR32" s="26"/>
      <c r="GJS32" s="111"/>
      <c r="GJT32" s="26"/>
      <c r="GJU32" s="111"/>
      <c r="GJV32" s="26"/>
      <c r="GJW32" s="111"/>
      <c r="GJX32" s="19"/>
      <c r="GJY32" s="111"/>
      <c r="GJZ32" s="26"/>
      <c r="GKA32" s="111"/>
      <c r="GKB32" s="26"/>
      <c r="GKC32" s="111"/>
      <c r="GKD32" s="26"/>
      <c r="GKE32" s="111"/>
      <c r="GKF32" s="19"/>
      <c r="GKG32" s="105"/>
      <c r="GKH32" s="105"/>
      <c r="GKI32" s="105"/>
      <c r="GKJ32" s="29"/>
      <c r="GKK32" s="111"/>
      <c r="GKL32" s="29"/>
      <c r="GKM32" s="111"/>
      <c r="GKN32" s="22"/>
      <c r="GKO32" s="111"/>
      <c r="GKP32" s="22"/>
      <c r="GKQ32" s="111"/>
      <c r="GKR32" s="22"/>
      <c r="GKS32" s="111"/>
      <c r="GKT32" s="22"/>
      <c r="GKU32" s="111"/>
      <c r="GKV32" s="22"/>
      <c r="GKW32" s="111"/>
      <c r="GKX32" s="22"/>
      <c r="GKY32" s="111"/>
      <c r="GKZ32" s="22"/>
      <c r="GLA32" s="111"/>
      <c r="GLB32" s="26"/>
      <c r="GLC32" s="111"/>
      <c r="GLD32" s="26"/>
      <c r="GLE32" s="111"/>
      <c r="GLF32" s="26"/>
      <c r="GLG32" s="111"/>
      <c r="GLH32" s="26"/>
      <c r="GLI32" s="111"/>
      <c r="GLJ32" s="26"/>
      <c r="GLK32" s="111"/>
      <c r="GLL32" s="26"/>
      <c r="GLM32" s="111"/>
      <c r="GLN32" s="26"/>
      <c r="GLO32" s="111"/>
      <c r="GLP32" s="26"/>
      <c r="GLQ32" s="111"/>
      <c r="GLR32" s="26"/>
      <c r="GLS32" s="111"/>
      <c r="GLT32" s="26"/>
      <c r="GLU32" s="111"/>
      <c r="GLV32" s="26"/>
      <c r="GLW32" s="112"/>
      <c r="GLX32" s="26"/>
      <c r="GLY32" s="111"/>
      <c r="GLZ32" s="26"/>
      <c r="GMA32" s="111"/>
      <c r="GMB32" s="26"/>
      <c r="GMC32" s="111"/>
      <c r="GMD32" s="26"/>
      <c r="GME32" s="111"/>
      <c r="GMF32" s="26"/>
      <c r="GMG32" s="111"/>
      <c r="GMH32" s="26"/>
      <c r="GMI32" s="111"/>
      <c r="GMJ32" s="26"/>
      <c r="GMK32" s="111"/>
      <c r="GML32" s="19"/>
      <c r="GMM32" s="111"/>
      <c r="GMN32" s="26"/>
      <c r="GMO32" s="111"/>
      <c r="GMP32" s="26"/>
      <c r="GMQ32" s="111"/>
      <c r="GMR32" s="26"/>
      <c r="GMS32" s="111"/>
      <c r="GMT32" s="26"/>
      <c r="GMU32" s="111"/>
      <c r="GMV32" s="19"/>
      <c r="GMW32" s="111"/>
      <c r="GMX32" s="26"/>
      <c r="GMY32" s="111"/>
      <c r="GMZ32" s="26"/>
      <c r="GNA32" s="111"/>
      <c r="GNB32" s="26"/>
      <c r="GNC32" s="111"/>
      <c r="GND32" s="19"/>
      <c r="GNE32" s="105"/>
      <c r="GNF32" s="105"/>
      <c r="GNG32" s="105"/>
      <c r="GNH32" s="29"/>
      <c r="GNI32" s="111"/>
      <c r="GNJ32" s="29"/>
      <c r="GNK32" s="111"/>
      <c r="GNL32" s="22"/>
      <c r="GNM32" s="111"/>
      <c r="GNN32" s="22"/>
      <c r="GNO32" s="111"/>
      <c r="GNP32" s="22"/>
      <c r="GNQ32" s="111"/>
      <c r="GNR32" s="22"/>
      <c r="GNS32" s="111"/>
      <c r="GNT32" s="22"/>
      <c r="GNU32" s="111"/>
      <c r="GNV32" s="22"/>
      <c r="GNW32" s="111"/>
      <c r="GNX32" s="22"/>
      <c r="GNY32" s="111"/>
      <c r="GNZ32" s="26"/>
      <c r="GOA32" s="111"/>
      <c r="GOB32" s="26"/>
      <c r="GOC32" s="111"/>
      <c r="GOD32" s="26"/>
      <c r="GOE32" s="111"/>
      <c r="GOF32" s="26"/>
      <c r="GOG32" s="111"/>
      <c r="GOH32" s="26"/>
      <c r="GOI32" s="111"/>
      <c r="GOJ32" s="26"/>
      <c r="GOK32" s="111"/>
      <c r="GOL32" s="26"/>
      <c r="GOM32" s="111"/>
      <c r="GON32" s="26"/>
      <c r="GOO32" s="111"/>
      <c r="GOP32" s="26"/>
      <c r="GOQ32" s="111"/>
      <c r="GOR32" s="26"/>
      <c r="GOS32" s="111"/>
      <c r="GOT32" s="26"/>
      <c r="GOU32" s="112"/>
      <c r="GOV32" s="26"/>
      <c r="GOW32" s="111"/>
      <c r="GOX32" s="26"/>
      <c r="GOY32" s="111"/>
      <c r="GOZ32" s="26"/>
      <c r="GPA32" s="111"/>
      <c r="GPB32" s="26"/>
      <c r="GPC32" s="111"/>
      <c r="GPD32" s="26"/>
      <c r="GPE32" s="111"/>
      <c r="GPF32" s="26"/>
      <c r="GPG32" s="111"/>
      <c r="GPH32" s="26"/>
      <c r="GPI32" s="111"/>
      <c r="GPJ32" s="19"/>
      <c r="GPK32" s="111"/>
      <c r="GPL32" s="26"/>
      <c r="GPM32" s="111"/>
      <c r="GPN32" s="26"/>
      <c r="GPO32" s="111"/>
      <c r="GPP32" s="26"/>
      <c r="GPQ32" s="111"/>
      <c r="GPR32" s="26"/>
      <c r="GPS32" s="111"/>
      <c r="GPT32" s="19"/>
      <c r="GPU32" s="111"/>
      <c r="GPV32" s="26"/>
      <c r="GPW32" s="111"/>
      <c r="GPX32" s="26"/>
      <c r="GPY32" s="111"/>
      <c r="GPZ32" s="26"/>
      <c r="GQA32" s="111"/>
      <c r="GQB32" s="19"/>
      <c r="GQC32" s="105"/>
      <c r="GQD32" s="105"/>
      <c r="GQE32" s="105"/>
      <c r="GQF32" s="29"/>
      <c r="GQG32" s="111"/>
      <c r="GQH32" s="29"/>
      <c r="GQI32" s="111"/>
      <c r="GQJ32" s="22"/>
      <c r="GQK32" s="111"/>
      <c r="GQL32" s="22"/>
      <c r="GQM32" s="111"/>
      <c r="GQN32" s="22"/>
      <c r="GQO32" s="111"/>
      <c r="GQP32" s="22"/>
      <c r="GQQ32" s="111"/>
      <c r="GQR32" s="22"/>
      <c r="GQS32" s="111"/>
      <c r="GQT32" s="22"/>
      <c r="GQU32" s="111"/>
      <c r="GQV32" s="22"/>
      <c r="GQW32" s="111"/>
      <c r="GQX32" s="26"/>
      <c r="GQY32" s="111"/>
      <c r="GQZ32" s="26"/>
      <c r="GRA32" s="111"/>
      <c r="GRB32" s="26"/>
      <c r="GRC32" s="111"/>
      <c r="GRD32" s="26"/>
      <c r="GRE32" s="111"/>
      <c r="GRF32" s="26"/>
      <c r="GRG32" s="111"/>
      <c r="GRH32" s="26"/>
      <c r="GRI32" s="111"/>
      <c r="GRJ32" s="26"/>
      <c r="GRK32" s="111"/>
      <c r="GRL32" s="26"/>
      <c r="GRM32" s="111"/>
      <c r="GRN32" s="26"/>
      <c r="GRO32" s="111"/>
      <c r="GRP32" s="26"/>
      <c r="GRQ32" s="111"/>
      <c r="GRR32" s="26"/>
      <c r="GRS32" s="112"/>
      <c r="GRT32" s="26"/>
      <c r="GRU32" s="111"/>
      <c r="GRV32" s="26"/>
      <c r="GRW32" s="111"/>
      <c r="GRX32" s="26"/>
      <c r="GRY32" s="111"/>
      <c r="GRZ32" s="26"/>
      <c r="GSA32" s="111"/>
      <c r="GSB32" s="26"/>
      <c r="GSC32" s="111"/>
      <c r="GSD32" s="26"/>
      <c r="GSE32" s="111"/>
      <c r="GSF32" s="26"/>
      <c r="GSG32" s="111"/>
      <c r="GSH32" s="19"/>
      <c r="GSI32" s="111"/>
      <c r="GSJ32" s="26"/>
      <c r="GSK32" s="111"/>
      <c r="GSL32" s="26"/>
      <c r="GSM32" s="111"/>
      <c r="GSN32" s="26"/>
      <c r="GSO32" s="111"/>
      <c r="GSP32" s="26"/>
      <c r="GSQ32" s="111"/>
      <c r="GSR32" s="19"/>
      <c r="GSS32" s="111"/>
      <c r="GST32" s="26"/>
      <c r="GSU32" s="111"/>
      <c r="GSV32" s="26"/>
      <c r="GSW32" s="111"/>
      <c r="GSX32" s="26"/>
      <c r="GSY32" s="111"/>
      <c r="GSZ32" s="19"/>
      <c r="GTA32" s="105"/>
      <c r="GTB32" s="105"/>
      <c r="GTC32" s="105"/>
      <c r="GTD32" s="29"/>
      <c r="GTE32" s="111"/>
      <c r="GTF32" s="29"/>
      <c r="GTG32" s="111"/>
      <c r="GTH32" s="22"/>
      <c r="GTI32" s="111"/>
      <c r="GTJ32" s="22"/>
      <c r="GTK32" s="111"/>
      <c r="GTL32" s="22"/>
      <c r="GTM32" s="111"/>
      <c r="GTN32" s="22"/>
      <c r="GTO32" s="111"/>
      <c r="GTP32" s="22"/>
      <c r="GTQ32" s="111"/>
      <c r="GTR32" s="22"/>
      <c r="GTS32" s="111"/>
      <c r="GTT32" s="22"/>
      <c r="GTU32" s="111"/>
      <c r="GTV32" s="26"/>
      <c r="GTW32" s="111"/>
      <c r="GTX32" s="26"/>
      <c r="GTY32" s="111"/>
      <c r="GTZ32" s="26"/>
      <c r="GUA32" s="111"/>
      <c r="GUB32" s="26"/>
      <c r="GUC32" s="111"/>
      <c r="GUD32" s="26"/>
      <c r="GUE32" s="111"/>
      <c r="GUF32" s="26"/>
      <c r="GUG32" s="111"/>
      <c r="GUH32" s="26"/>
      <c r="GUI32" s="111"/>
      <c r="GUJ32" s="26"/>
      <c r="GUK32" s="111"/>
      <c r="GUL32" s="26"/>
      <c r="GUM32" s="111"/>
      <c r="GUN32" s="26"/>
      <c r="GUO32" s="111"/>
      <c r="GUP32" s="26"/>
      <c r="GUQ32" s="112"/>
      <c r="GUR32" s="26"/>
      <c r="GUS32" s="111"/>
      <c r="GUT32" s="26"/>
      <c r="GUU32" s="111"/>
      <c r="GUV32" s="26"/>
      <c r="GUW32" s="111"/>
      <c r="GUX32" s="26"/>
      <c r="GUY32" s="111"/>
      <c r="GUZ32" s="26"/>
      <c r="GVA32" s="111"/>
      <c r="GVB32" s="26"/>
      <c r="GVC32" s="111"/>
      <c r="GVD32" s="26"/>
      <c r="GVE32" s="111"/>
      <c r="GVF32" s="19"/>
      <c r="GVG32" s="111"/>
      <c r="GVH32" s="26"/>
      <c r="GVI32" s="111"/>
      <c r="GVJ32" s="26"/>
      <c r="GVK32" s="111"/>
      <c r="GVL32" s="26"/>
      <c r="GVM32" s="111"/>
      <c r="GVN32" s="26"/>
      <c r="GVO32" s="111"/>
      <c r="GVP32" s="19"/>
      <c r="GVQ32" s="111"/>
      <c r="GVR32" s="26"/>
      <c r="GVS32" s="111"/>
      <c r="GVT32" s="26"/>
      <c r="GVU32" s="111"/>
      <c r="GVV32" s="26"/>
      <c r="GVW32" s="111"/>
      <c r="GVX32" s="19"/>
      <c r="GVY32" s="105"/>
      <c r="GVZ32" s="105"/>
      <c r="GWA32" s="105"/>
      <c r="GWB32" s="29"/>
      <c r="GWC32" s="111"/>
      <c r="GWD32" s="29"/>
      <c r="GWE32" s="111"/>
      <c r="GWF32" s="22"/>
      <c r="GWG32" s="111"/>
      <c r="GWH32" s="22"/>
      <c r="GWI32" s="111"/>
      <c r="GWJ32" s="22"/>
      <c r="GWK32" s="111"/>
      <c r="GWL32" s="22"/>
      <c r="GWM32" s="111"/>
      <c r="GWN32" s="22"/>
      <c r="GWO32" s="111"/>
      <c r="GWP32" s="22"/>
      <c r="GWQ32" s="111"/>
      <c r="GWR32" s="22"/>
      <c r="GWS32" s="111"/>
      <c r="GWT32" s="26"/>
      <c r="GWU32" s="111"/>
      <c r="GWV32" s="26"/>
      <c r="GWW32" s="111"/>
      <c r="GWX32" s="26"/>
      <c r="GWY32" s="111"/>
      <c r="GWZ32" s="26"/>
      <c r="GXA32" s="111"/>
      <c r="GXB32" s="26"/>
      <c r="GXC32" s="111"/>
      <c r="GXD32" s="26"/>
      <c r="GXE32" s="111"/>
      <c r="GXF32" s="26"/>
      <c r="GXG32" s="111"/>
      <c r="GXH32" s="26"/>
      <c r="GXI32" s="111"/>
      <c r="GXJ32" s="26"/>
      <c r="GXK32" s="111"/>
      <c r="GXL32" s="26"/>
      <c r="GXM32" s="111"/>
      <c r="GXN32" s="26"/>
      <c r="GXO32" s="112"/>
      <c r="GXP32" s="26"/>
      <c r="GXQ32" s="111"/>
      <c r="GXR32" s="26"/>
      <c r="GXS32" s="111"/>
      <c r="GXT32" s="26"/>
      <c r="GXU32" s="111"/>
      <c r="GXV32" s="26"/>
      <c r="GXW32" s="111"/>
      <c r="GXX32" s="26"/>
      <c r="GXY32" s="111"/>
      <c r="GXZ32" s="26"/>
      <c r="GYA32" s="111"/>
      <c r="GYB32" s="26"/>
      <c r="GYC32" s="111"/>
      <c r="GYD32" s="19"/>
      <c r="GYE32" s="111"/>
      <c r="GYF32" s="26"/>
      <c r="GYG32" s="111"/>
      <c r="GYH32" s="26"/>
      <c r="GYI32" s="111"/>
      <c r="GYJ32" s="26"/>
      <c r="GYK32" s="111"/>
      <c r="GYL32" s="26"/>
      <c r="GYM32" s="111"/>
      <c r="GYN32" s="19"/>
      <c r="GYO32" s="111"/>
      <c r="GYP32" s="26"/>
      <c r="GYQ32" s="111"/>
      <c r="GYR32" s="26"/>
      <c r="GYS32" s="111"/>
      <c r="GYT32" s="26"/>
      <c r="GYU32" s="111"/>
      <c r="GYV32" s="19"/>
      <c r="GYW32" s="105"/>
      <c r="GYX32" s="105"/>
      <c r="GYY32" s="105"/>
      <c r="GYZ32" s="29"/>
      <c r="GZA32" s="111"/>
      <c r="GZB32" s="29"/>
      <c r="GZC32" s="111"/>
      <c r="GZD32" s="22"/>
      <c r="GZE32" s="111"/>
      <c r="GZF32" s="22"/>
      <c r="GZG32" s="111"/>
      <c r="GZH32" s="22"/>
      <c r="GZI32" s="111"/>
      <c r="GZJ32" s="22"/>
      <c r="GZK32" s="111"/>
      <c r="GZL32" s="22"/>
      <c r="GZM32" s="111"/>
      <c r="GZN32" s="22"/>
      <c r="GZO32" s="111"/>
      <c r="GZP32" s="22"/>
      <c r="GZQ32" s="111"/>
      <c r="GZR32" s="26"/>
      <c r="GZS32" s="111"/>
      <c r="GZT32" s="26"/>
      <c r="GZU32" s="111"/>
      <c r="GZV32" s="26"/>
      <c r="GZW32" s="111"/>
      <c r="GZX32" s="26"/>
      <c r="GZY32" s="111"/>
      <c r="GZZ32" s="26"/>
      <c r="HAA32" s="111"/>
      <c r="HAB32" s="26"/>
      <c r="HAC32" s="111"/>
      <c r="HAD32" s="26"/>
      <c r="HAE32" s="111"/>
      <c r="HAF32" s="26"/>
      <c r="HAG32" s="111"/>
      <c r="HAH32" s="26"/>
      <c r="HAI32" s="111"/>
      <c r="HAJ32" s="26"/>
      <c r="HAK32" s="111"/>
      <c r="HAL32" s="26"/>
      <c r="HAM32" s="112"/>
      <c r="HAN32" s="26"/>
      <c r="HAO32" s="111"/>
      <c r="HAP32" s="26"/>
      <c r="HAQ32" s="111"/>
      <c r="HAR32" s="26"/>
      <c r="HAS32" s="111"/>
      <c r="HAT32" s="26"/>
      <c r="HAU32" s="111"/>
      <c r="HAV32" s="26"/>
      <c r="HAW32" s="111"/>
      <c r="HAX32" s="26"/>
      <c r="HAY32" s="111"/>
      <c r="HAZ32" s="26"/>
      <c r="HBA32" s="111"/>
      <c r="HBB32" s="19"/>
      <c r="HBC32" s="111"/>
      <c r="HBD32" s="26"/>
      <c r="HBE32" s="111"/>
      <c r="HBF32" s="26"/>
      <c r="HBG32" s="111"/>
      <c r="HBH32" s="26"/>
      <c r="HBI32" s="111"/>
      <c r="HBJ32" s="26"/>
      <c r="HBK32" s="111"/>
      <c r="HBL32" s="19"/>
      <c r="HBM32" s="111"/>
      <c r="HBN32" s="26"/>
      <c r="HBO32" s="111"/>
      <c r="HBP32" s="26"/>
      <c r="HBQ32" s="111"/>
      <c r="HBR32" s="26"/>
      <c r="HBS32" s="111"/>
      <c r="HBT32" s="19"/>
      <c r="HBU32" s="105"/>
      <c r="HBV32" s="105"/>
      <c r="HBW32" s="105"/>
      <c r="HBX32" s="29"/>
      <c r="HBY32" s="111"/>
      <c r="HBZ32" s="29"/>
      <c r="HCA32" s="111"/>
      <c r="HCB32" s="22"/>
      <c r="HCC32" s="111"/>
      <c r="HCD32" s="22"/>
      <c r="HCE32" s="111"/>
      <c r="HCF32" s="22"/>
      <c r="HCG32" s="111"/>
      <c r="HCH32" s="22"/>
      <c r="HCI32" s="111"/>
      <c r="HCJ32" s="22"/>
      <c r="HCK32" s="111"/>
      <c r="HCL32" s="22"/>
      <c r="HCM32" s="111"/>
      <c r="HCN32" s="22"/>
      <c r="HCO32" s="111"/>
      <c r="HCP32" s="26"/>
      <c r="HCQ32" s="111"/>
      <c r="HCR32" s="26"/>
      <c r="HCS32" s="111"/>
      <c r="HCT32" s="26"/>
      <c r="HCU32" s="111"/>
      <c r="HCV32" s="26"/>
      <c r="HCW32" s="111"/>
      <c r="HCX32" s="26"/>
      <c r="HCY32" s="111"/>
      <c r="HCZ32" s="26"/>
      <c r="HDA32" s="111"/>
      <c r="HDB32" s="26"/>
      <c r="HDC32" s="111"/>
      <c r="HDD32" s="26"/>
      <c r="HDE32" s="111"/>
      <c r="HDF32" s="26"/>
      <c r="HDG32" s="111"/>
      <c r="HDH32" s="26"/>
      <c r="HDI32" s="111"/>
      <c r="HDJ32" s="26"/>
      <c r="HDK32" s="112"/>
      <c r="HDL32" s="26"/>
      <c r="HDM32" s="111"/>
      <c r="HDN32" s="26"/>
      <c r="HDO32" s="111"/>
      <c r="HDP32" s="26"/>
      <c r="HDQ32" s="111"/>
      <c r="HDR32" s="26"/>
      <c r="HDS32" s="111"/>
      <c r="HDT32" s="26"/>
      <c r="HDU32" s="111"/>
      <c r="HDV32" s="26"/>
      <c r="HDW32" s="111"/>
      <c r="HDX32" s="26"/>
      <c r="HDY32" s="111"/>
      <c r="HDZ32" s="19"/>
      <c r="HEA32" s="111"/>
      <c r="HEB32" s="26"/>
      <c r="HEC32" s="111"/>
      <c r="HED32" s="26"/>
      <c r="HEE32" s="111"/>
      <c r="HEF32" s="26"/>
      <c r="HEG32" s="111"/>
      <c r="HEH32" s="26"/>
      <c r="HEI32" s="111"/>
      <c r="HEJ32" s="19"/>
      <c r="HEK32" s="111"/>
      <c r="HEL32" s="26"/>
      <c r="HEM32" s="111"/>
      <c r="HEN32" s="26"/>
      <c r="HEO32" s="111"/>
      <c r="HEP32" s="26"/>
      <c r="HEQ32" s="111"/>
      <c r="HER32" s="19"/>
      <c r="HES32" s="105"/>
      <c r="HET32" s="105"/>
      <c r="HEU32" s="105"/>
      <c r="HEV32" s="29"/>
      <c r="HEW32" s="111"/>
      <c r="HEX32" s="29"/>
      <c r="HEY32" s="111"/>
      <c r="HEZ32" s="22"/>
      <c r="HFA32" s="111"/>
      <c r="HFB32" s="22"/>
      <c r="HFC32" s="111"/>
      <c r="HFD32" s="22"/>
      <c r="HFE32" s="111"/>
      <c r="HFF32" s="22"/>
      <c r="HFG32" s="111"/>
      <c r="HFH32" s="22"/>
      <c r="HFI32" s="111"/>
      <c r="HFJ32" s="22"/>
      <c r="HFK32" s="111"/>
      <c r="HFL32" s="22"/>
      <c r="HFM32" s="111"/>
      <c r="HFN32" s="26"/>
      <c r="HFO32" s="111"/>
      <c r="HFP32" s="26"/>
      <c r="HFQ32" s="111"/>
      <c r="HFR32" s="26"/>
      <c r="HFS32" s="111"/>
      <c r="HFT32" s="26"/>
      <c r="HFU32" s="111"/>
      <c r="HFV32" s="26"/>
      <c r="HFW32" s="111"/>
      <c r="HFX32" s="26"/>
      <c r="HFY32" s="111"/>
      <c r="HFZ32" s="26"/>
      <c r="HGA32" s="111"/>
      <c r="HGB32" s="26"/>
      <c r="HGC32" s="111"/>
      <c r="HGD32" s="26"/>
      <c r="HGE32" s="111"/>
      <c r="HGF32" s="26"/>
      <c r="HGG32" s="111"/>
      <c r="HGH32" s="26"/>
      <c r="HGI32" s="112"/>
      <c r="HGJ32" s="26"/>
      <c r="HGK32" s="111"/>
      <c r="HGL32" s="26"/>
      <c r="HGM32" s="111"/>
      <c r="HGN32" s="26"/>
      <c r="HGO32" s="111"/>
      <c r="HGP32" s="26"/>
      <c r="HGQ32" s="111"/>
      <c r="HGR32" s="26"/>
      <c r="HGS32" s="111"/>
      <c r="HGT32" s="26"/>
      <c r="HGU32" s="111"/>
      <c r="HGV32" s="26"/>
      <c r="HGW32" s="111"/>
      <c r="HGX32" s="19"/>
      <c r="HGY32" s="111"/>
      <c r="HGZ32" s="26"/>
      <c r="HHA32" s="111"/>
      <c r="HHB32" s="26"/>
      <c r="HHC32" s="111"/>
      <c r="HHD32" s="26"/>
      <c r="HHE32" s="111"/>
      <c r="HHF32" s="26"/>
      <c r="HHG32" s="111"/>
      <c r="HHH32" s="19"/>
      <c r="HHI32" s="111"/>
      <c r="HHJ32" s="26"/>
      <c r="HHK32" s="111"/>
      <c r="HHL32" s="26"/>
      <c r="HHM32" s="111"/>
      <c r="HHN32" s="26"/>
      <c r="HHO32" s="111"/>
      <c r="HHP32" s="19"/>
      <c r="HHQ32" s="105"/>
      <c r="HHR32" s="105"/>
      <c r="HHS32" s="105"/>
      <c r="HHT32" s="29"/>
      <c r="HHU32" s="111"/>
      <c r="HHV32" s="29"/>
      <c r="HHW32" s="111"/>
      <c r="HHX32" s="22"/>
      <c r="HHY32" s="111"/>
      <c r="HHZ32" s="22"/>
      <c r="HIA32" s="111"/>
      <c r="HIB32" s="22"/>
      <c r="HIC32" s="111"/>
      <c r="HID32" s="22"/>
      <c r="HIE32" s="111"/>
      <c r="HIF32" s="22"/>
      <c r="HIG32" s="111"/>
      <c r="HIH32" s="22"/>
      <c r="HII32" s="111"/>
      <c r="HIJ32" s="22"/>
      <c r="HIK32" s="111"/>
      <c r="HIL32" s="26"/>
      <c r="HIM32" s="111"/>
      <c r="HIN32" s="26"/>
      <c r="HIO32" s="111"/>
      <c r="HIP32" s="26"/>
      <c r="HIQ32" s="111"/>
      <c r="HIR32" s="26"/>
      <c r="HIS32" s="111"/>
      <c r="HIT32" s="26"/>
      <c r="HIU32" s="111"/>
      <c r="HIV32" s="26"/>
      <c r="HIW32" s="111"/>
      <c r="HIX32" s="26"/>
      <c r="HIY32" s="111"/>
      <c r="HIZ32" s="26"/>
      <c r="HJA32" s="111"/>
      <c r="HJB32" s="26"/>
      <c r="HJC32" s="111"/>
      <c r="HJD32" s="26"/>
      <c r="HJE32" s="111"/>
      <c r="HJF32" s="26"/>
      <c r="HJG32" s="112"/>
      <c r="HJH32" s="26"/>
      <c r="HJI32" s="111"/>
      <c r="HJJ32" s="26"/>
      <c r="HJK32" s="111"/>
      <c r="HJL32" s="26"/>
      <c r="HJM32" s="111"/>
      <c r="HJN32" s="26"/>
      <c r="HJO32" s="111"/>
      <c r="HJP32" s="26"/>
      <c r="HJQ32" s="111"/>
      <c r="HJR32" s="26"/>
      <c r="HJS32" s="111"/>
      <c r="HJT32" s="26"/>
      <c r="HJU32" s="111"/>
      <c r="HJV32" s="19"/>
      <c r="HJW32" s="111"/>
      <c r="HJX32" s="26"/>
      <c r="HJY32" s="111"/>
      <c r="HJZ32" s="26"/>
      <c r="HKA32" s="111"/>
      <c r="HKB32" s="26"/>
      <c r="HKC32" s="111"/>
      <c r="HKD32" s="26"/>
      <c r="HKE32" s="111"/>
      <c r="HKF32" s="19"/>
      <c r="HKG32" s="111"/>
      <c r="HKH32" s="26"/>
      <c r="HKI32" s="111"/>
      <c r="HKJ32" s="26"/>
      <c r="HKK32" s="111"/>
      <c r="HKL32" s="26"/>
      <c r="HKM32" s="111"/>
      <c r="HKN32" s="19"/>
      <c r="HKO32" s="105"/>
      <c r="HKP32" s="105"/>
      <c r="HKQ32" s="105"/>
      <c r="HKR32" s="29"/>
      <c r="HKS32" s="111"/>
      <c r="HKT32" s="29"/>
      <c r="HKU32" s="111"/>
      <c r="HKV32" s="22"/>
      <c r="HKW32" s="111"/>
      <c r="HKX32" s="22"/>
      <c r="HKY32" s="111"/>
      <c r="HKZ32" s="22"/>
      <c r="HLA32" s="111"/>
      <c r="HLB32" s="22"/>
      <c r="HLC32" s="111"/>
      <c r="HLD32" s="22"/>
      <c r="HLE32" s="111"/>
      <c r="HLF32" s="22"/>
      <c r="HLG32" s="111"/>
      <c r="HLH32" s="22"/>
      <c r="HLI32" s="111"/>
      <c r="HLJ32" s="26"/>
      <c r="HLK32" s="111"/>
      <c r="HLL32" s="26"/>
      <c r="HLM32" s="111"/>
      <c r="HLN32" s="26"/>
      <c r="HLO32" s="111"/>
      <c r="HLP32" s="26"/>
      <c r="HLQ32" s="111"/>
      <c r="HLR32" s="26"/>
      <c r="HLS32" s="111"/>
      <c r="HLT32" s="26"/>
      <c r="HLU32" s="111"/>
      <c r="HLV32" s="26"/>
      <c r="HLW32" s="111"/>
      <c r="HLX32" s="26"/>
      <c r="HLY32" s="111"/>
      <c r="HLZ32" s="26"/>
      <c r="HMA32" s="111"/>
      <c r="HMB32" s="26"/>
      <c r="HMC32" s="111"/>
      <c r="HMD32" s="26"/>
      <c r="HME32" s="112"/>
      <c r="HMF32" s="26"/>
      <c r="HMG32" s="111"/>
      <c r="HMH32" s="26"/>
      <c r="HMI32" s="111"/>
      <c r="HMJ32" s="26"/>
      <c r="HMK32" s="111"/>
      <c r="HML32" s="26"/>
      <c r="HMM32" s="111"/>
      <c r="HMN32" s="26"/>
      <c r="HMO32" s="111"/>
      <c r="HMP32" s="26"/>
      <c r="HMQ32" s="111"/>
      <c r="HMR32" s="26"/>
      <c r="HMS32" s="111"/>
      <c r="HMT32" s="19"/>
      <c r="HMU32" s="111"/>
      <c r="HMV32" s="26"/>
      <c r="HMW32" s="111"/>
      <c r="HMX32" s="26"/>
      <c r="HMY32" s="111"/>
      <c r="HMZ32" s="26"/>
      <c r="HNA32" s="111"/>
      <c r="HNB32" s="26"/>
      <c r="HNC32" s="111"/>
      <c r="HND32" s="19"/>
      <c r="HNE32" s="111"/>
      <c r="HNF32" s="26"/>
      <c r="HNG32" s="111"/>
      <c r="HNH32" s="26"/>
      <c r="HNI32" s="111"/>
      <c r="HNJ32" s="26"/>
      <c r="HNK32" s="111"/>
      <c r="HNL32" s="19"/>
      <c r="HNM32" s="105"/>
      <c r="HNN32" s="105"/>
      <c r="HNO32" s="105"/>
      <c r="HNP32" s="29"/>
      <c r="HNQ32" s="111"/>
      <c r="HNR32" s="29"/>
      <c r="HNS32" s="111"/>
      <c r="HNT32" s="22"/>
      <c r="HNU32" s="111"/>
      <c r="HNV32" s="22"/>
      <c r="HNW32" s="111"/>
      <c r="HNX32" s="22"/>
      <c r="HNY32" s="111"/>
      <c r="HNZ32" s="22"/>
      <c r="HOA32" s="111"/>
      <c r="HOB32" s="22"/>
      <c r="HOC32" s="111"/>
      <c r="HOD32" s="22"/>
      <c r="HOE32" s="111"/>
      <c r="HOF32" s="22"/>
      <c r="HOG32" s="111"/>
      <c r="HOH32" s="26"/>
      <c r="HOI32" s="111"/>
      <c r="HOJ32" s="26"/>
      <c r="HOK32" s="111"/>
      <c r="HOL32" s="26"/>
      <c r="HOM32" s="111"/>
      <c r="HON32" s="26"/>
      <c r="HOO32" s="111"/>
      <c r="HOP32" s="26"/>
      <c r="HOQ32" s="111"/>
      <c r="HOR32" s="26"/>
      <c r="HOS32" s="111"/>
      <c r="HOT32" s="26"/>
      <c r="HOU32" s="111"/>
      <c r="HOV32" s="26"/>
      <c r="HOW32" s="111"/>
      <c r="HOX32" s="26"/>
      <c r="HOY32" s="111"/>
      <c r="HOZ32" s="26"/>
      <c r="HPA32" s="111"/>
      <c r="HPB32" s="26"/>
      <c r="HPC32" s="112"/>
      <c r="HPD32" s="26"/>
      <c r="HPE32" s="111"/>
      <c r="HPF32" s="26"/>
      <c r="HPG32" s="111"/>
      <c r="HPH32" s="26"/>
      <c r="HPI32" s="111"/>
      <c r="HPJ32" s="26"/>
      <c r="HPK32" s="111"/>
      <c r="HPL32" s="26"/>
      <c r="HPM32" s="111"/>
      <c r="HPN32" s="26"/>
      <c r="HPO32" s="111"/>
      <c r="HPP32" s="26"/>
      <c r="HPQ32" s="111"/>
      <c r="HPR32" s="19"/>
      <c r="HPS32" s="111"/>
      <c r="HPT32" s="26"/>
      <c r="HPU32" s="111"/>
      <c r="HPV32" s="26"/>
      <c r="HPW32" s="111"/>
      <c r="HPX32" s="26"/>
      <c r="HPY32" s="111"/>
      <c r="HPZ32" s="26"/>
      <c r="HQA32" s="111"/>
      <c r="HQB32" s="19"/>
      <c r="HQC32" s="111"/>
      <c r="HQD32" s="26"/>
      <c r="HQE32" s="111"/>
      <c r="HQF32" s="26"/>
      <c r="HQG32" s="111"/>
      <c r="HQH32" s="26"/>
      <c r="HQI32" s="111"/>
      <c r="HQJ32" s="19"/>
      <c r="HQK32" s="105"/>
      <c r="HQL32" s="105"/>
      <c r="HQM32" s="105"/>
      <c r="HQN32" s="29"/>
      <c r="HQO32" s="111"/>
      <c r="HQP32" s="29"/>
      <c r="HQQ32" s="111"/>
      <c r="HQR32" s="22"/>
      <c r="HQS32" s="111"/>
      <c r="HQT32" s="22"/>
      <c r="HQU32" s="111"/>
      <c r="HQV32" s="22"/>
      <c r="HQW32" s="111"/>
      <c r="HQX32" s="22"/>
      <c r="HQY32" s="111"/>
      <c r="HQZ32" s="22"/>
      <c r="HRA32" s="111"/>
      <c r="HRB32" s="22"/>
      <c r="HRC32" s="111"/>
      <c r="HRD32" s="22"/>
      <c r="HRE32" s="111"/>
      <c r="HRF32" s="26"/>
      <c r="HRG32" s="111"/>
      <c r="HRH32" s="26"/>
      <c r="HRI32" s="111"/>
      <c r="HRJ32" s="26"/>
      <c r="HRK32" s="111"/>
      <c r="HRL32" s="26"/>
      <c r="HRM32" s="111"/>
      <c r="HRN32" s="26"/>
      <c r="HRO32" s="111"/>
      <c r="HRP32" s="26"/>
      <c r="HRQ32" s="111"/>
      <c r="HRR32" s="26"/>
      <c r="HRS32" s="111"/>
      <c r="HRT32" s="26"/>
      <c r="HRU32" s="111"/>
      <c r="HRV32" s="26"/>
      <c r="HRW32" s="111"/>
      <c r="HRX32" s="26"/>
      <c r="HRY32" s="111"/>
      <c r="HRZ32" s="26"/>
      <c r="HSA32" s="112"/>
      <c r="HSB32" s="26"/>
      <c r="HSC32" s="111"/>
      <c r="HSD32" s="26"/>
      <c r="HSE32" s="111"/>
      <c r="HSF32" s="26"/>
      <c r="HSG32" s="111"/>
      <c r="HSH32" s="26"/>
      <c r="HSI32" s="111"/>
      <c r="HSJ32" s="26"/>
      <c r="HSK32" s="111"/>
      <c r="HSL32" s="26"/>
      <c r="HSM32" s="111"/>
      <c r="HSN32" s="26"/>
      <c r="HSO32" s="111"/>
      <c r="HSP32" s="19"/>
      <c r="HSQ32" s="111"/>
      <c r="HSR32" s="26"/>
      <c r="HSS32" s="111"/>
      <c r="HST32" s="26"/>
      <c r="HSU32" s="111"/>
      <c r="HSV32" s="26"/>
      <c r="HSW32" s="111"/>
      <c r="HSX32" s="26"/>
      <c r="HSY32" s="111"/>
      <c r="HSZ32" s="19"/>
      <c r="HTA32" s="111"/>
      <c r="HTB32" s="26"/>
      <c r="HTC32" s="111"/>
      <c r="HTD32" s="26"/>
      <c r="HTE32" s="111"/>
      <c r="HTF32" s="26"/>
      <c r="HTG32" s="111"/>
      <c r="HTH32" s="19"/>
      <c r="HTI32" s="105"/>
      <c r="HTJ32" s="105"/>
      <c r="HTK32" s="105"/>
      <c r="HTL32" s="29"/>
      <c r="HTM32" s="111"/>
      <c r="HTN32" s="29"/>
      <c r="HTO32" s="111"/>
      <c r="HTP32" s="22"/>
      <c r="HTQ32" s="111"/>
      <c r="HTR32" s="22"/>
      <c r="HTS32" s="111"/>
      <c r="HTT32" s="22"/>
      <c r="HTU32" s="111"/>
      <c r="HTV32" s="22"/>
      <c r="HTW32" s="111"/>
      <c r="HTX32" s="22"/>
      <c r="HTY32" s="111"/>
      <c r="HTZ32" s="22"/>
      <c r="HUA32" s="111"/>
      <c r="HUB32" s="22"/>
      <c r="HUC32" s="111"/>
      <c r="HUD32" s="26"/>
      <c r="HUE32" s="111"/>
      <c r="HUF32" s="26"/>
      <c r="HUG32" s="111"/>
      <c r="HUH32" s="26"/>
      <c r="HUI32" s="111"/>
      <c r="HUJ32" s="26"/>
      <c r="HUK32" s="111"/>
      <c r="HUL32" s="26"/>
      <c r="HUM32" s="111"/>
      <c r="HUN32" s="26"/>
      <c r="HUO32" s="111"/>
      <c r="HUP32" s="26"/>
      <c r="HUQ32" s="111"/>
      <c r="HUR32" s="26"/>
      <c r="HUS32" s="111"/>
      <c r="HUT32" s="26"/>
      <c r="HUU32" s="111"/>
      <c r="HUV32" s="26"/>
      <c r="HUW32" s="111"/>
      <c r="HUX32" s="26"/>
      <c r="HUY32" s="112"/>
      <c r="HUZ32" s="26"/>
      <c r="HVA32" s="111"/>
      <c r="HVB32" s="26"/>
      <c r="HVC32" s="111"/>
      <c r="HVD32" s="26"/>
      <c r="HVE32" s="111"/>
      <c r="HVF32" s="26"/>
      <c r="HVG32" s="111"/>
      <c r="HVH32" s="26"/>
      <c r="HVI32" s="111"/>
      <c r="HVJ32" s="26"/>
      <c r="HVK32" s="111"/>
      <c r="HVL32" s="26"/>
      <c r="HVM32" s="111"/>
      <c r="HVN32" s="19"/>
      <c r="HVO32" s="111"/>
      <c r="HVP32" s="26"/>
      <c r="HVQ32" s="111"/>
      <c r="HVR32" s="26"/>
      <c r="HVS32" s="111"/>
      <c r="HVT32" s="26"/>
      <c r="HVU32" s="111"/>
      <c r="HVV32" s="26"/>
      <c r="HVW32" s="111"/>
      <c r="HVX32" s="19"/>
      <c r="HVY32" s="111"/>
      <c r="HVZ32" s="26"/>
      <c r="HWA32" s="111"/>
      <c r="HWB32" s="26"/>
      <c r="HWC32" s="111"/>
      <c r="HWD32" s="26"/>
      <c r="HWE32" s="111"/>
      <c r="HWF32" s="19"/>
      <c r="HWG32" s="105"/>
      <c r="HWH32" s="105"/>
      <c r="HWI32" s="105"/>
      <c r="HWJ32" s="29"/>
      <c r="HWK32" s="111"/>
      <c r="HWL32" s="29"/>
      <c r="HWM32" s="111"/>
      <c r="HWN32" s="22"/>
      <c r="HWO32" s="111"/>
      <c r="HWP32" s="22"/>
      <c r="HWQ32" s="111"/>
      <c r="HWR32" s="22"/>
      <c r="HWS32" s="111"/>
      <c r="HWT32" s="22"/>
      <c r="HWU32" s="111"/>
      <c r="HWV32" s="22"/>
      <c r="HWW32" s="111"/>
      <c r="HWX32" s="22"/>
      <c r="HWY32" s="111"/>
      <c r="HWZ32" s="22"/>
      <c r="HXA32" s="111"/>
      <c r="HXB32" s="26"/>
      <c r="HXC32" s="111"/>
      <c r="HXD32" s="26"/>
      <c r="HXE32" s="111"/>
      <c r="HXF32" s="26"/>
      <c r="HXG32" s="111"/>
      <c r="HXH32" s="26"/>
      <c r="HXI32" s="111"/>
      <c r="HXJ32" s="26"/>
      <c r="HXK32" s="111"/>
      <c r="HXL32" s="26"/>
      <c r="HXM32" s="111"/>
      <c r="HXN32" s="26"/>
      <c r="HXO32" s="111"/>
      <c r="HXP32" s="26"/>
      <c r="HXQ32" s="111"/>
      <c r="HXR32" s="26"/>
      <c r="HXS32" s="111"/>
      <c r="HXT32" s="26"/>
      <c r="HXU32" s="111"/>
      <c r="HXV32" s="26"/>
      <c r="HXW32" s="112"/>
      <c r="HXX32" s="26"/>
      <c r="HXY32" s="111"/>
      <c r="HXZ32" s="26"/>
      <c r="HYA32" s="111"/>
      <c r="HYB32" s="26"/>
      <c r="HYC32" s="111"/>
      <c r="HYD32" s="26"/>
      <c r="HYE32" s="111"/>
      <c r="HYF32" s="26"/>
      <c r="HYG32" s="111"/>
      <c r="HYH32" s="26"/>
      <c r="HYI32" s="111"/>
      <c r="HYJ32" s="26"/>
      <c r="HYK32" s="111"/>
      <c r="HYL32" s="19"/>
      <c r="HYM32" s="111"/>
      <c r="HYN32" s="26"/>
      <c r="HYO32" s="111"/>
      <c r="HYP32" s="26"/>
      <c r="HYQ32" s="111"/>
      <c r="HYR32" s="26"/>
      <c r="HYS32" s="111"/>
      <c r="HYT32" s="26"/>
      <c r="HYU32" s="111"/>
      <c r="HYV32" s="19"/>
      <c r="HYW32" s="111"/>
      <c r="HYX32" s="26"/>
      <c r="HYY32" s="111"/>
      <c r="HYZ32" s="26"/>
      <c r="HZA32" s="111"/>
      <c r="HZB32" s="26"/>
      <c r="HZC32" s="111"/>
      <c r="HZD32" s="19"/>
      <c r="HZE32" s="105"/>
      <c r="HZF32" s="105"/>
      <c r="HZG32" s="105"/>
      <c r="HZH32" s="29"/>
      <c r="HZI32" s="111"/>
      <c r="HZJ32" s="29"/>
      <c r="HZK32" s="111"/>
      <c r="HZL32" s="22"/>
      <c r="HZM32" s="111"/>
      <c r="HZN32" s="22"/>
      <c r="HZO32" s="111"/>
      <c r="HZP32" s="22"/>
      <c r="HZQ32" s="111"/>
      <c r="HZR32" s="22"/>
      <c r="HZS32" s="111"/>
      <c r="HZT32" s="22"/>
      <c r="HZU32" s="111"/>
      <c r="HZV32" s="22"/>
      <c r="HZW32" s="111"/>
      <c r="HZX32" s="22"/>
      <c r="HZY32" s="111"/>
      <c r="HZZ32" s="26"/>
      <c r="IAA32" s="111"/>
      <c r="IAB32" s="26"/>
      <c r="IAC32" s="111"/>
      <c r="IAD32" s="26"/>
      <c r="IAE32" s="111"/>
      <c r="IAF32" s="26"/>
      <c r="IAG32" s="111"/>
      <c r="IAH32" s="26"/>
      <c r="IAI32" s="111"/>
      <c r="IAJ32" s="26"/>
      <c r="IAK32" s="111"/>
      <c r="IAL32" s="26"/>
      <c r="IAM32" s="111"/>
      <c r="IAN32" s="26"/>
      <c r="IAO32" s="111"/>
      <c r="IAP32" s="26"/>
      <c r="IAQ32" s="111"/>
      <c r="IAR32" s="26"/>
      <c r="IAS32" s="111"/>
      <c r="IAT32" s="26"/>
      <c r="IAU32" s="112"/>
      <c r="IAV32" s="26"/>
      <c r="IAW32" s="111"/>
      <c r="IAX32" s="26"/>
      <c r="IAY32" s="111"/>
      <c r="IAZ32" s="26"/>
      <c r="IBA32" s="111"/>
      <c r="IBB32" s="26"/>
      <c r="IBC32" s="111"/>
      <c r="IBD32" s="26"/>
      <c r="IBE32" s="111"/>
      <c r="IBF32" s="26"/>
      <c r="IBG32" s="111"/>
      <c r="IBH32" s="26"/>
      <c r="IBI32" s="111"/>
      <c r="IBJ32" s="19"/>
      <c r="IBK32" s="111"/>
      <c r="IBL32" s="26"/>
      <c r="IBM32" s="111"/>
      <c r="IBN32" s="26"/>
      <c r="IBO32" s="111"/>
      <c r="IBP32" s="26"/>
      <c r="IBQ32" s="111"/>
      <c r="IBR32" s="26"/>
      <c r="IBS32" s="111"/>
      <c r="IBT32" s="19"/>
      <c r="IBU32" s="111"/>
      <c r="IBV32" s="26"/>
      <c r="IBW32" s="111"/>
      <c r="IBX32" s="26"/>
      <c r="IBY32" s="111"/>
      <c r="IBZ32" s="26"/>
      <c r="ICA32" s="111"/>
      <c r="ICB32" s="19"/>
      <c r="ICC32" s="105"/>
      <c r="ICD32" s="105"/>
      <c r="ICE32" s="105"/>
      <c r="ICF32" s="29"/>
      <c r="ICG32" s="111"/>
      <c r="ICH32" s="29"/>
      <c r="ICI32" s="111"/>
      <c r="ICJ32" s="22"/>
      <c r="ICK32" s="111"/>
      <c r="ICL32" s="22"/>
      <c r="ICM32" s="111"/>
      <c r="ICN32" s="22"/>
      <c r="ICO32" s="111"/>
      <c r="ICP32" s="22"/>
      <c r="ICQ32" s="111"/>
      <c r="ICR32" s="22"/>
      <c r="ICS32" s="111"/>
      <c r="ICT32" s="22"/>
      <c r="ICU32" s="111"/>
      <c r="ICV32" s="22"/>
      <c r="ICW32" s="111"/>
      <c r="ICX32" s="26"/>
      <c r="ICY32" s="111"/>
      <c r="ICZ32" s="26"/>
      <c r="IDA32" s="111"/>
      <c r="IDB32" s="26"/>
      <c r="IDC32" s="111"/>
      <c r="IDD32" s="26"/>
      <c r="IDE32" s="111"/>
      <c r="IDF32" s="26"/>
      <c r="IDG32" s="111"/>
      <c r="IDH32" s="26"/>
      <c r="IDI32" s="111"/>
      <c r="IDJ32" s="26"/>
      <c r="IDK32" s="111"/>
      <c r="IDL32" s="26"/>
      <c r="IDM32" s="111"/>
      <c r="IDN32" s="26"/>
      <c r="IDO32" s="111"/>
      <c r="IDP32" s="26"/>
      <c r="IDQ32" s="111"/>
      <c r="IDR32" s="26"/>
      <c r="IDS32" s="112"/>
      <c r="IDT32" s="26"/>
      <c r="IDU32" s="111"/>
      <c r="IDV32" s="26"/>
      <c r="IDW32" s="111"/>
      <c r="IDX32" s="26"/>
      <c r="IDY32" s="111"/>
      <c r="IDZ32" s="26"/>
      <c r="IEA32" s="111"/>
      <c r="IEB32" s="26"/>
      <c r="IEC32" s="111"/>
      <c r="IED32" s="26"/>
      <c r="IEE32" s="111"/>
      <c r="IEF32" s="26"/>
      <c r="IEG32" s="111"/>
      <c r="IEH32" s="19"/>
      <c r="IEI32" s="111"/>
      <c r="IEJ32" s="26"/>
      <c r="IEK32" s="111"/>
      <c r="IEL32" s="26"/>
      <c r="IEM32" s="111"/>
      <c r="IEN32" s="26"/>
      <c r="IEO32" s="111"/>
      <c r="IEP32" s="26"/>
      <c r="IEQ32" s="111"/>
      <c r="IER32" s="19"/>
      <c r="IES32" s="111"/>
      <c r="IET32" s="26"/>
      <c r="IEU32" s="111"/>
      <c r="IEV32" s="26"/>
      <c r="IEW32" s="111"/>
      <c r="IEX32" s="26"/>
      <c r="IEY32" s="111"/>
      <c r="IEZ32" s="19"/>
      <c r="IFA32" s="105"/>
      <c r="IFB32" s="105"/>
      <c r="IFC32" s="105"/>
      <c r="IFD32" s="29"/>
      <c r="IFE32" s="111"/>
      <c r="IFF32" s="29"/>
      <c r="IFG32" s="111"/>
      <c r="IFH32" s="22"/>
      <c r="IFI32" s="111"/>
      <c r="IFJ32" s="22"/>
      <c r="IFK32" s="111"/>
      <c r="IFL32" s="22"/>
      <c r="IFM32" s="111"/>
      <c r="IFN32" s="22"/>
      <c r="IFO32" s="111"/>
      <c r="IFP32" s="22"/>
      <c r="IFQ32" s="111"/>
      <c r="IFR32" s="22"/>
      <c r="IFS32" s="111"/>
      <c r="IFT32" s="22"/>
      <c r="IFU32" s="111"/>
      <c r="IFV32" s="26"/>
      <c r="IFW32" s="111"/>
      <c r="IFX32" s="26"/>
      <c r="IFY32" s="111"/>
      <c r="IFZ32" s="26"/>
      <c r="IGA32" s="111"/>
      <c r="IGB32" s="26"/>
      <c r="IGC32" s="111"/>
      <c r="IGD32" s="26"/>
      <c r="IGE32" s="111"/>
      <c r="IGF32" s="26"/>
      <c r="IGG32" s="111"/>
      <c r="IGH32" s="26"/>
      <c r="IGI32" s="111"/>
      <c r="IGJ32" s="26"/>
      <c r="IGK32" s="111"/>
      <c r="IGL32" s="26"/>
      <c r="IGM32" s="111"/>
      <c r="IGN32" s="26"/>
      <c r="IGO32" s="111"/>
      <c r="IGP32" s="26"/>
      <c r="IGQ32" s="112"/>
      <c r="IGR32" s="26"/>
      <c r="IGS32" s="111"/>
      <c r="IGT32" s="26"/>
      <c r="IGU32" s="111"/>
      <c r="IGV32" s="26"/>
      <c r="IGW32" s="111"/>
      <c r="IGX32" s="26"/>
      <c r="IGY32" s="111"/>
      <c r="IGZ32" s="26"/>
      <c r="IHA32" s="111"/>
      <c r="IHB32" s="26"/>
      <c r="IHC32" s="111"/>
      <c r="IHD32" s="26"/>
      <c r="IHE32" s="111"/>
      <c r="IHF32" s="19"/>
      <c r="IHG32" s="111"/>
      <c r="IHH32" s="26"/>
      <c r="IHI32" s="111"/>
      <c r="IHJ32" s="26"/>
      <c r="IHK32" s="111"/>
      <c r="IHL32" s="26"/>
      <c r="IHM32" s="111"/>
      <c r="IHN32" s="26"/>
      <c r="IHO32" s="111"/>
      <c r="IHP32" s="19"/>
      <c r="IHQ32" s="111"/>
      <c r="IHR32" s="26"/>
      <c r="IHS32" s="111"/>
      <c r="IHT32" s="26"/>
      <c r="IHU32" s="111"/>
      <c r="IHV32" s="26"/>
      <c r="IHW32" s="111"/>
      <c r="IHX32" s="19"/>
      <c r="IHY32" s="105"/>
      <c r="IHZ32" s="105"/>
      <c r="IIA32" s="105"/>
      <c r="IIB32" s="29"/>
      <c r="IIC32" s="111"/>
      <c r="IID32" s="29"/>
      <c r="IIE32" s="111"/>
      <c r="IIF32" s="22"/>
      <c r="IIG32" s="111"/>
      <c r="IIH32" s="22"/>
      <c r="III32" s="111"/>
      <c r="IIJ32" s="22"/>
      <c r="IIK32" s="111"/>
      <c r="IIL32" s="22"/>
      <c r="IIM32" s="111"/>
      <c r="IIN32" s="22"/>
      <c r="IIO32" s="111"/>
      <c r="IIP32" s="22"/>
      <c r="IIQ32" s="111"/>
      <c r="IIR32" s="22"/>
      <c r="IIS32" s="111"/>
      <c r="IIT32" s="26"/>
      <c r="IIU32" s="111"/>
      <c r="IIV32" s="26"/>
      <c r="IIW32" s="111"/>
      <c r="IIX32" s="26"/>
      <c r="IIY32" s="111"/>
      <c r="IIZ32" s="26"/>
      <c r="IJA32" s="111"/>
      <c r="IJB32" s="26"/>
      <c r="IJC32" s="111"/>
      <c r="IJD32" s="26"/>
      <c r="IJE32" s="111"/>
      <c r="IJF32" s="26"/>
      <c r="IJG32" s="111"/>
      <c r="IJH32" s="26"/>
      <c r="IJI32" s="111"/>
      <c r="IJJ32" s="26"/>
      <c r="IJK32" s="111"/>
      <c r="IJL32" s="26"/>
      <c r="IJM32" s="111"/>
      <c r="IJN32" s="26"/>
      <c r="IJO32" s="112"/>
      <c r="IJP32" s="26"/>
      <c r="IJQ32" s="111"/>
      <c r="IJR32" s="26"/>
      <c r="IJS32" s="111"/>
      <c r="IJT32" s="26"/>
      <c r="IJU32" s="111"/>
      <c r="IJV32" s="26"/>
      <c r="IJW32" s="111"/>
      <c r="IJX32" s="26"/>
      <c r="IJY32" s="111"/>
      <c r="IJZ32" s="26"/>
      <c r="IKA32" s="111"/>
      <c r="IKB32" s="26"/>
      <c r="IKC32" s="111"/>
      <c r="IKD32" s="19"/>
      <c r="IKE32" s="111"/>
      <c r="IKF32" s="26"/>
      <c r="IKG32" s="111"/>
      <c r="IKH32" s="26"/>
      <c r="IKI32" s="111"/>
      <c r="IKJ32" s="26"/>
      <c r="IKK32" s="111"/>
      <c r="IKL32" s="26"/>
      <c r="IKM32" s="111"/>
      <c r="IKN32" s="19"/>
      <c r="IKO32" s="111"/>
      <c r="IKP32" s="26"/>
      <c r="IKQ32" s="111"/>
      <c r="IKR32" s="26"/>
      <c r="IKS32" s="111"/>
      <c r="IKT32" s="26"/>
      <c r="IKU32" s="111"/>
      <c r="IKV32" s="19"/>
      <c r="IKW32" s="105"/>
      <c r="IKX32" s="105"/>
      <c r="IKY32" s="105"/>
      <c r="IKZ32" s="29"/>
      <c r="ILA32" s="111"/>
      <c r="ILB32" s="29"/>
      <c r="ILC32" s="111"/>
      <c r="ILD32" s="22"/>
      <c r="ILE32" s="111"/>
      <c r="ILF32" s="22"/>
      <c r="ILG32" s="111"/>
      <c r="ILH32" s="22"/>
      <c r="ILI32" s="111"/>
      <c r="ILJ32" s="22"/>
      <c r="ILK32" s="111"/>
      <c r="ILL32" s="22"/>
      <c r="ILM32" s="111"/>
      <c r="ILN32" s="22"/>
      <c r="ILO32" s="111"/>
      <c r="ILP32" s="22"/>
      <c r="ILQ32" s="111"/>
      <c r="ILR32" s="26"/>
      <c r="ILS32" s="111"/>
      <c r="ILT32" s="26"/>
      <c r="ILU32" s="111"/>
      <c r="ILV32" s="26"/>
      <c r="ILW32" s="111"/>
      <c r="ILX32" s="26"/>
      <c r="ILY32" s="111"/>
      <c r="ILZ32" s="26"/>
      <c r="IMA32" s="111"/>
      <c r="IMB32" s="26"/>
      <c r="IMC32" s="111"/>
      <c r="IMD32" s="26"/>
      <c r="IME32" s="111"/>
      <c r="IMF32" s="26"/>
      <c r="IMG32" s="111"/>
      <c r="IMH32" s="26"/>
      <c r="IMI32" s="111"/>
      <c r="IMJ32" s="26"/>
      <c r="IMK32" s="111"/>
      <c r="IML32" s="26"/>
      <c r="IMM32" s="112"/>
      <c r="IMN32" s="26"/>
      <c r="IMO32" s="111"/>
      <c r="IMP32" s="26"/>
      <c r="IMQ32" s="111"/>
      <c r="IMR32" s="26"/>
      <c r="IMS32" s="111"/>
      <c r="IMT32" s="26"/>
      <c r="IMU32" s="111"/>
      <c r="IMV32" s="26"/>
      <c r="IMW32" s="111"/>
      <c r="IMX32" s="26"/>
      <c r="IMY32" s="111"/>
      <c r="IMZ32" s="26"/>
      <c r="INA32" s="111"/>
      <c r="INB32" s="19"/>
      <c r="INC32" s="111"/>
      <c r="IND32" s="26"/>
      <c r="INE32" s="111"/>
      <c r="INF32" s="26"/>
      <c r="ING32" s="111"/>
      <c r="INH32" s="26"/>
      <c r="INI32" s="111"/>
      <c r="INJ32" s="26"/>
      <c r="INK32" s="111"/>
      <c r="INL32" s="19"/>
      <c r="INM32" s="111"/>
      <c r="INN32" s="26"/>
      <c r="INO32" s="111"/>
      <c r="INP32" s="26"/>
      <c r="INQ32" s="111"/>
      <c r="INR32" s="26"/>
      <c r="INS32" s="111"/>
      <c r="INT32" s="19"/>
      <c r="INU32" s="105"/>
      <c r="INV32" s="105"/>
      <c r="INW32" s="105"/>
      <c r="INX32" s="29"/>
      <c r="INY32" s="111"/>
      <c r="INZ32" s="29"/>
      <c r="IOA32" s="111"/>
      <c r="IOB32" s="22"/>
      <c r="IOC32" s="111"/>
      <c r="IOD32" s="22"/>
      <c r="IOE32" s="111"/>
      <c r="IOF32" s="22"/>
      <c r="IOG32" s="111"/>
      <c r="IOH32" s="22"/>
      <c r="IOI32" s="111"/>
      <c r="IOJ32" s="22"/>
      <c r="IOK32" s="111"/>
      <c r="IOL32" s="22"/>
      <c r="IOM32" s="111"/>
      <c r="ION32" s="22"/>
      <c r="IOO32" s="111"/>
      <c r="IOP32" s="26"/>
      <c r="IOQ32" s="111"/>
      <c r="IOR32" s="26"/>
      <c r="IOS32" s="111"/>
      <c r="IOT32" s="26"/>
      <c r="IOU32" s="111"/>
      <c r="IOV32" s="26"/>
      <c r="IOW32" s="111"/>
      <c r="IOX32" s="26"/>
      <c r="IOY32" s="111"/>
      <c r="IOZ32" s="26"/>
      <c r="IPA32" s="111"/>
      <c r="IPB32" s="26"/>
      <c r="IPC32" s="111"/>
      <c r="IPD32" s="26"/>
      <c r="IPE32" s="111"/>
      <c r="IPF32" s="26"/>
      <c r="IPG32" s="111"/>
      <c r="IPH32" s="26"/>
      <c r="IPI32" s="111"/>
      <c r="IPJ32" s="26"/>
      <c r="IPK32" s="112"/>
      <c r="IPL32" s="26"/>
      <c r="IPM32" s="111"/>
      <c r="IPN32" s="26"/>
      <c r="IPO32" s="111"/>
      <c r="IPP32" s="26"/>
      <c r="IPQ32" s="111"/>
      <c r="IPR32" s="26"/>
      <c r="IPS32" s="111"/>
      <c r="IPT32" s="26"/>
      <c r="IPU32" s="111"/>
      <c r="IPV32" s="26"/>
      <c r="IPW32" s="111"/>
      <c r="IPX32" s="26"/>
      <c r="IPY32" s="111"/>
      <c r="IPZ32" s="19"/>
      <c r="IQA32" s="111"/>
      <c r="IQB32" s="26"/>
      <c r="IQC32" s="111"/>
      <c r="IQD32" s="26"/>
      <c r="IQE32" s="111"/>
      <c r="IQF32" s="26"/>
      <c r="IQG32" s="111"/>
      <c r="IQH32" s="26"/>
      <c r="IQI32" s="111"/>
      <c r="IQJ32" s="19"/>
      <c r="IQK32" s="111"/>
      <c r="IQL32" s="26"/>
      <c r="IQM32" s="111"/>
      <c r="IQN32" s="26"/>
      <c r="IQO32" s="111"/>
      <c r="IQP32" s="26"/>
      <c r="IQQ32" s="111"/>
      <c r="IQR32" s="19"/>
      <c r="IQS32" s="105"/>
      <c r="IQT32" s="105"/>
      <c r="IQU32" s="105"/>
      <c r="IQV32" s="29"/>
      <c r="IQW32" s="111"/>
      <c r="IQX32" s="29"/>
      <c r="IQY32" s="111"/>
      <c r="IQZ32" s="22"/>
      <c r="IRA32" s="111"/>
      <c r="IRB32" s="22"/>
      <c r="IRC32" s="111"/>
      <c r="IRD32" s="22"/>
      <c r="IRE32" s="111"/>
      <c r="IRF32" s="22"/>
      <c r="IRG32" s="111"/>
      <c r="IRH32" s="22"/>
      <c r="IRI32" s="111"/>
      <c r="IRJ32" s="22"/>
      <c r="IRK32" s="111"/>
      <c r="IRL32" s="22"/>
      <c r="IRM32" s="111"/>
      <c r="IRN32" s="26"/>
      <c r="IRO32" s="111"/>
      <c r="IRP32" s="26"/>
      <c r="IRQ32" s="111"/>
      <c r="IRR32" s="26"/>
      <c r="IRS32" s="111"/>
      <c r="IRT32" s="26"/>
      <c r="IRU32" s="111"/>
      <c r="IRV32" s="26"/>
      <c r="IRW32" s="111"/>
      <c r="IRX32" s="26"/>
      <c r="IRY32" s="111"/>
      <c r="IRZ32" s="26"/>
      <c r="ISA32" s="111"/>
      <c r="ISB32" s="26"/>
      <c r="ISC32" s="111"/>
      <c r="ISD32" s="26"/>
      <c r="ISE32" s="111"/>
      <c r="ISF32" s="26"/>
      <c r="ISG32" s="111"/>
      <c r="ISH32" s="26"/>
      <c r="ISI32" s="112"/>
      <c r="ISJ32" s="26"/>
      <c r="ISK32" s="111"/>
      <c r="ISL32" s="26"/>
      <c r="ISM32" s="111"/>
      <c r="ISN32" s="26"/>
      <c r="ISO32" s="111"/>
      <c r="ISP32" s="26"/>
      <c r="ISQ32" s="111"/>
      <c r="ISR32" s="26"/>
      <c r="ISS32" s="111"/>
      <c r="IST32" s="26"/>
      <c r="ISU32" s="111"/>
      <c r="ISV32" s="26"/>
      <c r="ISW32" s="111"/>
      <c r="ISX32" s="19"/>
      <c r="ISY32" s="111"/>
      <c r="ISZ32" s="26"/>
      <c r="ITA32" s="111"/>
      <c r="ITB32" s="26"/>
      <c r="ITC32" s="111"/>
      <c r="ITD32" s="26"/>
      <c r="ITE32" s="111"/>
      <c r="ITF32" s="26"/>
      <c r="ITG32" s="111"/>
      <c r="ITH32" s="19"/>
      <c r="ITI32" s="111"/>
      <c r="ITJ32" s="26"/>
      <c r="ITK32" s="111"/>
      <c r="ITL32" s="26"/>
      <c r="ITM32" s="111"/>
      <c r="ITN32" s="26"/>
      <c r="ITO32" s="111"/>
      <c r="ITP32" s="19"/>
      <c r="ITQ32" s="105"/>
      <c r="ITR32" s="105"/>
      <c r="ITS32" s="105"/>
      <c r="ITT32" s="29"/>
      <c r="ITU32" s="111"/>
      <c r="ITV32" s="29"/>
      <c r="ITW32" s="111"/>
      <c r="ITX32" s="22"/>
      <c r="ITY32" s="111"/>
      <c r="ITZ32" s="22"/>
      <c r="IUA32" s="111"/>
      <c r="IUB32" s="22"/>
      <c r="IUC32" s="111"/>
      <c r="IUD32" s="22"/>
      <c r="IUE32" s="111"/>
      <c r="IUF32" s="22"/>
      <c r="IUG32" s="111"/>
      <c r="IUH32" s="22"/>
      <c r="IUI32" s="111"/>
      <c r="IUJ32" s="22"/>
      <c r="IUK32" s="111"/>
      <c r="IUL32" s="26"/>
      <c r="IUM32" s="111"/>
      <c r="IUN32" s="26"/>
      <c r="IUO32" s="111"/>
      <c r="IUP32" s="26"/>
      <c r="IUQ32" s="111"/>
      <c r="IUR32" s="26"/>
      <c r="IUS32" s="111"/>
      <c r="IUT32" s="26"/>
      <c r="IUU32" s="111"/>
      <c r="IUV32" s="26"/>
      <c r="IUW32" s="111"/>
      <c r="IUX32" s="26"/>
      <c r="IUY32" s="111"/>
      <c r="IUZ32" s="26"/>
      <c r="IVA32" s="111"/>
      <c r="IVB32" s="26"/>
      <c r="IVC32" s="111"/>
      <c r="IVD32" s="26"/>
      <c r="IVE32" s="111"/>
      <c r="IVF32" s="26"/>
      <c r="IVG32" s="112"/>
      <c r="IVH32" s="26"/>
      <c r="IVI32" s="111"/>
      <c r="IVJ32" s="26"/>
      <c r="IVK32" s="111"/>
      <c r="IVL32" s="26"/>
      <c r="IVM32" s="111"/>
      <c r="IVN32" s="26"/>
      <c r="IVO32" s="111"/>
      <c r="IVP32" s="26"/>
      <c r="IVQ32" s="111"/>
      <c r="IVR32" s="26"/>
      <c r="IVS32" s="111"/>
      <c r="IVT32" s="26"/>
      <c r="IVU32" s="111"/>
      <c r="IVV32" s="19"/>
      <c r="IVW32" s="111"/>
      <c r="IVX32" s="26"/>
      <c r="IVY32" s="111"/>
      <c r="IVZ32" s="26"/>
      <c r="IWA32" s="111"/>
      <c r="IWB32" s="26"/>
      <c r="IWC32" s="111"/>
      <c r="IWD32" s="26"/>
      <c r="IWE32" s="111"/>
      <c r="IWF32" s="19"/>
      <c r="IWG32" s="111"/>
      <c r="IWH32" s="26"/>
      <c r="IWI32" s="111"/>
      <c r="IWJ32" s="26"/>
      <c r="IWK32" s="111"/>
      <c r="IWL32" s="26"/>
      <c r="IWM32" s="111"/>
      <c r="IWN32" s="19"/>
      <c r="IWO32" s="105"/>
      <c r="IWP32" s="105"/>
      <c r="IWQ32" s="105"/>
      <c r="IWR32" s="29"/>
      <c r="IWS32" s="111"/>
      <c r="IWT32" s="29"/>
      <c r="IWU32" s="111"/>
      <c r="IWV32" s="22"/>
      <c r="IWW32" s="111"/>
      <c r="IWX32" s="22"/>
      <c r="IWY32" s="111"/>
      <c r="IWZ32" s="22"/>
      <c r="IXA32" s="111"/>
      <c r="IXB32" s="22"/>
      <c r="IXC32" s="111"/>
      <c r="IXD32" s="22"/>
      <c r="IXE32" s="111"/>
      <c r="IXF32" s="22"/>
      <c r="IXG32" s="111"/>
      <c r="IXH32" s="22"/>
      <c r="IXI32" s="111"/>
      <c r="IXJ32" s="26"/>
      <c r="IXK32" s="111"/>
      <c r="IXL32" s="26"/>
      <c r="IXM32" s="111"/>
      <c r="IXN32" s="26"/>
      <c r="IXO32" s="111"/>
      <c r="IXP32" s="26"/>
      <c r="IXQ32" s="111"/>
      <c r="IXR32" s="26"/>
      <c r="IXS32" s="111"/>
      <c r="IXT32" s="26"/>
      <c r="IXU32" s="111"/>
      <c r="IXV32" s="26"/>
      <c r="IXW32" s="111"/>
      <c r="IXX32" s="26"/>
      <c r="IXY32" s="111"/>
      <c r="IXZ32" s="26"/>
      <c r="IYA32" s="111"/>
      <c r="IYB32" s="26"/>
      <c r="IYC32" s="111"/>
      <c r="IYD32" s="26"/>
      <c r="IYE32" s="112"/>
      <c r="IYF32" s="26"/>
      <c r="IYG32" s="111"/>
      <c r="IYH32" s="26"/>
      <c r="IYI32" s="111"/>
      <c r="IYJ32" s="26"/>
      <c r="IYK32" s="111"/>
      <c r="IYL32" s="26"/>
      <c r="IYM32" s="111"/>
      <c r="IYN32" s="26"/>
      <c r="IYO32" s="111"/>
      <c r="IYP32" s="26"/>
      <c r="IYQ32" s="111"/>
      <c r="IYR32" s="26"/>
      <c r="IYS32" s="111"/>
      <c r="IYT32" s="19"/>
      <c r="IYU32" s="111"/>
      <c r="IYV32" s="26"/>
      <c r="IYW32" s="111"/>
      <c r="IYX32" s="26"/>
      <c r="IYY32" s="111"/>
      <c r="IYZ32" s="26"/>
      <c r="IZA32" s="111"/>
      <c r="IZB32" s="26"/>
      <c r="IZC32" s="111"/>
      <c r="IZD32" s="19"/>
      <c r="IZE32" s="111"/>
      <c r="IZF32" s="26"/>
      <c r="IZG32" s="111"/>
      <c r="IZH32" s="26"/>
      <c r="IZI32" s="111"/>
      <c r="IZJ32" s="26"/>
      <c r="IZK32" s="111"/>
      <c r="IZL32" s="19"/>
      <c r="IZM32" s="105"/>
      <c r="IZN32" s="105"/>
      <c r="IZO32" s="105"/>
      <c r="IZP32" s="29"/>
      <c r="IZQ32" s="111"/>
      <c r="IZR32" s="29"/>
      <c r="IZS32" s="111"/>
      <c r="IZT32" s="22"/>
      <c r="IZU32" s="111"/>
      <c r="IZV32" s="22"/>
      <c r="IZW32" s="111"/>
      <c r="IZX32" s="22"/>
      <c r="IZY32" s="111"/>
      <c r="IZZ32" s="22"/>
      <c r="JAA32" s="111"/>
      <c r="JAB32" s="22"/>
      <c r="JAC32" s="111"/>
      <c r="JAD32" s="22"/>
      <c r="JAE32" s="111"/>
      <c r="JAF32" s="22"/>
      <c r="JAG32" s="111"/>
      <c r="JAH32" s="26"/>
      <c r="JAI32" s="111"/>
      <c r="JAJ32" s="26"/>
      <c r="JAK32" s="111"/>
      <c r="JAL32" s="26"/>
      <c r="JAM32" s="111"/>
      <c r="JAN32" s="26"/>
      <c r="JAO32" s="111"/>
      <c r="JAP32" s="26"/>
      <c r="JAQ32" s="111"/>
      <c r="JAR32" s="26"/>
      <c r="JAS32" s="111"/>
      <c r="JAT32" s="26"/>
      <c r="JAU32" s="111"/>
      <c r="JAV32" s="26"/>
      <c r="JAW32" s="111"/>
      <c r="JAX32" s="26"/>
      <c r="JAY32" s="111"/>
      <c r="JAZ32" s="26"/>
      <c r="JBA32" s="111"/>
      <c r="JBB32" s="26"/>
      <c r="JBC32" s="112"/>
      <c r="JBD32" s="26"/>
      <c r="JBE32" s="111"/>
      <c r="JBF32" s="26"/>
      <c r="JBG32" s="111"/>
      <c r="JBH32" s="26"/>
      <c r="JBI32" s="111"/>
      <c r="JBJ32" s="26"/>
      <c r="JBK32" s="111"/>
      <c r="JBL32" s="26"/>
      <c r="JBM32" s="111"/>
      <c r="JBN32" s="26"/>
      <c r="JBO32" s="111"/>
      <c r="JBP32" s="26"/>
      <c r="JBQ32" s="111"/>
      <c r="JBR32" s="19"/>
      <c r="JBS32" s="111"/>
      <c r="JBT32" s="26"/>
      <c r="JBU32" s="111"/>
      <c r="JBV32" s="26"/>
      <c r="JBW32" s="111"/>
      <c r="JBX32" s="26"/>
      <c r="JBY32" s="111"/>
      <c r="JBZ32" s="26"/>
      <c r="JCA32" s="111"/>
      <c r="JCB32" s="19"/>
      <c r="JCC32" s="111"/>
      <c r="JCD32" s="26"/>
      <c r="JCE32" s="111"/>
      <c r="JCF32" s="26"/>
      <c r="JCG32" s="111"/>
      <c r="JCH32" s="26"/>
      <c r="JCI32" s="111"/>
      <c r="JCJ32" s="19"/>
      <c r="JCK32" s="105"/>
      <c r="JCL32" s="105"/>
      <c r="JCM32" s="105"/>
      <c r="JCN32" s="29"/>
      <c r="JCO32" s="111"/>
      <c r="JCP32" s="29"/>
      <c r="JCQ32" s="111"/>
      <c r="JCR32" s="22"/>
      <c r="JCS32" s="111"/>
      <c r="JCT32" s="22"/>
      <c r="JCU32" s="111"/>
      <c r="JCV32" s="22"/>
      <c r="JCW32" s="111"/>
      <c r="JCX32" s="22"/>
      <c r="JCY32" s="111"/>
      <c r="JCZ32" s="22"/>
      <c r="JDA32" s="111"/>
      <c r="JDB32" s="22"/>
      <c r="JDC32" s="111"/>
      <c r="JDD32" s="22"/>
      <c r="JDE32" s="111"/>
      <c r="JDF32" s="26"/>
      <c r="JDG32" s="111"/>
      <c r="JDH32" s="26"/>
      <c r="JDI32" s="111"/>
      <c r="JDJ32" s="26"/>
      <c r="JDK32" s="111"/>
      <c r="JDL32" s="26"/>
      <c r="JDM32" s="111"/>
      <c r="JDN32" s="26"/>
      <c r="JDO32" s="111"/>
      <c r="JDP32" s="26"/>
      <c r="JDQ32" s="111"/>
      <c r="JDR32" s="26"/>
      <c r="JDS32" s="111"/>
      <c r="JDT32" s="26"/>
      <c r="JDU32" s="111"/>
      <c r="JDV32" s="26"/>
      <c r="JDW32" s="111"/>
      <c r="JDX32" s="26"/>
      <c r="JDY32" s="111"/>
      <c r="JDZ32" s="26"/>
      <c r="JEA32" s="112"/>
      <c r="JEB32" s="26"/>
      <c r="JEC32" s="111"/>
      <c r="JED32" s="26"/>
      <c r="JEE32" s="111"/>
      <c r="JEF32" s="26"/>
      <c r="JEG32" s="111"/>
      <c r="JEH32" s="26"/>
      <c r="JEI32" s="111"/>
      <c r="JEJ32" s="26"/>
      <c r="JEK32" s="111"/>
      <c r="JEL32" s="26"/>
      <c r="JEM32" s="111"/>
      <c r="JEN32" s="26"/>
      <c r="JEO32" s="111"/>
      <c r="JEP32" s="19"/>
      <c r="JEQ32" s="111"/>
      <c r="JER32" s="26"/>
      <c r="JES32" s="111"/>
      <c r="JET32" s="26"/>
      <c r="JEU32" s="111"/>
      <c r="JEV32" s="26"/>
      <c r="JEW32" s="111"/>
      <c r="JEX32" s="26"/>
      <c r="JEY32" s="111"/>
      <c r="JEZ32" s="19"/>
      <c r="JFA32" s="111"/>
      <c r="JFB32" s="26"/>
      <c r="JFC32" s="111"/>
      <c r="JFD32" s="26"/>
      <c r="JFE32" s="111"/>
      <c r="JFF32" s="26"/>
      <c r="JFG32" s="111"/>
      <c r="JFH32" s="19"/>
      <c r="JFI32" s="105"/>
      <c r="JFJ32" s="105"/>
      <c r="JFK32" s="105"/>
      <c r="JFL32" s="29"/>
      <c r="JFM32" s="111"/>
      <c r="JFN32" s="29"/>
      <c r="JFO32" s="111"/>
      <c r="JFP32" s="22"/>
      <c r="JFQ32" s="111"/>
      <c r="JFR32" s="22"/>
      <c r="JFS32" s="111"/>
      <c r="JFT32" s="22"/>
      <c r="JFU32" s="111"/>
      <c r="JFV32" s="22"/>
      <c r="JFW32" s="111"/>
      <c r="JFX32" s="22"/>
      <c r="JFY32" s="111"/>
      <c r="JFZ32" s="22"/>
      <c r="JGA32" s="111"/>
      <c r="JGB32" s="22"/>
      <c r="JGC32" s="111"/>
      <c r="JGD32" s="26"/>
      <c r="JGE32" s="111"/>
      <c r="JGF32" s="26"/>
      <c r="JGG32" s="111"/>
      <c r="JGH32" s="26"/>
      <c r="JGI32" s="111"/>
      <c r="JGJ32" s="26"/>
      <c r="JGK32" s="111"/>
      <c r="JGL32" s="26"/>
      <c r="JGM32" s="111"/>
      <c r="JGN32" s="26"/>
      <c r="JGO32" s="111"/>
      <c r="JGP32" s="26"/>
      <c r="JGQ32" s="111"/>
      <c r="JGR32" s="26"/>
      <c r="JGS32" s="111"/>
      <c r="JGT32" s="26"/>
      <c r="JGU32" s="111"/>
      <c r="JGV32" s="26"/>
      <c r="JGW32" s="111"/>
      <c r="JGX32" s="26"/>
      <c r="JGY32" s="112"/>
      <c r="JGZ32" s="26"/>
      <c r="JHA32" s="111"/>
      <c r="JHB32" s="26"/>
      <c r="JHC32" s="111"/>
      <c r="JHD32" s="26"/>
      <c r="JHE32" s="111"/>
      <c r="JHF32" s="26"/>
      <c r="JHG32" s="111"/>
      <c r="JHH32" s="26"/>
      <c r="JHI32" s="111"/>
      <c r="JHJ32" s="26"/>
      <c r="JHK32" s="111"/>
      <c r="JHL32" s="26"/>
      <c r="JHM32" s="111"/>
      <c r="JHN32" s="19"/>
      <c r="JHO32" s="111"/>
      <c r="JHP32" s="26"/>
      <c r="JHQ32" s="111"/>
      <c r="JHR32" s="26"/>
      <c r="JHS32" s="111"/>
      <c r="JHT32" s="26"/>
      <c r="JHU32" s="111"/>
      <c r="JHV32" s="26"/>
      <c r="JHW32" s="111"/>
      <c r="JHX32" s="19"/>
      <c r="JHY32" s="111"/>
      <c r="JHZ32" s="26"/>
      <c r="JIA32" s="111"/>
      <c r="JIB32" s="26"/>
      <c r="JIC32" s="111"/>
      <c r="JID32" s="26"/>
      <c r="JIE32" s="111"/>
      <c r="JIF32" s="19"/>
      <c r="JIG32" s="105"/>
      <c r="JIH32" s="105"/>
      <c r="JII32" s="105"/>
      <c r="JIJ32" s="29"/>
      <c r="JIK32" s="111"/>
      <c r="JIL32" s="29"/>
      <c r="JIM32" s="111"/>
      <c r="JIN32" s="22"/>
      <c r="JIO32" s="111"/>
      <c r="JIP32" s="22"/>
      <c r="JIQ32" s="111"/>
      <c r="JIR32" s="22"/>
      <c r="JIS32" s="111"/>
      <c r="JIT32" s="22"/>
      <c r="JIU32" s="111"/>
      <c r="JIV32" s="22"/>
      <c r="JIW32" s="111"/>
      <c r="JIX32" s="22"/>
      <c r="JIY32" s="111"/>
      <c r="JIZ32" s="22"/>
      <c r="JJA32" s="111"/>
      <c r="JJB32" s="26"/>
      <c r="JJC32" s="111"/>
      <c r="JJD32" s="26"/>
      <c r="JJE32" s="111"/>
      <c r="JJF32" s="26"/>
      <c r="JJG32" s="111"/>
      <c r="JJH32" s="26"/>
      <c r="JJI32" s="111"/>
      <c r="JJJ32" s="26"/>
      <c r="JJK32" s="111"/>
      <c r="JJL32" s="26"/>
      <c r="JJM32" s="111"/>
      <c r="JJN32" s="26"/>
      <c r="JJO32" s="111"/>
      <c r="JJP32" s="26"/>
      <c r="JJQ32" s="111"/>
      <c r="JJR32" s="26"/>
      <c r="JJS32" s="111"/>
      <c r="JJT32" s="26"/>
      <c r="JJU32" s="111"/>
      <c r="JJV32" s="26"/>
      <c r="JJW32" s="112"/>
      <c r="JJX32" s="26"/>
      <c r="JJY32" s="111"/>
      <c r="JJZ32" s="26"/>
      <c r="JKA32" s="111"/>
      <c r="JKB32" s="26"/>
      <c r="JKC32" s="111"/>
      <c r="JKD32" s="26"/>
      <c r="JKE32" s="111"/>
      <c r="JKF32" s="26"/>
      <c r="JKG32" s="111"/>
      <c r="JKH32" s="26"/>
      <c r="JKI32" s="111"/>
      <c r="JKJ32" s="26"/>
      <c r="JKK32" s="111"/>
      <c r="JKL32" s="19"/>
      <c r="JKM32" s="111"/>
      <c r="JKN32" s="26"/>
      <c r="JKO32" s="111"/>
      <c r="JKP32" s="26"/>
      <c r="JKQ32" s="111"/>
      <c r="JKR32" s="26"/>
      <c r="JKS32" s="111"/>
      <c r="JKT32" s="26"/>
      <c r="JKU32" s="111"/>
      <c r="JKV32" s="19"/>
      <c r="JKW32" s="111"/>
      <c r="JKX32" s="26"/>
      <c r="JKY32" s="111"/>
      <c r="JKZ32" s="26"/>
      <c r="JLA32" s="111"/>
      <c r="JLB32" s="26"/>
      <c r="JLC32" s="111"/>
      <c r="JLD32" s="19"/>
      <c r="JLE32" s="105"/>
      <c r="JLF32" s="105"/>
      <c r="JLG32" s="105"/>
      <c r="JLH32" s="29"/>
      <c r="JLI32" s="111"/>
      <c r="JLJ32" s="29"/>
      <c r="JLK32" s="111"/>
      <c r="JLL32" s="22"/>
      <c r="JLM32" s="111"/>
      <c r="JLN32" s="22"/>
      <c r="JLO32" s="111"/>
      <c r="JLP32" s="22"/>
      <c r="JLQ32" s="111"/>
      <c r="JLR32" s="22"/>
      <c r="JLS32" s="111"/>
      <c r="JLT32" s="22"/>
      <c r="JLU32" s="111"/>
      <c r="JLV32" s="22"/>
      <c r="JLW32" s="111"/>
      <c r="JLX32" s="22"/>
      <c r="JLY32" s="111"/>
      <c r="JLZ32" s="26"/>
      <c r="JMA32" s="111"/>
      <c r="JMB32" s="26"/>
      <c r="JMC32" s="111"/>
      <c r="JMD32" s="26"/>
      <c r="JME32" s="111"/>
      <c r="JMF32" s="26"/>
      <c r="JMG32" s="111"/>
      <c r="JMH32" s="26"/>
      <c r="JMI32" s="111"/>
      <c r="JMJ32" s="26"/>
      <c r="JMK32" s="111"/>
      <c r="JML32" s="26"/>
      <c r="JMM32" s="111"/>
      <c r="JMN32" s="26"/>
      <c r="JMO32" s="111"/>
      <c r="JMP32" s="26"/>
      <c r="JMQ32" s="111"/>
      <c r="JMR32" s="26"/>
      <c r="JMS32" s="111"/>
      <c r="JMT32" s="26"/>
      <c r="JMU32" s="112"/>
      <c r="JMV32" s="26"/>
      <c r="JMW32" s="111"/>
      <c r="JMX32" s="26"/>
      <c r="JMY32" s="111"/>
      <c r="JMZ32" s="26"/>
      <c r="JNA32" s="111"/>
      <c r="JNB32" s="26"/>
      <c r="JNC32" s="111"/>
      <c r="JND32" s="26"/>
      <c r="JNE32" s="111"/>
      <c r="JNF32" s="26"/>
      <c r="JNG32" s="111"/>
      <c r="JNH32" s="26"/>
      <c r="JNI32" s="111"/>
      <c r="JNJ32" s="19"/>
      <c r="JNK32" s="111"/>
      <c r="JNL32" s="26"/>
      <c r="JNM32" s="111"/>
      <c r="JNN32" s="26"/>
      <c r="JNO32" s="111"/>
      <c r="JNP32" s="26"/>
      <c r="JNQ32" s="111"/>
      <c r="JNR32" s="26"/>
      <c r="JNS32" s="111"/>
      <c r="JNT32" s="19"/>
      <c r="JNU32" s="111"/>
      <c r="JNV32" s="26"/>
      <c r="JNW32" s="111"/>
      <c r="JNX32" s="26"/>
      <c r="JNY32" s="111"/>
      <c r="JNZ32" s="26"/>
      <c r="JOA32" s="111"/>
      <c r="JOB32" s="19"/>
      <c r="JOC32" s="105"/>
      <c r="JOD32" s="105"/>
      <c r="JOE32" s="105"/>
      <c r="JOF32" s="29"/>
      <c r="JOG32" s="111"/>
      <c r="JOH32" s="29"/>
      <c r="JOI32" s="111"/>
      <c r="JOJ32" s="22"/>
      <c r="JOK32" s="111"/>
      <c r="JOL32" s="22"/>
      <c r="JOM32" s="111"/>
      <c r="JON32" s="22"/>
      <c r="JOO32" s="111"/>
      <c r="JOP32" s="22"/>
      <c r="JOQ32" s="111"/>
      <c r="JOR32" s="22"/>
      <c r="JOS32" s="111"/>
      <c r="JOT32" s="22"/>
      <c r="JOU32" s="111"/>
      <c r="JOV32" s="22"/>
      <c r="JOW32" s="111"/>
      <c r="JOX32" s="26"/>
      <c r="JOY32" s="111"/>
      <c r="JOZ32" s="26"/>
      <c r="JPA32" s="111"/>
      <c r="JPB32" s="26"/>
      <c r="JPC32" s="111"/>
      <c r="JPD32" s="26"/>
      <c r="JPE32" s="111"/>
      <c r="JPF32" s="26"/>
      <c r="JPG32" s="111"/>
      <c r="JPH32" s="26"/>
      <c r="JPI32" s="111"/>
      <c r="JPJ32" s="26"/>
      <c r="JPK32" s="111"/>
      <c r="JPL32" s="26"/>
      <c r="JPM32" s="111"/>
      <c r="JPN32" s="26"/>
      <c r="JPO32" s="111"/>
      <c r="JPP32" s="26"/>
      <c r="JPQ32" s="111"/>
      <c r="JPR32" s="26"/>
      <c r="JPS32" s="112"/>
      <c r="JPT32" s="26"/>
      <c r="JPU32" s="111"/>
      <c r="JPV32" s="26"/>
      <c r="JPW32" s="111"/>
      <c r="JPX32" s="26"/>
      <c r="JPY32" s="111"/>
      <c r="JPZ32" s="26"/>
      <c r="JQA32" s="111"/>
      <c r="JQB32" s="26"/>
      <c r="JQC32" s="111"/>
      <c r="JQD32" s="26"/>
      <c r="JQE32" s="111"/>
      <c r="JQF32" s="26"/>
      <c r="JQG32" s="111"/>
      <c r="JQH32" s="19"/>
      <c r="JQI32" s="111"/>
      <c r="JQJ32" s="26"/>
      <c r="JQK32" s="111"/>
      <c r="JQL32" s="26"/>
      <c r="JQM32" s="111"/>
      <c r="JQN32" s="26"/>
      <c r="JQO32" s="111"/>
      <c r="JQP32" s="26"/>
      <c r="JQQ32" s="111"/>
      <c r="JQR32" s="19"/>
      <c r="JQS32" s="111"/>
      <c r="JQT32" s="26"/>
      <c r="JQU32" s="111"/>
      <c r="JQV32" s="26"/>
      <c r="JQW32" s="111"/>
      <c r="JQX32" s="26"/>
      <c r="JQY32" s="111"/>
      <c r="JQZ32" s="19"/>
      <c r="JRA32" s="105"/>
      <c r="JRB32" s="105"/>
      <c r="JRC32" s="105"/>
      <c r="JRD32" s="29"/>
      <c r="JRE32" s="111"/>
      <c r="JRF32" s="29"/>
      <c r="JRG32" s="111"/>
      <c r="JRH32" s="22"/>
      <c r="JRI32" s="111"/>
      <c r="JRJ32" s="22"/>
      <c r="JRK32" s="111"/>
      <c r="JRL32" s="22"/>
      <c r="JRM32" s="111"/>
      <c r="JRN32" s="22"/>
      <c r="JRO32" s="111"/>
      <c r="JRP32" s="22"/>
      <c r="JRQ32" s="111"/>
      <c r="JRR32" s="22"/>
      <c r="JRS32" s="111"/>
      <c r="JRT32" s="22"/>
      <c r="JRU32" s="111"/>
      <c r="JRV32" s="26"/>
      <c r="JRW32" s="111"/>
      <c r="JRX32" s="26"/>
      <c r="JRY32" s="111"/>
      <c r="JRZ32" s="26"/>
      <c r="JSA32" s="111"/>
      <c r="JSB32" s="26"/>
      <c r="JSC32" s="111"/>
      <c r="JSD32" s="26"/>
      <c r="JSE32" s="111"/>
      <c r="JSF32" s="26"/>
      <c r="JSG32" s="111"/>
      <c r="JSH32" s="26"/>
      <c r="JSI32" s="111"/>
      <c r="JSJ32" s="26"/>
      <c r="JSK32" s="111"/>
      <c r="JSL32" s="26"/>
      <c r="JSM32" s="111"/>
      <c r="JSN32" s="26"/>
      <c r="JSO32" s="111"/>
      <c r="JSP32" s="26"/>
      <c r="JSQ32" s="112"/>
      <c r="JSR32" s="26"/>
      <c r="JSS32" s="111"/>
      <c r="JST32" s="26"/>
      <c r="JSU32" s="111"/>
      <c r="JSV32" s="26"/>
      <c r="JSW32" s="111"/>
      <c r="JSX32" s="26"/>
      <c r="JSY32" s="111"/>
      <c r="JSZ32" s="26"/>
      <c r="JTA32" s="111"/>
      <c r="JTB32" s="26"/>
      <c r="JTC32" s="111"/>
      <c r="JTD32" s="26"/>
      <c r="JTE32" s="111"/>
      <c r="JTF32" s="19"/>
      <c r="JTG32" s="111"/>
      <c r="JTH32" s="26"/>
      <c r="JTI32" s="111"/>
      <c r="JTJ32" s="26"/>
      <c r="JTK32" s="111"/>
      <c r="JTL32" s="26"/>
      <c r="JTM32" s="111"/>
      <c r="JTN32" s="26"/>
      <c r="JTO32" s="111"/>
      <c r="JTP32" s="19"/>
      <c r="JTQ32" s="111"/>
      <c r="JTR32" s="26"/>
      <c r="JTS32" s="111"/>
      <c r="JTT32" s="26"/>
      <c r="JTU32" s="111"/>
      <c r="JTV32" s="26"/>
      <c r="JTW32" s="111"/>
      <c r="JTX32" s="19"/>
      <c r="JTY32" s="105"/>
      <c r="JTZ32" s="105"/>
      <c r="JUA32" s="105"/>
      <c r="JUB32" s="29"/>
      <c r="JUC32" s="111"/>
      <c r="JUD32" s="29"/>
      <c r="JUE32" s="111"/>
      <c r="JUF32" s="22"/>
      <c r="JUG32" s="111"/>
      <c r="JUH32" s="22"/>
      <c r="JUI32" s="111"/>
      <c r="JUJ32" s="22"/>
      <c r="JUK32" s="111"/>
      <c r="JUL32" s="22"/>
      <c r="JUM32" s="111"/>
      <c r="JUN32" s="22"/>
      <c r="JUO32" s="111"/>
      <c r="JUP32" s="22"/>
      <c r="JUQ32" s="111"/>
      <c r="JUR32" s="22"/>
      <c r="JUS32" s="111"/>
      <c r="JUT32" s="26"/>
      <c r="JUU32" s="111"/>
      <c r="JUV32" s="26"/>
      <c r="JUW32" s="111"/>
      <c r="JUX32" s="26"/>
      <c r="JUY32" s="111"/>
      <c r="JUZ32" s="26"/>
      <c r="JVA32" s="111"/>
      <c r="JVB32" s="26"/>
      <c r="JVC32" s="111"/>
      <c r="JVD32" s="26"/>
      <c r="JVE32" s="111"/>
      <c r="JVF32" s="26"/>
      <c r="JVG32" s="111"/>
      <c r="JVH32" s="26"/>
      <c r="JVI32" s="111"/>
      <c r="JVJ32" s="26"/>
      <c r="JVK32" s="111"/>
      <c r="JVL32" s="26"/>
      <c r="JVM32" s="111"/>
      <c r="JVN32" s="26"/>
      <c r="JVO32" s="112"/>
      <c r="JVP32" s="26"/>
      <c r="JVQ32" s="111"/>
      <c r="JVR32" s="26"/>
      <c r="JVS32" s="111"/>
      <c r="JVT32" s="26"/>
      <c r="JVU32" s="111"/>
      <c r="JVV32" s="26"/>
      <c r="JVW32" s="111"/>
      <c r="JVX32" s="26"/>
      <c r="JVY32" s="111"/>
      <c r="JVZ32" s="26"/>
      <c r="JWA32" s="111"/>
      <c r="JWB32" s="26"/>
      <c r="JWC32" s="111"/>
      <c r="JWD32" s="19"/>
      <c r="JWE32" s="111"/>
      <c r="JWF32" s="26"/>
      <c r="JWG32" s="111"/>
      <c r="JWH32" s="26"/>
      <c r="JWI32" s="111"/>
      <c r="JWJ32" s="26"/>
      <c r="JWK32" s="111"/>
      <c r="JWL32" s="26"/>
      <c r="JWM32" s="111"/>
      <c r="JWN32" s="19"/>
      <c r="JWO32" s="111"/>
      <c r="JWP32" s="26"/>
      <c r="JWQ32" s="111"/>
      <c r="JWR32" s="26"/>
      <c r="JWS32" s="111"/>
      <c r="JWT32" s="26"/>
      <c r="JWU32" s="111"/>
      <c r="JWV32" s="19"/>
      <c r="JWW32" s="105"/>
      <c r="JWX32" s="105"/>
      <c r="JWY32" s="105"/>
      <c r="JWZ32" s="29"/>
      <c r="JXA32" s="111"/>
      <c r="JXB32" s="29"/>
      <c r="JXC32" s="111"/>
      <c r="JXD32" s="22"/>
      <c r="JXE32" s="111"/>
      <c r="JXF32" s="22"/>
      <c r="JXG32" s="111"/>
      <c r="JXH32" s="22"/>
      <c r="JXI32" s="111"/>
      <c r="JXJ32" s="22"/>
      <c r="JXK32" s="111"/>
      <c r="JXL32" s="22"/>
      <c r="JXM32" s="111"/>
      <c r="JXN32" s="22"/>
      <c r="JXO32" s="111"/>
      <c r="JXP32" s="22"/>
      <c r="JXQ32" s="111"/>
      <c r="JXR32" s="26"/>
      <c r="JXS32" s="111"/>
      <c r="JXT32" s="26"/>
      <c r="JXU32" s="111"/>
      <c r="JXV32" s="26"/>
      <c r="JXW32" s="111"/>
      <c r="JXX32" s="26"/>
      <c r="JXY32" s="111"/>
      <c r="JXZ32" s="26"/>
      <c r="JYA32" s="111"/>
      <c r="JYB32" s="26"/>
      <c r="JYC32" s="111"/>
      <c r="JYD32" s="26"/>
      <c r="JYE32" s="111"/>
      <c r="JYF32" s="26"/>
      <c r="JYG32" s="111"/>
      <c r="JYH32" s="26"/>
      <c r="JYI32" s="111"/>
      <c r="JYJ32" s="26"/>
      <c r="JYK32" s="111"/>
      <c r="JYL32" s="26"/>
      <c r="JYM32" s="112"/>
      <c r="JYN32" s="26"/>
      <c r="JYO32" s="111"/>
      <c r="JYP32" s="26"/>
      <c r="JYQ32" s="111"/>
      <c r="JYR32" s="26"/>
      <c r="JYS32" s="111"/>
      <c r="JYT32" s="26"/>
      <c r="JYU32" s="111"/>
      <c r="JYV32" s="26"/>
      <c r="JYW32" s="111"/>
      <c r="JYX32" s="26"/>
      <c r="JYY32" s="111"/>
      <c r="JYZ32" s="26"/>
      <c r="JZA32" s="111"/>
      <c r="JZB32" s="19"/>
      <c r="JZC32" s="111"/>
      <c r="JZD32" s="26"/>
      <c r="JZE32" s="111"/>
      <c r="JZF32" s="26"/>
      <c r="JZG32" s="111"/>
      <c r="JZH32" s="26"/>
      <c r="JZI32" s="111"/>
      <c r="JZJ32" s="26"/>
      <c r="JZK32" s="111"/>
      <c r="JZL32" s="19"/>
      <c r="JZM32" s="111"/>
      <c r="JZN32" s="26"/>
      <c r="JZO32" s="111"/>
      <c r="JZP32" s="26"/>
      <c r="JZQ32" s="111"/>
      <c r="JZR32" s="26"/>
      <c r="JZS32" s="111"/>
      <c r="JZT32" s="19"/>
      <c r="JZU32" s="105"/>
      <c r="JZV32" s="105"/>
      <c r="JZW32" s="105"/>
      <c r="JZX32" s="29"/>
      <c r="JZY32" s="111"/>
      <c r="JZZ32" s="29"/>
      <c r="KAA32" s="111"/>
      <c r="KAB32" s="22"/>
      <c r="KAC32" s="111"/>
      <c r="KAD32" s="22"/>
      <c r="KAE32" s="111"/>
      <c r="KAF32" s="22"/>
      <c r="KAG32" s="111"/>
      <c r="KAH32" s="22"/>
      <c r="KAI32" s="111"/>
      <c r="KAJ32" s="22"/>
      <c r="KAK32" s="111"/>
      <c r="KAL32" s="22"/>
      <c r="KAM32" s="111"/>
      <c r="KAN32" s="22"/>
      <c r="KAO32" s="111"/>
      <c r="KAP32" s="26"/>
      <c r="KAQ32" s="111"/>
      <c r="KAR32" s="26"/>
      <c r="KAS32" s="111"/>
      <c r="KAT32" s="26"/>
      <c r="KAU32" s="111"/>
      <c r="KAV32" s="26"/>
      <c r="KAW32" s="111"/>
      <c r="KAX32" s="26"/>
      <c r="KAY32" s="111"/>
      <c r="KAZ32" s="26"/>
      <c r="KBA32" s="111"/>
      <c r="KBB32" s="26"/>
      <c r="KBC32" s="111"/>
      <c r="KBD32" s="26"/>
      <c r="KBE32" s="111"/>
      <c r="KBF32" s="26"/>
      <c r="KBG32" s="111"/>
      <c r="KBH32" s="26"/>
      <c r="KBI32" s="111"/>
      <c r="KBJ32" s="26"/>
      <c r="KBK32" s="112"/>
      <c r="KBL32" s="26"/>
      <c r="KBM32" s="111"/>
      <c r="KBN32" s="26"/>
      <c r="KBO32" s="111"/>
      <c r="KBP32" s="26"/>
      <c r="KBQ32" s="111"/>
      <c r="KBR32" s="26"/>
      <c r="KBS32" s="111"/>
      <c r="KBT32" s="26"/>
      <c r="KBU32" s="111"/>
      <c r="KBV32" s="26"/>
      <c r="KBW32" s="111"/>
      <c r="KBX32" s="26"/>
      <c r="KBY32" s="111"/>
      <c r="KBZ32" s="19"/>
      <c r="KCA32" s="111"/>
      <c r="KCB32" s="26"/>
      <c r="KCC32" s="111"/>
      <c r="KCD32" s="26"/>
      <c r="KCE32" s="111"/>
      <c r="KCF32" s="26"/>
      <c r="KCG32" s="111"/>
      <c r="KCH32" s="26"/>
      <c r="KCI32" s="111"/>
      <c r="KCJ32" s="19"/>
      <c r="KCK32" s="111"/>
      <c r="KCL32" s="26"/>
      <c r="KCM32" s="111"/>
      <c r="KCN32" s="26"/>
      <c r="KCO32" s="111"/>
      <c r="KCP32" s="26"/>
      <c r="KCQ32" s="111"/>
      <c r="KCR32" s="19"/>
      <c r="KCS32" s="105"/>
      <c r="KCT32" s="105"/>
      <c r="KCU32" s="105"/>
      <c r="KCV32" s="29"/>
      <c r="KCW32" s="111"/>
      <c r="KCX32" s="29"/>
      <c r="KCY32" s="111"/>
      <c r="KCZ32" s="22"/>
      <c r="KDA32" s="111"/>
      <c r="KDB32" s="22"/>
      <c r="KDC32" s="111"/>
      <c r="KDD32" s="22"/>
      <c r="KDE32" s="111"/>
      <c r="KDF32" s="22"/>
      <c r="KDG32" s="111"/>
      <c r="KDH32" s="22"/>
      <c r="KDI32" s="111"/>
      <c r="KDJ32" s="22"/>
      <c r="KDK32" s="111"/>
      <c r="KDL32" s="22"/>
      <c r="KDM32" s="111"/>
      <c r="KDN32" s="26"/>
      <c r="KDO32" s="111"/>
      <c r="KDP32" s="26"/>
      <c r="KDQ32" s="111"/>
      <c r="KDR32" s="26"/>
      <c r="KDS32" s="111"/>
      <c r="KDT32" s="26"/>
      <c r="KDU32" s="111"/>
      <c r="KDV32" s="26"/>
      <c r="KDW32" s="111"/>
      <c r="KDX32" s="26"/>
      <c r="KDY32" s="111"/>
      <c r="KDZ32" s="26"/>
      <c r="KEA32" s="111"/>
      <c r="KEB32" s="26"/>
      <c r="KEC32" s="111"/>
      <c r="KED32" s="26"/>
      <c r="KEE32" s="111"/>
      <c r="KEF32" s="26"/>
      <c r="KEG32" s="111"/>
      <c r="KEH32" s="26"/>
      <c r="KEI32" s="112"/>
      <c r="KEJ32" s="26"/>
      <c r="KEK32" s="111"/>
      <c r="KEL32" s="26"/>
      <c r="KEM32" s="111"/>
      <c r="KEN32" s="26"/>
      <c r="KEO32" s="111"/>
      <c r="KEP32" s="26"/>
      <c r="KEQ32" s="111"/>
      <c r="KER32" s="26"/>
      <c r="KES32" s="111"/>
      <c r="KET32" s="26"/>
      <c r="KEU32" s="111"/>
      <c r="KEV32" s="26"/>
      <c r="KEW32" s="111"/>
      <c r="KEX32" s="19"/>
      <c r="KEY32" s="111"/>
      <c r="KEZ32" s="26"/>
      <c r="KFA32" s="111"/>
      <c r="KFB32" s="26"/>
      <c r="KFC32" s="111"/>
      <c r="KFD32" s="26"/>
      <c r="KFE32" s="111"/>
      <c r="KFF32" s="26"/>
      <c r="KFG32" s="111"/>
      <c r="KFH32" s="19"/>
      <c r="KFI32" s="111"/>
      <c r="KFJ32" s="26"/>
      <c r="KFK32" s="111"/>
      <c r="KFL32" s="26"/>
      <c r="KFM32" s="111"/>
      <c r="KFN32" s="26"/>
      <c r="KFO32" s="111"/>
      <c r="KFP32" s="19"/>
      <c r="KFQ32" s="105"/>
      <c r="KFR32" s="105"/>
      <c r="KFS32" s="105"/>
      <c r="KFT32" s="29"/>
      <c r="KFU32" s="111"/>
      <c r="KFV32" s="29"/>
      <c r="KFW32" s="111"/>
      <c r="KFX32" s="22"/>
      <c r="KFY32" s="111"/>
      <c r="KFZ32" s="22"/>
      <c r="KGA32" s="111"/>
      <c r="KGB32" s="22"/>
      <c r="KGC32" s="111"/>
      <c r="KGD32" s="22"/>
      <c r="KGE32" s="111"/>
      <c r="KGF32" s="22"/>
      <c r="KGG32" s="111"/>
      <c r="KGH32" s="22"/>
      <c r="KGI32" s="111"/>
      <c r="KGJ32" s="22"/>
      <c r="KGK32" s="111"/>
      <c r="KGL32" s="26"/>
      <c r="KGM32" s="111"/>
      <c r="KGN32" s="26"/>
      <c r="KGO32" s="111"/>
      <c r="KGP32" s="26"/>
      <c r="KGQ32" s="111"/>
      <c r="KGR32" s="26"/>
      <c r="KGS32" s="111"/>
      <c r="KGT32" s="26"/>
      <c r="KGU32" s="111"/>
      <c r="KGV32" s="26"/>
      <c r="KGW32" s="111"/>
      <c r="KGX32" s="26"/>
      <c r="KGY32" s="111"/>
      <c r="KGZ32" s="26"/>
      <c r="KHA32" s="111"/>
      <c r="KHB32" s="26"/>
      <c r="KHC32" s="111"/>
      <c r="KHD32" s="26"/>
      <c r="KHE32" s="111"/>
      <c r="KHF32" s="26"/>
      <c r="KHG32" s="112"/>
      <c r="KHH32" s="26"/>
      <c r="KHI32" s="111"/>
      <c r="KHJ32" s="26"/>
      <c r="KHK32" s="111"/>
      <c r="KHL32" s="26"/>
      <c r="KHM32" s="111"/>
      <c r="KHN32" s="26"/>
      <c r="KHO32" s="111"/>
      <c r="KHP32" s="26"/>
      <c r="KHQ32" s="111"/>
      <c r="KHR32" s="26"/>
      <c r="KHS32" s="111"/>
      <c r="KHT32" s="26"/>
      <c r="KHU32" s="111"/>
      <c r="KHV32" s="19"/>
      <c r="KHW32" s="111"/>
      <c r="KHX32" s="26"/>
      <c r="KHY32" s="111"/>
      <c r="KHZ32" s="26"/>
      <c r="KIA32" s="111"/>
      <c r="KIB32" s="26"/>
      <c r="KIC32" s="111"/>
      <c r="KID32" s="26"/>
      <c r="KIE32" s="111"/>
      <c r="KIF32" s="19"/>
      <c r="KIG32" s="111"/>
      <c r="KIH32" s="26"/>
      <c r="KII32" s="111"/>
      <c r="KIJ32" s="26"/>
      <c r="KIK32" s="111"/>
      <c r="KIL32" s="26"/>
      <c r="KIM32" s="111"/>
      <c r="KIN32" s="19"/>
      <c r="KIO32" s="105"/>
      <c r="KIP32" s="105"/>
      <c r="KIQ32" s="105"/>
      <c r="KIR32" s="29"/>
      <c r="KIS32" s="111"/>
      <c r="KIT32" s="29"/>
      <c r="KIU32" s="111"/>
      <c r="KIV32" s="22"/>
      <c r="KIW32" s="111"/>
      <c r="KIX32" s="22"/>
      <c r="KIY32" s="111"/>
      <c r="KIZ32" s="22"/>
      <c r="KJA32" s="111"/>
      <c r="KJB32" s="22"/>
      <c r="KJC32" s="111"/>
      <c r="KJD32" s="22"/>
      <c r="KJE32" s="111"/>
      <c r="KJF32" s="22"/>
      <c r="KJG32" s="111"/>
      <c r="KJH32" s="22"/>
      <c r="KJI32" s="111"/>
      <c r="KJJ32" s="26"/>
      <c r="KJK32" s="111"/>
      <c r="KJL32" s="26"/>
      <c r="KJM32" s="111"/>
      <c r="KJN32" s="26"/>
      <c r="KJO32" s="111"/>
      <c r="KJP32" s="26"/>
      <c r="KJQ32" s="111"/>
      <c r="KJR32" s="26"/>
      <c r="KJS32" s="111"/>
      <c r="KJT32" s="26"/>
      <c r="KJU32" s="111"/>
      <c r="KJV32" s="26"/>
      <c r="KJW32" s="111"/>
      <c r="KJX32" s="26"/>
      <c r="KJY32" s="111"/>
      <c r="KJZ32" s="26"/>
      <c r="KKA32" s="111"/>
      <c r="KKB32" s="26"/>
      <c r="KKC32" s="111"/>
      <c r="KKD32" s="26"/>
      <c r="KKE32" s="112"/>
      <c r="KKF32" s="26"/>
      <c r="KKG32" s="111"/>
      <c r="KKH32" s="26"/>
      <c r="KKI32" s="111"/>
      <c r="KKJ32" s="26"/>
      <c r="KKK32" s="111"/>
      <c r="KKL32" s="26"/>
      <c r="KKM32" s="111"/>
      <c r="KKN32" s="26"/>
      <c r="KKO32" s="111"/>
      <c r="KKP32" s="26"/>
      <c r="KKQ32" s="111"/>
      <c r="KKR32" s="26"/>
      <c r="KKS32" s="111"/>
      <c r="KKT32" s="19"/>
      <c r="KKU32" s="111"/>
      <c r="KKV32" s="26"/>
      <c r="KKW32" s="111"/>
      <c r="KKX32" s="26"/>
      <c r="KKY32" s="111"/>
      <c r="KKZ32" s="26"/>
      <c r="KLA32" s="111"/>
      <c r="KLB32" s="26"/>
      <c r="KLC32" s="111"/>
      <c r="KLD32" s="19"/>
      <c r="KLE32" s="111"/>
      <c r="KLF32" s="26"/>
      <c r="KLG32" s="111"/>
      <c r="KLH32" s="26"/>
      <c r="KLI32" s="111"/>
      <c r="KLJ32" s="26"/>
      <c r="KLK32" s="111"/>
      <c r="KLL32" s="19"/>
      <c r="KLM32" s="105"/>
      <c r="KLN32" s="105"/>
      <c r="KLO32" s="105"/>
      <c r="KLP32" s="29"/>
      <c r="KLQ32" s="111"/>
      <c r="KLR32" s="29"/>
      <c r="KLS32" s="111"/>
      <c r="KLT32" s="22"/>
      <c r="KLU32" s="111"/>
      <c r="KLV32" s="22"/>
      <c r="KLW32" s="111"/>
      <c r="KLX32" s="22"/>
      <c r="KLY32" s="111"/>
      <c r="KLZ32" s="22"/>
      <c r="KMA32" s="111"/>
      <c r="KMB32" s="22"/>
      <c r="KMC32" s="111"/>
      <c r="KMD32" s="22"/>
      <c r="KME32" s="111"/>
      <c r="KMF32" s="22"/>
      <c r="KMG32" s="111"/>
      <c r="KMH32" s="26"/>
      <c r="KMI32" s="111"/>
      <c r="KMJ32" s="26"/>
      <c r="KMK32" s="111"/>
      <c r="KML32" s="26"/>
      <c r="KMM32" s="111"/>
      <c r="KMN32" s="26"/>
      <c r="KMO32" s="111"/>
      <c r="KMP32" s="26"/>
      <c r="KMQ32" s="111"/>
      <c r="KMR32" s="26"/>
      <c r="KMS32" s="111"/>
      <c r="KMT32" s="26"/>
      <c r="KMU32" s="111"/>
      <c r="KMV32" s="26"/>
      <c r="KMW32" s="111"/>
      <c r="KMX32" s="26"/>
      <c r="KMY32" s="111"/>
      <c r="KMZ32" s="26"/>
      <c r="KNA32" s="111"/>
      <c r="KNB32" s="26"/>
      <c r="KNC32" s="112"/>
      <c r="KND32" s="26"/>
      <c r="KNE32" s="111"/>
      <c r="KNF32" s="26"/>
      <c r="KNG32" s="111"/>
      <c r="KNH32" s="26"/>
      <c r="KNI32" s="111"/>
      <c r="KNJ32" s="26"/>
      <c r="KNK32" s="111"/>
      <c r="KNL32" s="26"/>
      <c r="KNM32" s="111"/>
      <c r="KNN32" s="26"/>
      <c r="KNO32" s="111"/>
      <c r="KNP32" s="26"/>
      <c r="KNQ32" s="111"/>
      <c r="KNR32" s="19"/>
      <c r="KNS32" s="111"/>
      <c r="KNT32" s="26"/>
      <c r="KNU32" s="111"/>
      <c r="KNV32" s="26"/>
      <c r="KNW32" s="111"/>
      <c r="KNX32" s="26"/>
      <c r="KNY32" s="111"/>
      <c r="KNZ32" s="26"/>
      <c r="KOA32" s="111"/>
      <c r="KOB32" s="19"/>
      <c r="KOC32" s="111"/>
      <c r="KOD32" s="26"/>
      <c r="KOE32" s="111"/>
      <c r="KOF32" s="26"/>
      <c r="KOG32" s="111"/>
      <c r="KOH32" s="26"/>
      <c r="KOI32" s="111"/>
      <c r="KOJ32" s="19"/>
      <c r="KOK32" s="105"/>
      <c r="KOL32" s="105"/>
      <c r="KOM32" s="105"/>
      <c r="KON32" s="29"/>
      <c r="KOO32" s="111"/>
      <c r="KOP32" s="29"/>
      <c r="KOQ32" s="111"/>
      <c r="KOR32" s="22"/>
      <c r="KOS32" s="111"/>
      <c r="KOT32" s="22"/>
      <c r="KOU32" s="111"/>
      <c r="KOV32" s="22"/>
      <c r="KOW32" s="111"/>
      <c r="KOX32" s="22"/>
      <c r="KOY32" s="111"/>
      <c r="KOZ32" s="22"/>
      <c r="KPA32" s="111"/>
      <c r="KPB32" s="22"/>
      <c r="KPC32" s="111"/>
      <c r="KPD32" s="22"/>
      <c r="KPE32" s="111"/>
      <c r="KPF32" s="26"/>
      <c r="KPG32" s="111"/>
      <c r="KPH32" s="26"/>
      <c r="KPI32" s="111"/>
      <c r="KPJ32" s="26"/>
      <c r="KPK32" s="111"/>
      <c r="KPL32" s="26"/>
      <c r="KPM32" s="111"/>
      <c r="KPN32" s="26"/>
      <c r="KPO32" s="111"/>
      <c r="KPP32" s="26"/>
      <c r="KPQ32" s="111"/>
      <c r="KPR32" s="26"/>
      <c r="KPS32" s="111"/>
      <c r="KPT32" s="26"/>
      <c r="KPU32" s="111"/>
      <c r="KPV32" s="26"/>
      <c r="KPW32" s="111"/>
      <c r="KPX32" s="26"/>
      <c r="KPY32" s="111"/>
      <c r="KPZ32" s="26"/>
      <c r="KQA32" s="112"/>
      <c r="KQB32" s="26"/>
      <c r="KQC32" s="111"/>
      <c r="KQD32" s="26"/>
      <c r="KQE32" s="111"/>
      <c r="KQF32" s="26"/>
      <c r="KQG32" s="111"/>
      <c r="KQH32" s="26"/>
      <c r="KQI32" s="111"/>
      <c r="KQJ32" s="26"/>
      <c r="KQK32" s="111"/>
      <c r="KQL32" s="26"/>
      <c r="KQM32" s="111"/>
      <c r="KQN32" s="26"/>
      <c r="KQO32" s="111"/>
      <c r="KQP32" s="19"/>
      <c r="KQQ32" s="111"/>
      <c r="KQR32" s="26"/>
      <c r="KQS32" s="111"/>
      <c r="KQT32" s="26"/>
      <c r="KQU32" s="111"/>
      <c r="KQV32" s="26"/>
      <c r="KQW32" s="111"/>
      <c r="KQX32" s="26"/>
      <c r="KQY32" s="111"/>
      <c r="KQZ32" s="19"/>
      <c r="KRA32" s="111"/>
      <c r="KRB32" s="26"/>
      <c r="KRC32" s="111"/>
      <c r="KRD32" s="26"/>
      <c r="KRE32" s="111"/>
      <c r="KRF32" s="26"/>
      <c r="KRG32" s="111"/>
      <c r="KRH32" s="19"/>
      <c r="KRI32" s="105"/>
      <c r="KRJ32" s="105"/>
      <c r="KRK32" s="105"/>
      <c r="KRL32" s="29"/>
      <c r="KRM32" s="111"/>
      <c r="KRN32" s="29"/>
      <c r="KRO32" s="111"/>
      <c r="KRP32" s="22"/>
      <c r="KRQ32" s="111"/>
      <c r="KRR32" s="22"/>
      <c r="KRS32" s="111"/>
      <c r="KRT32" s="22"/>
      <c r="KRU32" s="111"/>
      <c r="KRV32" s="22"/>
      <c r="KRW32" s="111"/>
      <c r="KRX32" s="22"/>
      <c r="KRY32" s="111"/>
      <c r="KRZ32" s="22"/>
      <c r="KSA32" s="111"/>
      <c r="KSB32" s="22"/>
      <c r="KSC32" s="111"/>
      <c r="KSD32" s="26"/>
      <c r="KSE32" s="111"/>
      <c r="KSF32" s="26"/>
      <c r="KSG32" s="111"/>
      <c r="KSH32" s="26"/>
      <c r="KSI32" s="111"/>
      <c r="KSJ32" s="26"/>
      <c r="KSK32" s="111"/>
      <c r="KSL32" s="26"/>
      <c r="KSM32" s="111"/>
      <c r="KSN32" s="26"/>
      <c r="KSO32" s="111"/>
      <c r="KSP32" s="26"/>
      <c r="KSQ32" s="111"/>
      <c r="KSR32" s="26"/>
      <c r="KSS32" s="111"/>
      <c r="KST32" s="26"/>
      <c r="KSU32" s="111"/>
      <c r="KSV32" s="26"/>
      <c r="KSW32" s="111"/>
      <c r="KSX32" s="26"/>
      <c r="KSY32" s="112"/>
      <c r="KSZ32" s="26"/>
      <c r="KTA32" s="111"/>
      <c r="KTB32" s="26"/>
      <c r="KTC32" s="111"/>
      <c r="KTD32" s="26"/>
      <c r="KTE32" s="111"/>
      <c r="KTF32" s="26"/>
      <c r="KTG32" s="111"/>
      <c r="KTH32" s="26"/>
      <c r="KTI32" s="111"/>
      <c r="KTJ32" s="26"/>
      <c r="KTK32" s="111"/>
      <c r="KTL32" s="26"/>
      <c r="KTM32" s="111"/>
      <c r="KTN32" s="19"/>
      <c r="KTO32" s="111"/>
      <c r="KTP32" s="26"/>
      <c r="KTQ32" s="111"/>
      <c r="KTR32" s="26"/>
      <c r="KTS32" s="111"/>
      <c r="KTT32" s="26"/>
      <c r="KTU32" s="111"/>
      <c r="KTV32" s="26"/>
      <c r="KTW32" s="111"/>
      <c r="KTX32" s="19"/>
      <c r="KTY32" s="111"/>
      <c r="KTZ32" s="26"/>
      <c r="KUA32" s="111"/>
      <c r="KUB32" s="26"/>
      <c r="KUC32" s="111"/>
      <c r="KUD32" s="26"/>
      <c r="KUE32" s="111"/>
      <c r="KUF32" s="19"/>
      <c r="KUG32" s="105"/>
      <c r="KUH32" s="105"/>
      <c r="KUI32" s="105"/>
      <c r="KUJ32" s="29"/>
      <c r="KUK32" s="111"/>
      <c r="KUL32" s="29"/>
      <c r="KUM32" s="111"/>
      <c r="KUN32" s="22"/>
      <c r="KUO32" s="111"/>
      <c r="KUP32" s="22"/>
      <c r="KUQ32" s="111"/>
      <c r="KUR32" s="22"/>
      <c r="KUS32" s="111"/>
      <c r="KUT32" s="22"/>
      <c r="KUU32" s="111"/>
      <c r="KUV32" s="22"/>
      <c r="KUW32" s="111"/>
      <c r="KUX32" s="22"/>
      <c r="KUY32" s="111"/>
      <c r="KUZ32" s="22"/>
      <c r="KVA32" s="111"/>
      <c r="KVB32" s="26"/>
      <c r="KVC32" s="111"/>
      <c r="KVD32" s="26"/>
      <c r="KVE32" s="111"/>
      <c r="KVF32" s="26"/>
      <c r="KVG32" s="111"/>
      <c r="KVH32" s="26"/>
      <c r="KVI32" s="111"/>
      <c r="KVJ32" s="26"/>
      <c r="KVK32" s="111"/>
      <c r="KVL32" s="26"/>
      <c r="KVM32" s="111"/>
      <c r="KVN32" s="26"/>
      <c r="KVO32" s="111"/>
      <c r="KVP32" s="26"/>
      <c r="KVQ32" s="111"/>
      <c r="KVR32" s="26"/>
      <c r="KVS32" s="111"/>
      <c r="KVT32" s="26"/>
      <c r="KVU32" s="111"/>
      <c r="KVV32" s="26"/>
      <c r="KVW32" s="112"/>
      <c r="KVX32" s="26"/>
      <c r="KVY32" s="111"/>
      <c r="KVZ32" s="26"/>
      <c r="KWA32" s="111"/>
      <c r="KWB32" s="26"/>
      <c r="KWC32" s="111"/>
      <c r="KWD32" s="26"/>
      <c r="KWE32" s="111"/>
      <c r="KWF32" s="26"/>
      <c r="KWG32" s="111"/>
      <c r="KWH32" s="26"/>
      <c r="KWI32" s="111"/>
      <c r="KWJ32" s="26"/>
      <c r="KWK32" s="111"/>
      <c r="KWL32" s="19"/>
      <c r="KWM32" s="111"/>
      <c r="KWN32" s="26"/>
      <c r="KWO32" s="111"/>
      <c r="KWP32" s="26"/>
      <c r="KWQ32" s="111"/>
      <c r="KWR32" s="26"/>
      <c r="KWS32" s="111"/>
      <c r="KWT32" s="26"/>
      <c r="KWU32" s="111"/>
      <c r="KWV32" s="19"/>
      <c r="KWW32" s="111"/>
      <c r="KWX32" s="26"/>
      <c r="KWY32" s="111"/>
      <c r="KWZ32" s="26"/>
      <c r="KXA32" s="111"/>
      <c r="KXB32" s="26"/>
      <c r="KXC32" s="111"/>
      <c r="KXD32" s="19"/>
      <c r="KXE32" s="105"/>
      <c r="KXF32" s="105"/>
      <c r="KXG32" s="105"/>
      <c r="KXH32" s="29"/>
      <c r="KXI32" s="111"/>
      <c r="KXJ32" s="29"/>
      <c r="KXK32" s="111"/>
      <c r="KXL32" s="22"/>
      <c r="KXM32" s="111"/>
      <c r="KXN32" s="22"/>
      <c r="KXO32" s="111"/>
      <c r="KXP32" s="22"/>
      <c r="KXQ32" s="111"/>
      <c r="KXR32" s="22"/>
      <c r="KXS32" s="111"/>
      <c r="KXT32" s="22"/>
      <c r="KXU32" s="111"/>
      <c r="KXV32" s="22"/>
      <c r="KXW32" s="111"/>
      <c r="KXX32" s="22"/>
      <c r="KXY32" s="111"/>
      <c r="KXZ32" s="26"/>
      <c r="KYA32" s="111"/>
      <c r="KYB32" s="26"/>
      <c r="KYC32" s="111"/>
      <c r="KYD32" s="26"/>
      <c r="KYE32" s="111"/>
      <c r="KYF32" s="26"/>
      <c r="KYG32" s="111"/>
      <c r="KYH32" s="26"/>
      <c r="KYI32" s="111"/>
      <c r="KYJ32" s="26"/>
      <c r="KYK32" s="111"/>
      <c r="KYL32" s="26"/>
      <c r="KYM32" s="111"/>
      <c r="KYN32" s="26"/>
      <c r="KYO32" s="111"/>
      <c r="KYP32" s="26"/>
      <c r="KYQ32" s="111"/>
      <c r="KYR32" s="26"/>
      <c r="KYS32" s="111"/>
      <c r="KYT32" s="26"/>
      <c r="KYU32" s="112"/>
      <c r="KYV32" s="26"/>
      <c r="KYW32" s="111"/>
      <c r="KYX32" s="26"/>
      <c r="KYY32" s="111"/>
      <c r="KYZ32" s="26"/>
      <c r="KZA32" s="111"/>
      <c r="KZB32" s="26"/>
      <c r="KZC32" s="111"/>
      <c r="KZD32" s="26"/>
      <c r="KZE32" s="111"/>
      <c r="KZF32" s="26"/>
      <c r="KZG32" s="111"/>
      <c r="KZH32" s="26"/>
      <c r="KZI32" s="111"/>
      <c r="KZJ32" s="19"/>
      <c r="KZK32" s="111"/>
      <c r="KZL32" s="26"/>
      <c r="KZM32" s="111"/>
      <c r="KZN32" s="26"/>
      <c r="KZO32" s="111"/>
      <c r="KZP32" s="26"/>
      <c r="KZQ32" s="111"/>
      <c r="KZR32" s="26"/>
      <c r="KZS32" s="111"/>
      <c r="KZT32" s="19"/>
      <c r="KZU32" s="111"/>
      <c r="KZV32" s="26"/>
      <c r="KZW32" s="111"/>
      <c r="KZX32" s="26"/>
      <c r="KZY32" s="111"/>
      <c r="KZZ32" s="26"/>
      <c r="LAA32" s="111"/>
      <c r="LAB32" s="19"/>
      <c r="LAC32" s="105"/>
      <c r="LAD32" s="105"/>
      <c r="LAE32" s="105"/>
      <c r="LAF32" s="29"/>
      <c r="LAG32" s="111"/>
      <c r="LAH32" s="29"/>
      <c r="LAI32" s="111"/>
      <c r="LAJ32" s="22"/>
      <c r="LAK32" s="111"/>
      <c r="LAL32" s="22"/>
      <c r="LAM32" s="111"/>
      <c r="LAN32" s="22"/>
      <c r="LAO32" s="111"/>
      <c r="LAP32" s="22"/>
      <c r="LAQ32" s="111"/>
      <c r="LAR32" s="22"/>
      <c r="LAS32" s="111"/>
      <c r="LAT32" s="22"/>
      <c r="LAU32" s="111"/>
      <c r="LAV32" s="22"/>
      <c r="LAW32" s="111"/>
      <c r="LAX32" s="26"/>
      <c r="LAY32" s="111"/>
      <c r="LAZ32" s="26"/>
      <c r="LBA32" s="111"/>
      <c r="LBB32" s="26"/>
      <c r="LBC32" s="111"/>
      <c r="LBD32" s="26"/>
      <c r="LBE32" s="111"/>
      <c r="LBF32" s="26"/>
      <c r="LBG32" s="111"/>
      <c r="LBH32" s="26"/>
      <c r="LBI32" s="111"/>
      <c r="LBJ32" s="26"/>
      <c r="LBK32" s="111"/>
      <c r="LBL32" s="26"/>
      <c r="LBM32" s="111"/>
      <c r="LBN32" s="26"/>
      <c r="LBO32" s="111"/>
      <c r="LBP32" s="26"/>
      <c r="LBQ32" s="111"/>
      <c r="LBR32" s="26"/>
      <c r="LBS32" s="112"/>
      <c r="LBT32" s="26"/>
      <c r="LBU32" s="111"/>
      <c r="LBV32" s="26"/>
      <c r="LBW32" s="111"/>
      <c r="LBX32" s="26"/>
      <c r="LBY32" s="111"/>
      <c r="LBZ32" s="26"/>
      <c r="LCA32" s="111"/>
      <c r="LCB32" s="26"/>
      <c r="LCC32" s="111"/>
      <c r="LCD32" s="26"/>
      <c r="LCE32" s="111"/>
      <c r="LCF32" s="26"/>
      <c r="LCG32" s="111"/>
      <c r="LCH32" s="19"/>
      <c r="LCI32" s="111"/>
      <c r="LCJ32" s="26"/>
      <c r="LCK32" s="111"/>
      <c r="LCL32" s="26"/>
      <c r="LCM32" s="111"/>
      <c r="LCN32" s="26"/>
      <c r="LCO32" s="111"/>
      <c r="LCP32" s="26"/>
      <c r="LCQ32" s="111"/>
      <c r="LCR32" s="19"/>
      <c r="LCS32" s="111"/>
      <c r="LCT32" s="26"/>
      <c r="LCU32" s="111"/>
      <c r="LCV32" s="26"/>
      <c r="LCW32" s="111"/>
      <c r="LCX32" s="26"/>
      <c r="LCY32" s="111"/>
      <c r="LCZ32" s="19"/>
      <c r="LDA32" s="105"/>
      <c r="LDB32" s="105"/>
      <c r="LDC32" s="105"/>
      <c r="LDD32" s="29"/>
      <c r="LDE32" s="111"/>
      <c r="LDF32" s="29"/>
      <c r="LDG32" s="111"/>
      <c r="LDH32" s="22"/>
      <c r="LDI32" s="111"/>
      <c r="LDJ32" s="22"/>
      <c r="LDK32" s="111"/>
      <c r="LDL32" s="22"/>
      <c r="LDM32" s="111"/>
      <c r="LDN32" s="22"/>
      <c r="LDO32" s="111"/>
      <c r="LDP32" s="22"/>
      <c r="LDQ32" s="111"/>
      <c r="LDR32" s="22"/>
      <c r="LDS32" s="111"/>
      <c r="LDT32" s="22"/>
      <c r="LDU32" s="111"/>
      <c r="LDV32" s="26"/>
      <c r="LDW32" s="111"/>
      <c r="LDX32" s="26"/>
      <c r="LDY32" s="111"/>
      <c r="LDZ32" s="26"/>
      <c r="LEA32" s="111"/>
      <c r="LEB32" s="26"/>
      <c r="LEC32" s="111"/>
      <c r="LED32" s="26"/>
      <c r="LEE32" s="111"/>
      <c r="LEF32" s="26"/>
      <c r="LEG32" s="111"/>
      <c r="LEH32" s="26"/>
      <c r="LEI32" s="111"/>
      <c r="LEJ32" s="26"/>
      <c r="LEK32" s="111"/>
      <c r="LEL32" s="26"/>
      <c r="LEM32" s="111"/>
      <c r="LEN32" s="26"/>
      <c r="LEO32" s="111"/>
      <c r="LEP32" s="26"/>
      <c r="LEQ32" s="112"/>
      <c r="LER32" s="26"/>
      <c r="LES32" s="111"/>
      <c r="LET32" s="26"/>
      <c r="LEU32" s="111"/>
      <c r="LEV32" s="26"/>
      <c r="LEW32" s="111"/>
      <c r="LEX32" s="26"/>
      <c r="LEY32" s="111"/>
      <c r="LEZ32" s="26"/>
      <c r="LFA32" s="111"/>
      <c r="LFB32" s="26"/>
      <c r="LFC32" s="111"/>
      <c r="LFD32" s="26"/>
      <c r="LFE32" s="111"/>
      <c r="LFF32" s="19"/>
      <c r="LFG32" s="111"/>
      <c r="LFH32" s="26"/>
      <c r="LFI32" s="111"/>
      <c r="LFJ32" s="26"/>
      <c r="LFK32" s="111"/>
      <c r="LFL32" s="26"/>
      <c r="LFM32" s="111"/>
      <c r="LFN32" s="26"/>
      <c r="LFO32" s="111"/>
      <c r="LFP32" s="19"/>
      <c r="LFQ32" s="111"/>
      <c r="LFR32" s="26"/>
      <c r="LFS32" s="111"/>
      <c r="LFT32" s="26"/>
      <c r="LFU32" s="111"/>
      <c r="LFV32" s="26"/>
      <c r="LFW32" s="111"/>
      <c r="LFX32" s="19"/>
      <c r="LFY32" s="105"/>
      <c r="LFZ32" s="105"/>
      <c r="LGA32" s="105"/>
      <c r="LGB32" s="29"/>
      <c r="LGC32" s="111"/>
      <c r="LGD32" s="29"/>
      <c r="LGE32" s="111"/>
      <c r="LGF32" s="22"/>
      <c r="LGG32" s="111"/>
      <c r="LGH32" s="22"/>
      <c r="LGI32" s="111"/>
      <c r="LGJ32" s="22"/>
      <c r="LGK32" s="111"/>
      <c r="LGL32" s="22"/>
      <c r="LGM32" s="111"/>
      <c r="LGN32" s="22"/>
      <c r="LGO32" s="111"/>
      <c r="LGP32" s="22"/>
      <c r="LGQ32" s="111"/>
      <c r="LGR32" s="22"/>
      <c r="LGS32" s="111"/>
      <c r="LGT32" s="26"/>
      <c r="LGU32" s="111"/>
      <c r="LGV32" s="26"/>
      <c r="LGW32" s="111"/>
      <c r="LGX32" s="26"/>
      <c r="LGY32" s="111"/>
      <c r="LGZ32" s="26"/>
      <c r="LHA32" s="111"/>
      <c r="LHB32" s="26"/>
      <c r="LHC32" s="111"/>
      <c r="LHD32" s="26"/>
      <c r="LHE32" s="111"/>
      <c r="LHF32" s="26"/>
      <c r="LHG32" s="111"/>
      <c r="LHH32" s="26"/>
      <c r="LHI32" s="111"/>
      <c r="LHJ32" s="26"/>
      <c r="LHK32" s="111"/>
      <c r="LHL32" s="26"/>
      <c r="LHM32" s="111"/>
      <c r="LHN32" s="26"/>
      <c r="LHO32" s="112"/>
      <c r="LHP32" s="26"/>
      <c r="LHQ32" s="111"/>
      <c r="LHR32" s="26"/>
      <c r="LHS32" s="111"/>
      <c r="LHT32" s="26"/>
      <c r="LHU32" s="111"/>
      <c r="LHV32" s="26"/>
      <c r="LHW32" s="111"/>
      <c r="LHX32" s="26"/>
      <c r="LHY32" s="111"/>
      <c r="LHZ32" s="26"/>
      <c r="LIA32" s="111"/>
      <c r="LIB32" s="26"/>
      <c r="LIC32" s="111"/>
      <c r="LID32" s="19"/>
      <c r="LIE32" s="111"/>
      <c r="LIF32" s="26"/>
      <c r="LIG32" s="111"/>
      <c r="LIH32" s="26"/>
      <c r="LII32" s="111"/>
      <c r="LIJ32" s="26"/>
      <c r="LIK32" s="111"/>
      <c r="LIL32" s="26"/>
      <c r="LIM32" s="111"/>
      <c r="LIN32" s="19"/>
      <c r="LIO32" s="111"/>
      <c r="LIP32" s="26"/>
      <c r="LIQ32" s="111"/>
      <c r="LIR32" s="26"/>
      <c r="LIS32" s="111"/>
      <c r="LIT32" s="26"/>
      <c r="LIU32" s="111"/>
      <c r="LIV32" s="19"/>
      <c r="LIW32" s="105"/>
      <c r="LIX32" s="105"/>
      <c r="LIY32" s="105"/>
      <c r="LIZ32" s="29"/>
      <c r="LJA32" s="111"/>
      <c r="LJB32" s="29"/>
      <c r="LJC32" s="111"/>
      <c r="LJD32" s="22"/>
      <c r="LJE32" s="111"/>
      <c r="LJF32" s="22"/>
      <c r="LJG32" s="111"/>
      <c r="LJH32" s="22"/>
      <c r="LJI32" s="111"/>
      <c r="LJJ32" s="22"/>
      <c r="LJK32" s="111"/>
      <c r="LJL32" s="22"/>
      <c r="LJM32" s="111"/>
      <c r="LJN32" s="22"/>
      <c r="LJO32" s="111"/>
      <c r="LJP32" s="22"/>
      <c r="LJQ32" s="111"/>
      <c r="LJR32" s="26"/>
      <c r="LJS32" s="111"/>
      <c r="LJT32" s="26"/>
      <c r="LJU32" s="111"/>
      <c r="LJV32" s="26"/>
      <c r="LJW32" s="111"/>
      <c r="LJX32" s="26"/>
      <c r="LJY32" s="111"/>
      <c r="LJZ32" s="26"/>
      <c r="LKA32" s="111"/>
      <c r="LKB32" s="26"/>
      <c r="LKC32" s="111"/>
      <c r="LKD32" s="26"/>
      <c r="LKE32" s="111"/>
      <c r="LKF32" s="26"/>
      <c r="LKG32" s="111"/>
      <c r="LKH32" s="26"/>
      <c r="LKI32" s="111"/>
      <c r="LKJ32" s="26"/>
      <c r="LKK32" s="111"/>
      <c r="LKL32" s="26"/>
      <c r="LKM32" s="112"/>
      <c r="LKN32" s="26"/>
      <c r="LKO32" s="111"/>
      <c r="LKP32" s="26"/>
      <c r="LKQ32" s="111"/>
      <c r="LKR32" s="26"/>
      <c r="LKS32" s="111"/>
      <c r="LKT32" s="26"/>
      <c r="LKU32" s="111"/>
      <c r="LKV32" s="26"/>
      <c r="LKW32" s="111"/>
      <c r="LKX32" s="26"/>
      <c r="LKY32" s="111"/>
      <c r="LKZ32" s="26"/>
      <c r="LLA32" s="111"/>
      <c r="LLB32" s="19"/>
      <c r="LLC32" s="111"/>
      <c r="LLD32" s="26"/>
      <c r="LLE32" s="111"/>
      <c r="LLF32" s="26"/>
      <c r="LLG32" s="111"/>
      <c r="LLH32" s="26"/>
      <c r="LLI32" s="111"/>
      <c r="LLJ32" s="26"/>
      <c r="LLK32" s="111"/>
      <c r="LLL32" s="19"/>
      <c r="LLM32" s="111"/>
      <c r="LLN32" s="26"/>
      <c r="LLO32" s="111"/>
      <c r="LLP32" s="26"/>
      <c r="LLQ32" s="111"/>
      <c r="LLR32" s="26"/>
      <c r="LLS32" s="111"/>
      <c r="LLT32" s="19"/>
      <c r="LLU32" s="105"/>
      <c r="LLV32" s="105"/>
      <c r="LLW32" s="105"/>
      <c r="LLX32" s="29"/>
      <c r="LLY32" s="111"/>
      <c r="LLZ32" s="29"/>
      <c r="LMA32" s="111"/>
      <c r="LMB32" s="22"/>
      <c r="LMC32" s="111"/>
      <c r="LMD32" s="22"/>
      <c r="LME32" s="111"/>
      <c r="LMF32" s="22"/>
      <c r="LMG32" s="111"/>
      <c r="LMH32" s="22"/>
      <c r="LMI32" s="111"/>
      <c r="LMJ32" s="22"/>
      <c r="LMK32" s="111"/>
      <c r="LML32" s="22"/>
      <c r="LMM32" s="111"/>
      <c r="LMN32" s="22"/>
      <c r="LMO32" s="111"/>
      <c r="LMP32" s="26"/>
      <c r="LMQ32" s="111"/>
      <c r="LMR32" s="26"/>
      <c r="LMS32" s="111"/>
      <c r="LMT32" s="26"/>
      <c r="LMU32" s="111"/>
      <c r="LMV32" s="26"/>
      <c r="LMW32" s="111"/>
      <c r="LMX32" s="26"/>
      <c r="LMY32" s="111"/>
      <c r="LMZ32" s="26"/>
      <c r="LNA32" s="111"/>
      <c r="LNB32" s="26"/>
      <c r="LNC32" s="111"/>
      <c r="LND32" s="26"/>
      <c r="LNE32" s="111"/>
      <c r="LNF32" s="26"/>
      <c r="LNG32" s="111"/>
      <c r="LNH32" s="26"/>
      <c r="LNI32" s="111"/>
      <c r="LNJ32" s="26"/>
      <c r="LNK32" s="112"/>
      <c r="LNL32" s="26"/>
      <c r="LNM32" s="111"/>
      <c r="LNN32" s="26"/>
      <c r="LNO32" s="111"/>
      <c r="LNP32" s="26"/>
      <c r="LNQ32" s="111"/>
      <c r="LNR32" s="26"/>
      <c r="LNS32" s="111"/>
      <c r="LNT32" s="26"/>
      <c r="LNU32" s="111"/>
      <c r="LNV32" s="26"/>
      <c r="LNW32" s="111"/>
      <c r="LNX32" s="26"/>
      <c r="LNY32" s="111"/>
      <c r="LNZ32" s="19"/>
      <c r="LOA32" s="111"/>
      <c r="LOB32" s="26"/>
      <c r="LOC32" s="111"/>
      <c r="LOD32" s="26"/>
      <c r="LOE32" s="111"/>
      <c r="LOF32" s="26"/>
      <c r="LOG32" s="111"/>
      <c r="LOH32" s="26"/>
      <c r="LOI32" s="111"/>
      <c r="LOJ32" s="19"/>
      <c r="LOK32" s="111"/>
      <c r="LOL32" s="26"/>
      <c r="LOM32" s="111"/>
      <c r="LON32" s="26"/>
      <c r="LOO32" s="111"/>
      <c r="LOP32" s="26"/>
      <c r="LOQ32" s="111"/>
      <c r="LOR32" s="19"/>
      <c r="LOS32" s="105"/>
      <c r="LOT32" s="105"/>
      <c r="LOU32" s="105"/>
      <c r="LOV32" s="29"/>
      <c r="LOW32" s="111"/>
      <c r="LOX32" s="29"/>
      <c r="LOY32" s="111"/>
      <c r="LOZ32" s="22"/>
      <c r="LPA32" s="111"/>
      <c r="LPB32" s="22"/>
      <c r="LPC32" s="111"/>
      <c r="LPD32" s="22"/>
      <c r="LPE32" s="111"/>
      <c r="LPF32" s="22"/>
      <c r="LPG32" s="111"/>
      <c r="LPH32" s="22"/>
      <c r="LPI32" s="111"/>
      <c r="LPJ32" s="22"/>
      <c r="LPK32" s="111"/>
      <c r="LPL32" s="22"/>
      <c r="LPM32" s="111"/>
      <c r="LPN32" s="26"/>
      <c r="LPO32" s="111"/>
      <c r="LPP32" s="26"/>
      <c r="LPQ32" s="111"/>
      <c r="LPR32" s="26"/>
      <c r="LPS32" s="111"/>
      <c r="LPT32" s="26"/>
      <c r="LPU32" s="111"/>
      <c r="LPV32" s="26"/>
      <c r="LPW32" s="111"/>
      <c r="LPX32" s="26"/>
      <c r="LPY32" s="111"/>
      <c r="LPZ32" s="26"/>
      <c r="LQA32" s="111"/>
      <c r="LQB32" s="26"/>
      <c r="LQC32" s="111"/>
      <c r="LQD32" s="26"/>
      <c r="LQE32" s="111"/>
      <c r="LQF32" s="26"/>
      <c r="LQG32" s="111"/>
      <c r="LQH32" s="26"/>
      <c r="LQI32" s="112"/>
      <c r="LQJ32" s="26"/>
      <c r="LQK32" s="111"/>
      <c r="LQL32" s="26"/>
      <c r="LQM32" s="111"/>
      <c r="LQN32" s="26"/>
      <c r="LQO32" s="111"/>
      <c r="LQP32" s="26"/>
      <c r="LQQ32" s="111"/>
      <c r="LQR32" s="26"/>
      <c r="LQS32" s="111"/>
      <c r="LQT32" s="26"/>
      <c r="LQU32" s="111"/>
      <c r="LQV32" s="26"/>
      <c r="LQW32" s="111"/>
      <c r="LQX32" s="19"/>
      <c r="LQY32" s="111"/>
      <c r="LQZ32" s="26"/>
      <c r="LRA32" s="111"/>
      <c r="LRB32" s="26"/>
      <c r="LRC32" s="111"/>
      <c r="LRD32" s="26"/>
      <c r="LRE32" s="111"/>
      <c r="LRF32" s="26"/>
      <c r="LRG32" s="111"/>
      <c r="LRH32" s="19"/>
      <c r="LRI32" s="111"/>
      <c r="LRJ32" s="26"/>
      <c r="LRK32" s="111"/>
      <c r="LRL32" s="26"/>
      <c r="LRM32" s="111"/>
      <c r="LRN32" s="26"/>
      <c r="LRO32" s="111"/>
      <c r="LRP32" s="19"/>
      <c r="LRQ32" s="105"/>
      <c r="LRR32" s="105"/>
      <c r="LRS32" s="105"/>
      <c r="LRT32" s="29"/>
      <c r="LRU32" s="111"/>
      <c r="LRV32" s="29"/>
      <c r="LRW32" s="111"/>
      <c r="LRX32" s="22"/>
      <c r="LRY32" s="111"/>
      <c r="LRZ32" s="22"/>
      <c r="LSA32" s="111"/>
      <c r="LSB32" s="22"/>
      <c r="LSC32" s="111"/>
      <c r="LSD32" s="22"/>
      <c r="LSE32" s="111"/>
      <c r="LSF32" s="22"/>
      <c r="LSG32" s="111"/>
      <c r="LSH32" s="22"/>
      <c r="LSI32" s="111"/>
      <c r="LSJ32" s="22"/>
      <c r="LSK32" s="111"/>
      <c r="LSL32" s="26"/>
      <c r="LSM32" s="111"/>
      <c r="LSN32" s="26"/>
      <c r="LSO32" s="111"/>
      <c r="LSP32" s="26"/>
      <c r="LSQ32" s="111"/>
      <c r="LSR32" s="26"/>
      <c r="LSS32" s="111"/>
      <c r="LST32" s="26"/>
      <c r="LSU32" s="111"/>
      <c r="LSV32" s="26"/>
      <c r="LSW32" s="111"/>
      <c r="LSX32" s="26"/>
      <c r="LSY32" s="111"/>
      <c r="LSZ32" s="26"/>
      <c r="LTA32" s="111"/>
      <c r="LTB32" s="26"/>
      <c r="LTC32" s="111"/>
      <c r="LTD32" s="26"/>
      <c r="LTE32" s="111"/>
      <c r="LTF32" s="26"/>
      <c r="LTG32" s="112"/>
      <c r="LTH32" s="26"/>
      <c r="LTI32" s="111"/>
      <c r="LTJ32" s="26"/>
      <c r="LTK32" s="111"/>
      <c r="LTL32" s="26"/>
      <c r="LTM32" s="111"/>
      <c r="LTN32" s="26"/>
      <c r="LTO32" s="111"/>
      <c r="LTP32" s="26"/>
      <c r="LTQ32" s="111"/>
      <c r="LTR32" s="26"/>
      <c r="LTS32" s="111"/>
      <c r="LTT32" s="26"/>
      <c r="LTU32" s="111"/>
      <c r="LTV32" s="19"/>
      <c r="LTW32" s="111"/>
      <c r="LTX32" s="26"/>
      <c r="LTY32" s="111"/>
      <c r="LTZ32" s="26"/>
      <c r="LUA32" s="111"/>
      <c r="LUB32" s="26"/>
      <c r="LUC32" s="111"/>
      <c r="LUD32" s="26"/>
      <c r="LUE32" s="111"/>
      <c r="LUF32" s="19"/>
      <c r="LUG32" s="111"/>
      <c r="LUH32" s="26"/>
      <c r="LUI32" s="111"/>
      <c r="LUJ32" s="26"/>
      <c r="LUK32" s="111"/>
      <c r="LUL32" s="26"/>
      <c r="LUM32" s="111"/>
      <c r="LUN32" s="19"/>
      <c r="LUO32" s="105"/>
      <c r="LUP32" s="105"/>
      <c r="LUQ32" s="105"/>
      <c r="LUR32" s="29"/>
      <c r="LUS32" s="111"/>
      <c r="LUT32" s="29"/>
      <c r="LUU32" s="111"/>
      <c r="LUV32" s="22"/>
      <c r="LUW32" s="111"/>
      <c r="LUX32" s="22"/>
      <c r="LUY32" s="111"/>
      <c r="LUZ32" s="22"/>
      <c r="LVA32" s="111"/>
      <c r="LVB32" s="22"/>
      <c r="LVC32" s="111"/>
      <c r="LVD32" s="22"/>
      <c r="LVE32" s="111"/>
      <c r="LVF32" s="22"/>
      <c r="LVG32" s="111"/>
      <c r="LVH32" s="22"/>
      <c r="LVI32" s="111"/>
      <c r="LVJ32" s="26"/>
      <c r="LVK32" s="111"/>
      <c r="LVL32" s="26"/>
      <c r="LVM32" s="111"/>
      <c r="LVN32" s="26"/>
      <c r="LVO32" s="111"/>
      <c r="LVP32" s="26"/>
      <c r="LVQ32" s="111"/>
      <c r="LVR32" s="26"/>
      <c r="LVS32" s="111"/>
      <c r="LVT32" s="26"/>
      <c r="LVU32" s="111"/>
      <c r="LVV32" s="26"/>
      <c r="LVW32" s="111"/>
      <c r="LVX32" s="26"/>
      <c r="LVY32" s="111"/>
      <c r="LVZ32" s="26"/>
      <c r="LWA32" s="111"/>
      <c r="LWB32" s="26"/>
      <c r="LWC32" s="111"/>
      <c r="LWD32" s="26"/>
      <c r="LWE32" s="112"/>
      <c r="LWF32" s="26"/>
      <c r="LWG32" s="111"/>
      <c r="LWH32" s="26"/>
      <c r="LWI32" s="111"/>
      <c r="LWJ32" s="26"/>
      <c r="LWK32" s="111"/>
      <c r="LWL32" s="26"/>
      <c r="LWM32" s="111"/>
      <c r="LWN32" s="26"/>
      <c r="LWO32" s="111"/>
      <c r="LWP32" s="26"/>
      <c r="LWQ32" s="111"/>
      <c r="LWR32" s="26"/>
      <c r="LWS32" s="111"/>
      <c r="LWT32" s="19"/>
      <c r="LWU32" s="111"/>
      <c r="LWV32" s="26"/>
      <c r="LWW32" s="111"/>
      <c r="LWX32" s="26"/>
      <c r="LWY32" s="111"/>
      <c r="LWZ32" s="26"/>
      <c r="LXA32" s="111"/>
      <c r="LXB32" s="26"/>
      <c r="LXC32" s="111"/>
      <c r="LXD32" s="19"/>
      <c r="LXE32" s="111"/>
      <c r="LXF32" s="26"/>
      <c r="LXG32" s="111"/>
      <c r="LXH32" s="26"/>
      <c r="LXI32" s="111"/>
      <c r="LXJ32" s="26"/>
      <c r="LXK32" s="111"/>
      <c r="LXL32" s="19"/>
      <c r="LXM32" s="105"/>
      <c r="LXN32" s="105"/>
      <c r="LXO32" s="105"/>
      <c r="LXP32" s="29"/>
      <c r="LXQ32" s="111"/>
      <c r="LXR32" s="29"/>
      <c r="LXS32" s="111"/>
      <c r="LXT32" s="22"/>
      <c r="LXU32" s="111"/>
      <c r="LXV32" s="22"/>
      <c r="LXW32" s="111"/>
      <c r="LXX32" s="22"/>
      <c r="LXY32" s="111"/>
      <c r="LXZ32" s="22"/>
      <c r="LYA32" s="111"/>
      <c r="LYB32" s="22"/>
      <c r="LYC32" s="111"/>
      <c r="LYD32" s="22"/>
      <c r="LYE32" s="111"/>
      <c r="LYF32" s="22"/>
      <c r="LYG32" s="111"/>
      <c r="LYH32" s="26"/>
      <c r="LYI32" s="111"/>
      <c r="LYJ32" s="26"/>
      <c r="LYK32" s="111"/>
      <c r="LYL32" s="26"/>
      <c r="LYM32" s="111"/>
      <c r="LYN32" s="26"/>
      <c r="LYO32" s="111"/>
      <c r="LYP32" s="26"/>
      <c r="LYQ32" s="111"/>
      <c r="LYR32" s="26"/>
      <c r="LYS32" s="111"/>
      <c r="LYT32" s="26"/>
      <c r="LYU32" s="111"/>
      <c r="LYV32" s="26"/>
      <c r="LYW32" s="111"/>
      <c r="LYX32" s="26"/>
      <c r="LYY32" s="111"/>
      <c r="LYZ32" s="26"/>
      <c r="LZA32" s="111"/>
      <c r="LZB32" s="26"/>
      <c r="LZC32" s="112"/>
      <c r="LZD32" s="26"/>
      <c r="LZE32" s="111"/>
      <c r="LZF32" s="26"/>
      <c r="LZG32" s="111"/>
      <c r="LZH32" s="26"/>
      <c r="LZI32" s="111"/>
      <c r="LZJ32" s="26"/>
      <c r="LZK32" s="111"/>
      <c r="LZL32" s="26"/>
      <c r="LZM32" s="111"/>
      <c r="LZN32" s="26"/>
      <c r="LZO32" s="111"/>
      <c r="LZP32" s="26"/>
      <c r="LZQ32" s="111"/>
      <c r="LZR32" s="19"/>
      <c r="LZS32" s="111"/>
      <c r="LZT32" s="26"/>
      <c r="LZU32" s="111"/>
      <c r="LZV32" s="26"/>
      <c r="LZW32" s="111"/>
      <c r="LZX32" s="26"/>
      <c r="LZY32" s="111"/>
      <c r="LZZ32" s="26"/>
      <c r="MAA32" s="111"/>
      <c r="MAB32" s="19"/>
      <c r="MAC32" s="111"/>
      <c r="MAD32" s="26"/>
      <c r="MAE32" s="111"/>
      <c r="MAF32" s="26"/>
      <c r="MAG32" s="111"/>
      <c r="MAH32" s="26"/>
      <c r="MAI32" s="111"/>
      <c r="MAJ32" s="19"/>
      <c r="MAK32" s="105"/>
      <c r="MAL32" s="105"/>
      <c r="MAM32" s="105"/>
      <c r="MAN32" s="29"/>
      <c r="MAO32" s="111"/>
      <c r="MAP32" s="29"/>
      <c r="MAQ32" s="111"/>
      <c r="MAR32" s="22"/>
      <c r="MAS32" s="111"/>
      <c r="MAT32" s="22"/>
      <c r="MAU32" s="111"/>
      <c r="MAV32" s="22"/>
      <c r="MAW32" s="111"/>
      <c r="MAX32" s="22"/>
      <c r="MAY32" s="111"/>
      <c r="MAZ32" s="22"/>
      <c r="MBA32" s="111"/>
      <c r="MBB32" s="22"/>
      <c r="MBC32" s="111"/>
      <c r="MBD32" s="22"/>
      <c r="MBE32" s="111"/>
      <c r="MBF32" s="26"/>
      <c r="MBG32" s="111"/>
      <c r="MBH32" s="26"/>
      <c r="MBI32" s="111"/>
      <c r="MBJ32" s="26"/>
      <c r="MBK32" s="111"/>
      <c r="MBL32" s="26"/>
      <c r="MBM32" s="111"/>
      <c r="MBN32" s="26"/>
      <c r="MBO32" s="111"/>
      <c r="MBP32" s="26"/>
      <c r="MBQ32" s="111"/>
      <c r="MBR32" s="26"/>
      <c r="MBS32" s="111"/>
      <c r="MBT32" s="26"/>
      <c r="MBU32" s="111"/>
      <c r="MBV32" s="26"/>
      <c r="MBW32" s="111"/>
      <c r="MBX32" s="26"/>
      <c r="MBY32" s="111"/>
      <c r="MBZ32" s="26"/>
      <c r="MCA32" s="112"/>
      <c r="MCB32" s="26"/>
      <c r="MCC32" s="111"/>
      <c r="MCD32" s="26"/>
      <c r="MCE32" s="111"/>
      <c r="MCF32" s="26"/>
      <c r="MCG32" s="111"/>
      <c r="MCH32" s="26"/>
      <c r="MCI32" s="111"/>
      <c r="MCJ32" s="26"/>
      <c r="MCK32" s="111"/>
      <c r="MCL32" s="26"/>
      <c r="MCM32" s="111"/>
      <c r="MCN32" s="26"/>
      <c r="MCO32" s="111"/>
      <c r="MCP32" s="19"/>
      <c r="MCQ32" s="111"/>
      <c r="MCR32" s="26"/>
      <c r="MCS32" s="111"/>
      <c r="MCT32" s="26"/>
      <c r="MCU32" s="111"/>
      <c r="MCV32" s="26"/>
      <c r="MCW32" s="111"/>
      <c r="MCX32" s="26"/>
      <c r="MCY32" s="111"/>
      <c r="MCZ32" s="19"/>
      <c r="MDA32" s="111"/>
      <c r="MDB32" s="26"/>
      <c r="MDC32" s="111"/>
      <c r="MDD32" s="26"/>
      <c r="MDE32" s="111"/>
      <c r="MDF32" s="26"/>
      <c r="MDG32" s="111"/>
      <c r="MDH32" s="19"/>
      <c r="MDI32" s="105"/>
      <c r="MDJ32" s="105"/>
      <c r="MDK32" s="105"/>
      <c r="MDL32" s="29"/>
      <c r="MDM32" s="111"/>
      <c r="MDN32" s="29"/>
      <c r="MDO32" s="111"/>
      <c r="MDP32" s="22"/>
      <c r="MDQ32" s="111"/>
      <c r="MDR32" s="22"/>
      <c r="MDS32" s="111"/>
      <c r="MDT32" s="22"/>
      <c r="MDU32" s="111"/>
      <c r="MDV32" s="22"/>
      <c r="MDW32" s="111"/>
      <c r="MDX32" s="22"/>
      <c r="MDY32" s="111"/>
      <c r="MDZ32" s="22"/>
      <c r="MEA32" s="111"/>
      <c r="MEB32" s="22"/>
      <c r="MEC32" s="111"/>
      <c r="MED32" s="26"/>
      <c r="MEE32" s="111"/>
      <c r="MEF32" s="26"/>
      <c r="MEG32" s="111"/>
      <c r="MEH32" s="26"/>
      <c r="MEI32" s="111"/>
      <c r="MEJ32" s="26"/>
      <c r="MEK32" s="111"/>
      <c r="MEL32" s="26"/>
      <c r="MEM32" s="111"/>
      <c r="MEN32" s="26"/>
      <c r="MEO32" s="111"/>
      <c r="MEP32" s="26"/>
      <c r="MEQ32" s="111"/>
      <c r="MER32" s="26"/>
      <c r="MES32" s="111"/>
      <c r="MET32" s="26"/>
      <c r="MEU32" s="111"/>
      <c r="MEV32" s="26"/>
      <c r="MEW32" s="111"/>
      <c r="MEX32" s="26"/>
      <c r="MEY32" s="112"/>
      <c r="MEZ32" s="26"/>
      <c r="MFA32" s="111"/>
      <c r="MFB32" s="26"/>
      <c r="MFC32" s="111"/>
      <c r="MFD32" s="26"/>
      <c r="MFE32" s="111"/>
      <c r="MFF32" s="26"/>
      <c r="MFG32" s="111"/>
      <c r="MFH32" s="26"/>
      <c r="MFI32" s="111"/>
      <c r="MFJ32" s="26"/>
      <c r="MFK32" s="111"/>
      <c r="MFL32" s="26"/>
      <c r="MFM32" s="111"/>
      <c r="MFN32" s="19"/>
      <c r="MFO32" s="111"/>
      <c r="MFP32" s="26"/>
      <c r="MFQ32" s="111"/>
      <c r="MFR32" s="26"/>
      <c r="MFS32" s="111"/>
      <c r="MFT32" s="26"/>
      <c r="MFU32" s="111"/>
      <c r="MFV32" s="26"/>
      <c r="MFW32" s="111"/>
      <c r="MFX32" s="19"/>
      <c r="MFY32" s="111"/>
      <c r="MFZ32" s="26"/>
      <c r="MGA32" s="111"/>
      <c r="MGB32" s="26"/>
      <c r="MGC32" s="111"/>
      <c r="MGD32" s="26"/>
      <c r="MGE32" s="111"/>
      <c r="MGF32" s="19"/>
      <c r="MGG32" s="105"/>
      <c r="MGH32" s="105"/>
      <c r="MGI32" s="105"/>
      <c r="MGJ32" s="29"/>
      <c r="MGK32" s="111"/>
      <c r="MGL32" s="29"/>
      <c r="MGM32" s="111"/>
      <c r="MGN32" s="22"/>
      <c r="MGO32" s="111"/>
      <c r="MGP32" s="22"/>
      <c r="MGQ32" s="111"/>
      <c r="MGR32" s="22"/>
      <c r="MGS32" s="111"/>
      <c r="MGT32" s="22"/>
      <c r="MGU32" s="111"/>
      <c r="MGV32" s="22"/>
      <c r="MGW32" s="111"/>
      <c r="MGX32" s="22"/>
      <c r="MGY32" s="111"/>
      <c r="MGZ32" s="22"/>
      <c r="MHA32" s="111"/>
      <c r="MHB32" s="26"/>
      <c r="MHC32" s="111"/>
      <c r="MHD32" s="26"/>
      <c r="MHE32" s="111"/>
      <c r="MHF32" s="26"/>
      <c r="MHG32" s="111"/>
      <c r="MHH32" s="26"/>
      <c r="MHI32" s="111"/>
      <c r="MHJ32" s="26"/>
      <c r="MHK32" s="111"/>
      <c r="MHL32" s="26"/>
      <c r="MHM32" s="111"/>
      <c r="MHN32" s="26"/>
      <c r="MHO32" s="111"/>
      <c r="MHP32" s="26"/>
      <c r="MHQ32" s="111"/>
      <c r="MHR32" s="26"/>
      <c r="MHS32" s="111"/>
      <c r="MHT32" s="26"/>
      <c r="MHU32" s="111"/>
      <c r="MHV32" s="26"/>
      <c r="MHW32" s="112"/>
      <c r="MHX32" s="26"/>
      <c r="MHY32" s="111"/>
      <c r="MHZ32" s="26"/>
      <c r="MIA32" s="111"/>
      <c r="MIB32" s="26"/>
      <c r="MIC32" s="111"/>
      <c r="MID32" s="26"/>
      <c r="MIE32" s="111"/>
      <c r="MIF32" s="26"/>
      <c r="MIG32" s="111"/>
      <c r="MIH32" s="26"/>
      <c r="MII32" s="111"/>
      <c r="MIJ32" s="26"/>
      <c r="MIK32" s="111"/>
      <c r="MIL32" s="19"/>
      <c r="MIM32" s="111"/>
      <c r="MIN32" s="26"/>
      <c r="MIO32" s="111"/>
      <c r="MIP32" s="26"/>
      <c r="MIQ32" s="111"/>
      <c r="MIR32" s="26"/>
      <c r="MIS32" s="111"/>
      <c r="MIT32" s="26"/>
      <c r="MIU32" s="111"/>
      <c r="MIV32" s="19"/>
      <c r="MIW32" s="111"/>
      <c r="MIX32" s="26"/>
      <c r="MIY32" s="111"/>
      <c r="MIZ32" s="26"/>
      <c r="MJA32" s="111"/>
      <c r="MJB32" s="26"/>
      <c r="MJC32" s="111"/>
      <c r="MJD32" s="19"/>
      <c r="MJE32" s="105"/>
      <c r="MJF32" s="105"/>
      <c r="MJG32" s="105"/>
      <c r="MJH32" s="29"/>
      <c r="MJI32" s="111"/>
      <c r="MJJ32" s="29"/>
      <c r="MJK32" s="111"/>
      <c r="MJL32" s="22"/>
      <c r="MJM32" s="111"/>
      <c r="MJN32" s="22"/>
      <c r="MJO32" s="111"/>
      <c r="MJP32" s="22"/>
      <c r="MJQ32" s="111"/>
      <c r="MJR32" s="22"/>
      <c r="MJS32" s="111"/>
      <c r="MJT32" s="22"/>
      <c r="MJU32" s="111"/>
      <c r="MJV32" s="22"/>
      <c r="MJW32" s="111"/>
      <c r="MJX32" s="22"/>
      <c r="MJY32" s="111"/>
      <c r="MJZ32" s="26"/>
      <c r="MKA32" s="111"/>
      <c r="MKB32" s="26"/>
      <c r="MKC32" s="111"/>
      <c r="MKD32" s="26"/>
      <c r="MKE32" s="111"/>
      <c r="MKF32" s="26"/>
      <c r="MKG32" s="111"/>
      <c r="MKH32" s="26"/>
      <c r="MKI32" s="111"/>
      <c r="MKJ32" s="26"/>
      <c r="MKK32" s="111"/>
      <c r="MKL32" s="26"/>
      <c r="MKM32" s="111"/>
      <c r="MKN32" s="26"/>
      <c r="MKO32" s="111"/>
      <c r="MKP32" s="26"/>
      <c r="MKQ32" s="111"/>
      <c r="MKR32" s="26"/>
      <c r="MKS32" s="111"/>
      <c r="MKT32" s="26"/>
      <c r="MKU32" s="112"/>
      <c r="MKV32" s="26"/>
      <c r="MKW32" s="111"/>
      <c r="MKX32" s="26"/>
      <c r="MKY32" s="111"/>
      <c r="MKZ32" s="26"/>
      <c r="MLA32" s="111"/>
      <c r="MLB32" s="26"/>
      <c r="MLC32" s="111"/>
      <c r="MLD32" s="26"/>
      <c r="MLE32" s="111"/>
      <c r="MLF32" s="26"/>
      <c r="MLG32" s="111"/>
      <c r="MLH32" s="26"/>
      <c r="MLI32" s="111"/>
      <c r="MLJ32" s="19"/>
      <c r="MLK32" s="111"/>
      <c r="MLL32" s="26"/>
      <c r="MLM32" s="111"/>
      <c r="MLN32" s="26"/>
      <c r="MLO32" s="111"/>
      <c r="MLP32" s="26"/>
      <c r="MLQ32" s="111"/>
      <c r="MLR32" s="26"/>
      <c r="MLS32" s="111"/>
      <c r="MLT32" s="19"/>
      <c r="MLU32" s="111"/>
      <c r="MLV32" s="26"/>
      <c r="MLW32" s="111"/>
      <c r="MLX32" s="26"/>
      <c r="MLY32" s="111"/>
      <c r="MLZ32" s="26"/>
      <c r="MMA32" s="111"/>
      <c r="MMB32" s="19"/>
      <c r="MMC32" s="105"/>
      <c r="MMD32" s="105"/>
      <c r="MME32" s="105"/>
      <c r="MMF32" s="29"/>
      <c r="MMG32" s="111"/>
      <c r="MMH32" s="29"/>
      <c r="MMI32" s="111"/>
      <c r="MMJ32" s="22"/>
      <c r="MMK32" s="111"/>
      <c r="MML32" s="22"/>
      <c r="MMM32" s="111"/>
      <c r="MMN32" s="22"/>
      <c r="MMO32" s="111"/>
      <c r="MMP32" s="22"/>
      <c r="MMQ32" s="111"/>
      <c r="MMR32" s="22"/>
      <c r="MMS32" s="111"/>
      <c r="MMT32" s="22"/>
      <c r="MMU32" s="111"/>
      <c r="MMV32" s="22"/>
      <c r="MMW32" s="111"/>
      <c r="MMX32" s="26"/>
      <c r="MMY32" s="111"/>
      <c r="MMZ32" s="26"/>
      <c r="MNA32" s="111"/>
      <c r="MNB32" s="26"/>
      <c r="MNC32" s="111"/>
      <c r="MND32" s="26"/>
      <c r="MNE32" s="111"/>
      <c r="MNF32" s="26"/>
      <c r="MNG32" s="111"/>
      <c r="MNH32" s="26"/>
      <c r="MNI32" s="111"/>
      <c r="MNJ32" s="26"/>
      <c r="MNK32" s="111"/>
      <c r="MNL32" s="26"/>
      <c r="MNM32" s="111"/>
      <c r="MNN32" s="26"/>
      <c r="MNO32" s="111"/>
      <c r="MNP32" s="26"/>
      <c r="MNQ32" s="111"/>
      <c r="MNR32" s="26"/>
      <c r="MNS32" s="112"/>
      <c r="MNT32" s="26"/>
      <c r="MNU32" s="111"/>
      <c r="MNV32" s="26"/>
      <c r="MNW32" s="111"/>
      <c r="MNX32" s="26"/>
      <c r="MNY32" s="111"/>
      <c r="MNZ32" s="26"/>
      <c r="MOA32" s="111"/>
      <c r="MOB32" s="26"/>
      <c r="MOC32" s="111"/>
      <c r="MOD32" s="26"/>
      <c r="MOE32" s="111"/>
      <c r="MOF32" s="26"/>
      <c r="MOG32" s="111"/>
      <c r="MOH32" s="19"/>
      <c r="MOI32" s="111"/>
      <c r="MOJ32" s="26"/>
      <c r="MOK32" s="111"/>
      <c r="MOL32" s="26"/>
      <c r="MOM32" s="111"/>
      <c r="MON32" s="26"/>
      <c r="MOO32" s="111"/>
      <c r="MOP32" s="26"/>
      <c r="MOQ32" s="111"/>
      <c r="MOR32" s="19"/>
      <c r="MOS32" s="111"/>
      <c r="MOT32" s="26"/>
      <c r="MOU32" s="111"/>
      <c r="MOV32" s="26"/>
      <c r="MOW32" s="111"/>
      <c r="MOX32" s="26"/>
      <c r="MOY32" s="111"/>
      <c r="MOZ32" s="19"/>
      <c r="MPA32" s="105"/>
      <c r="MPB32" s="105"/>
      <c r="MPC32" s="105"/>
      <c r="MPD32" s="29"/>
      <c r="MPE32" s="111"/>
      <c r="MPF32" s="29"/>
      <c r="MPG32" s="111"/>
      <c r="MPH32" s="22"/>
      <c r="MPI32" s="111"/>
      <c r="MPJ32" s="22"/>
      <c r="MPK32" s="111"/>
      <c r="MPL32" s="22"/>
      <c r="MPM32" s="111"/>
      <c r="MPN32" s="22"/>
      <c r="MPO32" s="111"/>
      <c r="MPP32" s="22"/>
      <c r="MPQ32" s="111"/>
      <c r="MPR32" s="22"/>
      <c r="MPS32" s="111"/>
      <c r="MPT32" s="22"/>
      <c r="MPU32" s="111"/>
      <c r="MPV32" s="26"/>
      <c r="MPW32" s="111"/>
      <c r="MPX32" s="26"/>
      <c r="MPY32" s="111"/>
      <c r="MPZ32" s="26"/>
      <c r="MQA32" s="111"/>
      <c r="MQB32" s="26"/>
      <c r="MQC32" s="111"/>
      <c r="MQD32" s="26"/>
      <c r="MQE32" s="111"/>
      <c r="MQF32" s="26"/>
      <c r="MQG32" s="111"/>
      <c r="MQH32" s="26"/>
      <c r="MQI32" s="111"/>
      <c r="MQJ32" s="26"/>
      <c r="MQK32" s="111"/>
      <c r="MQL32" s="26"/>
      <c r="MQM32" s="111"/>
      <c r="MQN32" s="26"/>
      <c r="MQO32" s="111"/>
      <c r="MQP32" s="26"/>
      <c r="MQQ32" s="112"/>
      <c r="MQR32" s="26"/>
      <c r="MQS32" s="111"/>
      <c r="MQT32" s="26"/>
      <c r="MQU32" s="111"/>
      <c r="MQV32" s="26"/>
      <c r="MQW32" s="111"/>
      <c r="MQX32" s="26"/>
      <c r="MQY32" s="111"/>
      <c r="MQZ32" s="26"/>
      <c r="MRA32" s="111"/>
      <c r="MRB32" s="26"/>
      <c r="MRC32" s="111"/>
      <c r="MRD32" s="26"/>
      <c r="MRE32" s="111"/>
      <c r="MRF32" s="19"/>
      <c r="MRG32" s="111"/>
      <c r="MRH32" s="26"/>
      <c r="MRI32" s="111"/>
      <c r="MRJ32" s="26"/>
      <c r="MRK32" s="111"/>
      <c r="MRL32" s="26"/>
      <c r="MRM32" s="111"/>
      <c r="MRN32" s="26"/>
      <c r="MRO32" s="111"/>
      <c r="MRP32" s="19"/>
      <c r="MRQ32" s="111"/>
      <c r="MRR32" s="26"/>
      <c r="MRS32" s="111"/>
      <c r="MRT32" s="26"/>
      <c r="MRU32" s="111"/>
      <c r="MRV32" s="26"/>
      <c r="MRW32" s="111"/>
      <c r="MRX32" s="19"/>
      <c r="MRY32" s="105"/>
      <c r="MRZ32" s="105"/>
      <c r="MSA32" s="105"/>
      <c r="MSB32" s="29"/>
      <c r="MSC32" s="111"/>
      <c r="MSD32" s="29"/>
      <c r="MSE32" s="111"/>
      <c r="MSF32" s="22"/>
      <c r="MSG32" s="111"/>
      <c r="MSH32" s="22"/>
      <c r="MSI32" s="111"/>
      <c r="MSJ32" s="22"/>
      <c r="MSK32" s="111"/>
      <c r="MSL32" s="22"/>
      <c r="MSM32" s="111"/>
      <c r="MSN32" s="22"/>
      <c r="MSO32" s="111"/>
      <c r="MSP32" s="22"/>
      <c r="MSQ32" s="111"/>
      <c r="MSR32" s="22"/>
      <c r="MSS32" s="111"/>
      <c r="MST32" s="26"/>
      <c r="MSU32" s="111"/>
      <c r="MSV32" s="26"/>
      <c r="MSW32" s="111"/>
      <c r="MSX32" s="26"/>
      <c r="MSY32" s="111"/>
      <c r="MSZ32" s="26"/>
      <c r="MTA32" s="111"/>
      <c r="MTB32" s="26"/>
      <c r="MTC32" s="111"/>
      <c r="MTD32" s="26"/>
      <c r="MTE32" s="111"/>
      <c r="MTF32" s="26"/>
      <c r="MTG32" s="111"/>
      <c r="MTH32" s="26"/>
      <c r="MTI32" s="111"/>
      <c r="MTJ32" s="26"/>
      <c r="MTK32" s="111"/>
      <c r="MTL32" s="26"/>
      <c r="MTM32" s="111"/>
      <c r="MTN32" s="26"/>
      <c r="MTO32" s="112"/>
      <c r="MTP32" s="26"/>
      <c r="MTQ32" s="111"/>
      <c r="MTR32" s="26"/>
      <c r="MTS32" s="111"/>
      <c r="MTT32" s="26"/>
      <c r="MTU32" s="111"/>
      <c r="MTV32" s="26"/>
      <c r="MTW32" s="111"/>
      <c r="MTX32" s="26"/>
      <c r="MTY32" s="111"/>
      <c r="MTZ32" s="26"/>
      <c r="MUA32" s="111"/>
      <c r="MUB32" s="26"/>
      <c r="MUC32" s="111"/>
      <c r="MUD32" s="19"/>
      <c r="MUE32" s="111"/>
      <c r="MUF32" s="26"/>
      <c r="MUG32" s="111"/>
      <c r="MUH32" s="26"/>
      <c r="MUI32" s="111"/>
      <c r="MUJ32" s="26"/>
      <c r="MUK32" s="111"/>
      <c r="MUL32" s="26"/>
      <c r="MUM32" s="111"/>
      <c r="MUN32" s="19"/>
      <c r="MUO32" s="111"/>
      <c r="MUP32" s="26"/>
      <c r="MUQ32" s="111"/>
      <c r="MUR32" s="26"/>
      <c r="MUS32" s="111"/>
      <c r="MUT32" s="26"/>
      <c r="MUU32" s="111"/>
      <c r="MUV32" s="19"/>
      <c r="MUW32" s="105"/>
      <c r="MUX32" s="105"/>
      <c r="MUY32" s="105"/>
      <c r="MUZ32" s="29"/>
      <c r="MVA32" s="111"/>
      <c r="MVB32" s="29"/>
      <c r="MVC32" s="111"/>
      <c r="MVD32" s="22"/>
      <c r="MVE32" s="111"/>
      <c r="MVF32" s="22"/>
      <c r="MVG32" s="111"/>
      <c r="MVH32" s="22"/>
      <c r="MVI32" s="111"/>
      <c r="MVJ32" s="22"/>
      <c r="MVK32" s="111"/>
      <c r="MVL32" s="22"/>
      <c r="MVM32" s="111"/>
      <c r="MVN32" s="22"/>
      <c r="MVO32" s="111"/>
      <c r="MVP32" s="22"/>
      <c r="MVQ32" s="111"/>
      <c r="MVR32" s="26"/>
      <c r="MVS32" s="111"/>
      <c r="MVT32" s="26"/>
      <c r="MVU32" s="111"/>
      <c r="MVV32" s="26"/>
      <c r="MVW32" s="111"/>
      <c r="MVX32" s="26"/>
      <c r="MVY32" s="111"/>
      <c r="MVZ32" s="26"/>
      <c r="MWA32" s="111"/>
      <c r="MWB32" s="26"/>
      <c r="MWC32" s="111"/>
      <c r="MWD32" s="26"/>
      <c r="MWE32" s="111"/>
      <c r="MWF32" s="26"/>
      <c r="MWG32" s="111"/>
      <c r="MWH32" s="26"/>
      <c r="MWI32" s="111"/>
      <c r="MWJ32" s="26"/>
      <c r="MWK32" s="111"/>
      <c r="MWL32" s="26"/>
      <c r="MWM32" s="112"/>
      <c r="MWN32" s="26"/>
      <c r="MWO32" s="111"/>
      <c r="MWP32" s="26"/>
      <c r="MWQ32" s="111"/>
      <c r="MWR32" s="26"/>
      <c r="MWS32" s="111"/>
      <c r="MWT32" s="26"/>
      <c r="MWU32" s="111"/>
      <c r="MWV32" s="26"/>
      <c r="MWW32" s="111"/>
      <c r="MWX32" s="26"/>
      <c r="MWY32" s="111"/>
      <c r="MWZ32" s="26"/>
      <c r="MXA32" s="111"/>
      <c r="MXB32" s="19"/>
      <c r="MXC32" s="111"/>
      <c r="MXD32" s="26"/>
      <c r="MXE32" s="111"/>
      <c r="MXF32" s="26"/>
      <c r="MXG32" s="111"/>
      <c r="MXH32" s="26"/>
      <c r="MXI32" s="111"/>
      <c r="MXJ32" s="26"/>
      <c r="MXK32" s="111"/>
      <c r="MXL32" s="19"/>
      <c r="MXM32" s="111"/>
      <c r="MXN32" s="26"/>
      <c r="MXO32" s="111"/>
      <c r="MXP32" s="26"/>
      <c r="MXQ32" s="111"/>
      <c r="MXR32" s="26"/>
      <c r="MXS32" s="111"/>
      <c r="MXT32" s="19"/>
      <c r="MXU32" s="105"/>
      <c r="MXV32" s="105"/>
      <c r="MXW32" s="105"/>
      <c r="MXX32" s="29"/>
      <c r="MXY32" s="111"/>
      <c r="MXZ32" s="29"/>
      <c r="MYA32" s="111"/>
      <c r="MYB32" s="22"/>
      <c r="MYC32" s="111"/>
      <c r="MYD32" s="22"/>
      <c r="MYE32" s="111"/>
      <c r="MYF32" s="22"/>
      <c r="MYG32" s="111"/>
      <c r="MYH32" s="22"/>
      <c r="MYI32" s="111"/>
      <c r="MYJ32" s="22"/>
      <c r="MYK32" s="111"/>
      <c r="MYL32" s="22"/>
      <c r="MYM32" s="111"/>
      <c r="MYN32" s="22"/>
      <c r="MYO32" s="111"/>
      <c r="MYP32" s="26"/>
      <c r="MYQ32" s="111"/>
      <c r="MYR32" s="26"/>
      <c r="MYS32" s="111"/>
      <c r="MYT32" s="26"/>
      <c r="MYU32" s="111"/>
      <c r="MYV32" s="26"/>
      <c r="MYW32" s="111"/>
      <c r="MYX32" s="26"/>
      <c r="MYY32" s="111"/>
      <c r="MYZ32" s="26"/>
      <c r="MZA32" s="111"/>
      <c r="MZB32" s="26"/>
      <c r="MZC32" s="111"/>
      <c r="MZD32" s="26"/>
      <c r="MZE32" s="111"/>
      <c r="MZF32" s="26"/>
      <c r="MZG32" s="111"/>
      <c r="MZH32" s="26"/>
      <c r="MZI32" s="111"/>
      <c r="MZJ32" s="26"/>
      <c r="MZK32" s="112"/>
      <c r="MZL32" s="26"/>
      <c r="MZM32" s="111"/>
      <c r="MZN32" s="26"/>
      <c r="MZO32" s="111"/>
      <c r="MZP32" s="26"/>
      <c r="MZQ32" s="111"/>
      <c r="MZR32" s="26"/>
      <c r="MZS32" s="111"/>
      <c r="MZT32" s="26"/>
      <c r="MZU32" s="111"/>
      <c r="MZV32" s="26"/>
      <c r="MZW32" s="111"/>
      <c r="MZX32" s="26"/>
      <c r="MZY32" s="111"/>
      <c r="MZZ32" s="19"/>
      <c r="NAA32" s="111"/>
      <c r="NAB32" s="26"/>
      <c r="NAC32" s="111"/>
      <c r="NAD32" s="26"/>
      <c r="NAE32" s="111"/>
      <c r="NAF32" s="26"/>
      <c r="NAG32" s="111"/>
      <c r="NAH32" s="26"/>
      <c r="NAI32" s="111"/>
      <c r="NAJ32" s="19"/>
      <c r="NAK32" s="111"/>
      <c r="NAL32" s="26"/>
      <c r="NAM32" s="111"/>
      <c r="NAN32" s="26"/>
      <c r="NAO32" s="111"/>
      <c r="NAP32" s="26"/>
      <c r="NAQ32" s="111"/>
      <c r="NAR32" s="19"/>
      <c r="NAS32" s="105"/>
      <c r="NAT32" s="105"/>
      <c r="NAU32" s="105"/>
      <c r="NAV32" s="29"/>
      <c r="NAW32" s="111"/>
      <c r="NAX32" s="29"/>
      <c r="NAY32" s="111"/>
      <c r="NAZ32" s="22"/>
      <c r="NBA32" s="111"/>
      <c r="NBB32" s="22"/>
      <c r="NBC32" s="111"/>
      <c r="NBD32" s="22"/>
      <c r="NBE32" s="111"/>
      <c r="NBF32" s="22"/>
      <c r="NBG32" s="111"/>
      <c r="NBH32" s="22"/>
      <c r="NBI32" s="111"/>
      <c r="NBJ32" s="22"/>
      <c r="NBK32" s="111"/>
      <c r="NBL32" s="22"/>
      <c r="NBM32" s="111"/>
      <c r="NBN32" s="26"/>
      <c r="NBO32" s="111"/>
      <c r="NBP32" s="26"/>
      <c r="NBQ32" s="111"/>
      <c r="NBR32" s="26"/>
      <c r="NBS32" s="111"/>
      <c r="NBT32" s="26"/>
      <c r="NBU32" s="111"/>
      <c r="NBV32" s="26"/>
      <c r="NBW32" s="111"/>
      <c r="NBX32" s="26"/>
      <c r="NBY32" s="111"/>
      <c r="NBZ32" s="26"/>
      <c r="NCA32" s="111"/>
      <c r="NCB32" s="26"/>
      <c r="NCC32" s="111"/>
      <c r="NCD32" s="26"/>
      <c r="NCE32" s="111"/>
      <c r="NCF32" s="26"/>
      <c r="NCG32" s="111"/>
      <c r="NCH32" s="26"/>
      <c r="NCI32" s="112"/>
      <c r="NCJ32" s="26"/>
      <c r="NCK32" s="111"/>
      <c r="NCL32" s="26"/>
      <c r="NCM32" s="111"/>
      <c r="NCN32" s="26"/>
      <c r="NCO32" s="111"/>
      <c r="NCP32" s="26"/>
      <c r="NCQ32" s="111"/>
      <c r="NCR32" s="26"/>
      <c r="NCS32" s="111"/>
      <c r="NCT32" s="26"/>
      <c r="NCU32" s="111"/>
      <c r="NCV32" s="26"/>
      <c r="NCW32" s="111"/>
      <c r="NCX32" s="19"/>
      <c r="NCY32" s="111"/>
      <c r="NCZ32" s="26"/>
      <c r="NDA32" s="111"/>
      <c r="NDB32" s="26"/>
      <c r="NDC32" s="111"/>
      <c r="NDD32" s="26"/>
      <c r="NDE32" s="111"/>
      <c r="NDF32" s="26"/>
      <c r="NDG32" s="111"/>
      <c r="NDH32" s="19"/>
      <c r="NDI32" s="111"/>
      <c r="NDJ32" s="26"/>
      <c r="NDK32" s="111"/>
      <c r="NDL32" s="26"/>
      <c r="NDM32" s="111"/>
      <c r="NDN32" s="26"/>
      <c r="NDO32" s="111"/>
      <c r="NDP32" s="19"/>
      <c r="NDQ32" s="105"/>
      <c r="NDR32" s="105"/>
      <c r="NDS32" s="105"/>
      <c r="NDT32" s="29"/>
      <c r="NDU32" s="111"/>
      <c r="NDV32" s="29"/>
      <c r="NDW32" s="111"/>
      <c r="NDX32" s="22"/>
      <c r="NDY32" s="111"/>
      <c r="NDZ32" s="22"/>
      <c r="NEA32" s="111"/>
      <c r="NEB32" s="22"/>
      <c r="NEC32" s="111"/>
      <c r="NED32" s="22"/>
      <c r="NEE32" s="111"/>
      <c r="NEF32" s="22"/>
      <c r="NEG32" s="111"/>
      <c r="NEH32" s="22"/>
      <c r="NEI32" s="111"/>
      <c r="NEJ32" s="22"/>
      <c r="NEK32" s="111"/>
      <c r="NEL32" s="26"/>
      <c r="NEM32" s="111"/>
      <c r="NEN32" s="26"/>
      <c r="NEO32" s="111"/>
      <c r="NEP32" s="26"/>
      <c r="NEQ32" s="111"/>
      <c r="NER32" s="26"/>
      <c r="NES32" s="111"/>
      <c r="NET32" s="26"/>
      <c r="NEU32" s="111"/>
      <c r="NEV32" s="26"/>
      <c r="NEW32" s="111"/>
      <c r="NEX32" s="26"/>
      <c r="NEY32" s="111"/>
      <c r="NEZ32" s="26"/>
      <c r="NFA32" s="111"/>
      <c r="NFB32" s="26"/>
      <c r="NFC32" s="111"/>
      <c r="NFD32" s="26"/>
      <c r="NFE32" s="111"/>
      <c r="NFF32" s="26"/>
      <c r="NFG32" s="112"/>
      <c r="NFH32" s="26"/>
      <c r="NFI32" s="111"/>
      <c r="NFJ32" s="26"/>
      <c r="NFK32" s="111"/>
      <c r="NFL32" s="26"/>
      <c r="NFM32" s="111"/>
      <c r="NFN32" s="26"/>
      <c r="NFO32" s="111"/>
      <c r="NFP32" s="26"/>
      <c r="NFQ32" s="111"/>
      <c r="NFR32" s="26"/>
      <c r="NFS32" s="111"/>
      <c r="NFT32" s="26"/>
      <c r="NFU32" s="111"/>
      <c r="NFV32" s="19"/>
      <c r="NFW32" s="111"/>
      <c r="NFX32" s="26"/>
      <c r="NFY32" s="111"/>
      <c r="NFZ32" s="26"/>
      <c r="NGA32" s="111"/>
      <c r="NGB32" s="26"/>
      <c r="NGC32" s="111"/>
      <c r="NGD32" s="26"/>
      <c r="NGE32" s="111"/>
      <c r="NGF32" s="19"/>
      <c r="NGG32" s="111"/>
      <c r="NGH32" s="26"/>
      <c r="NGI32" s="111"/>
      <c r="NGJ32" s="26"/>
      <c r="NGK32" s="111"/>
      <c r="NGL32" s="26"/>
      <c r="NGM32" s="111"/>
      <c r="NGN32" s="19"/>
      <c r="NGO32" s="105"/>
      <c r="NGP32" s="105"/>
      <c r="NGQ32" s="105"/>
      <c r="NGR32" s="29"/>
      <c r="NGS32" s="111"/>
      <c r="NGT32" s="29"/>
      <c r="NGU32" s="111"/>
      <c r="NGV32" s="22"/>
      <c r="NGW32" s="111"/>
      <c r="NGX32" s="22"/>
      <c r="NGY32" s="111"/>
      <c r="NGZ32" s="22"/>
      <c r="NHA32" s="111"/>
      <c r="NHB32" s="22"/>
      <c r="NHC32" s="111"/>
      <c r="NHD32" s="22"/>
      <c r="NHE32" s="111"/>
      <c r="NHF32" s="22"/>
      <c r="NHG32" s="111"/>
      <c r="NHH32" s="22"/>
      <c r="NHI32" s="111"/>
      <c r="NHJ32" s="26"/>
      <c r="NHK32" s="111"/>
      <c r="NHL32" s="26"/>
      <c r="NHM32" s="111"/>
      <c r="NHN32" s="26"/>
      <c r="NHO32" s="111"/>
      <c r="NHP32" s="26"/>
      <c r="NHQ32" s="111"/>
      <c r="NHR32" s="26"/>
      <c r="NHS32" s="111"/>
      <c r="NHT32" s="26"/>
      <c r="NHU32" s="111"/>
      <c r="NHV32" s="26"/>
      <c r="NHW32" s="111"/>
      <c r="NHX32" s="26"/>
      <c r="NHY32" s="111"/>
      <c r="NHZ32" s="26"/>
      <c r="NIA32" s="111"/>
      <c r="NIB32" s="26"/>
      <c r="NIC32" s="111"/>
      <c r="NID32" s="26"/>
      <c r="NIE32" s="112"/>
      <c r="NIF32" s="26"/>
      <c r="NIG32" s="111"/>
      <c r="NIH32" s="26"/>
      <c r="NII32" s="111"/>
      <c r="NIJ32" s="26"/>
      <c r="NIK32" s="111"/>
      <c r="NIL32" s="26"/>
      <c r="NIM32" s="111"/>
      <c r="NIN32" s="26"/>
      <c r="NIO32" s="111"/>
      <c r="NIP32" s="26"/>
      <c r="NIQ32" s="111"/>
      <c r="NIR32" s="26"/>
      <c r="NIS32" s="111"/>
      <c r="NIT32" s="19"/>
      <c r="NIU32" s="111"/>
      <c r="NIV32" s="26"/>
      <c r="NIW32" s="111"/>
      <c r="NIX32" s="26"/>
      <c r="NIY32" s="111"/>
      <c r="NIZ32" s="26"/>
      <c r="NJA32" s="111"/>
      <c r="NJB32" s="26"/>
      <c r="NJC32" s="111"/>
      <c r="NJD32" s="19"/>
      <c r="NJE32" s="111"/>
      <c r="NJF32" s="26"/>
      <c r="NJG32" s="111"/>
      <c r="NJH32" s="26"/>
      <c r="NJI32" s="111"/>
      <c r="NJJ32" s="26"/>
      <c r="NJK32" s="111"/>
      <c r="NJL32" s="19"/>
      <c r="NJM32" s="105"/>
      <c r="NJN32" s="105"/>
      <c r="NJO32" s="105"/>
      <c r="NJP32" s="29"/>
      <c r="NJQ32" s="111"/>
      <c r="NJR32" s="29"/>
      <c r="NJS32" s="111"/>
      <c r="NJT32" s="22"/>
      <c r="NJU32" s="111"/>
      <c r="NJV32" s="22"/>
      <c r="NJW32" s="111"/>
      <c r="NJX32" s="22"/>
      <c r="NJY32" s="111"/>
      <c r="NJZ32" s="22"/>
      <c r="NKA32" s="111"/>
      <c r="NKB32" s="22"/>
      <c r="NKC32" s="111"/>
      <c r="NKD32" s="22"/>
      <c r="NKE32" s="111"/>
      <c r="NKF32" s="22"/>
      <c r="NKG32" s="111"/>
      <c r="NKH32" s="26"/>
      <c r="NKI32" s="111"/>
      <c r="NKJ32" s="26"/>
      <c r="NKK32" s="111"/>
      <c r="NKL32" s="26"/>
      <c r="NKM32" s="111"/>
      <c r="NKN32" s="26"/>
      <c r="NKO32" s="111"/>
      <c r="NKP32" s="26"/>
      <c r="NKQ32" s="111"/>
      <c r="NKR32" s="26"/>
      <c r="NKS32" s="111"/>
      <c r="NKT32" s="26"/>
      <c r="NKU32" s="111"/>
      <c r="NKV32" s="26"/>
      <c r="NKW32" s="111"/>
      <c r="NKX32" s="26"/>
      <c r="NKY32" s="111"/>
      <c r="NKZ32" s="26"/>
      <c r="NLA32" s="111"/>
      <c r="NLB32" s="26"/>
      <c r="NLC32" s="112"/>
      <c r="NLD32" s="26"/>
      <c r="NLE32" s="111"/>
      <c r="NLF32" s="26"/>
      <c r="NLG32" s="111"/>
      <c r="NLH32" s="26"/>
      <c r="NLI32" s="111"/>
      <c r="NLJ32" s="26"/>
      <c r="NLK32" s="111"/>
      <c r="NLL32" s="26"/>
      <c r="NLM32" s="111"/>
      <c r="NLN32" s="26"/>
      <c r="NLO32" s="111"/>
      <c r="NLP32" s="26"/>
      <c r="NLQ32" s="111"/>
      <c r="NLR32" s="19"/>
      <c r="NLS32" s="111"/>
      <c r="NLT32" s="26"/>
      <c r="NLU32" s="111"/>
      <c r="NLV32" s="26"/>
      <c r="NLW32" s="111"/>
      <c r="NLX32" s="26"/>
      <c r="NLY32" s="111"/>
      <c r="NLZ32" s="26"/>
      <c r="NMA32" s="111"/>
      <c r="NMB32" s="19"/>
      <c r="NMC32" s="111"/>
      <c r="NMD32" s="26"/>
      <c r="NME32" s="111"/>
      <c r="NMF32" s="26"/>
      <c r="NMG32" s="111"/>
      <c r="NMH32" s="26"/>
      <c r="NMI32" s="111"/>
      <c r="NMJ32" s="19"/>
      <c r="NMK32" s="105"/>
      <c r="NML32" s="105"/>
      <c r="NMM32" s="105"/>
      <c r="NMN32" s="29"/>
      <c r="NMO32" s="111"/>
      <c r="NMP32" s="29"/>
      <c r="NMQ32" s="111"/>
      <c r="NMR32" s="22"/>
      <c r="NMS32" s="111"/>
      <c r="NMT32" s="22"/>
      <c r="NMU32" s="111"/>
      <c r="NMV32" s="22"/>
      <c r="NMW32" s="111"/>
      <c r="NMX32" s="22"/>
      <c r="NMY32" s="111"/>
      <c r="NMZ32" s="22"/>
      <c r="NNA32" s="111"/>
      <c r="NNB32" s="22"/>
      <c r="NNC32" s="111"/>
      <c r="NND32" s="22"/>
      <c r="NNE32" s="111"/>
      <c r="NNF32" s="26"/>
      <c r="NNG32" s="111"/>
      <c r="NNH32" s="26"/>
      <c r="NNI32" s="111"/>
      <c r="NNJ32" s="26"/>
      <c r="NNK32" s="111"/>
      <c r="NNL32" s="26"/>
      <c r="NNM32" s="111"/>
      <c r="NNN32" s="26"/>
      <c r="NNO32" s="111"/>
      <c r="NNP32" s="26"/>
      <c r="NNQ32" s="111"/>
      <c r="NNR32" s="26"/>
      <c r="NNS32" s="111"/>
      <c r="NNT32" s="26"/>
      <c r="NNU32" s="111"/>
      <c r="NNV32" s="26"/>
      <c r="NNW32" s="111"/>
      <c r="NNX32" s="26"/>
      <c r="NNY32" s="111"/>
      <c r="NNZ32" s="26"/>
      <c r="NOA32" s="112"/>
      <c r="NOB32" s="26"/>
      <c r="NOC32" s="111"/>
      <c r="NOD32" s="26"/>
      <c r="NOE32" s="111"/>
      <c r="NOF32" s="26"/>
      <c r="NOG32" s="111"/>
      <c r="NOH32" s="26"/>
      <c r="NOI32" s="111"/>
      <c r="NOJ32" s="26"/>
      <c r="NOK32" s="111"/>
      <c r="NOL32" s="26"/>
      <c r="NOM32" s="111"/>
      <c r="NON32" s="26"/>
      <c r="NOO32" s="111"/>
      <c r="NOP32" s="19"/>
      <c r="NOQ32" s="111"/>
      <c r="NOR32" s="26"/>
      <c r="NOS32" s="111"/>
      <c r="NOT32" s="26"/>
      <c r="NOU32" s="111"/>
      <c r="NOV32" s="26"/>
      <c r="NOW32" s="111"/>
      <c r="NOX32" s="26"/>
      <c r="NOY32" s="111"/>
      <c r="NOZ32" s="19"/>
      <c r="NPA32" s="111"/>
      <c r="NPB32" s="26"/>
      <c r="NPC32" s="111"/>
      <c r="NPD32" s="26"/>
      <c r="NPE32" s="111"/>
      <c r="NPF32" s="26"/>
      <c r="NPG32" s="111"/>
      <c r="NPH32" s="19"/>
      <c r="NPI32" s="105"/>
      <c r="NPJ32" s="105"/>
      <c r="NPK32" s="105"/>
      <c r="NPL32" s="29"/>
      <c r="NPM32" s="111"/>
      <c r="NPN32" s="29"/>
      <c r="NPO32" s="111"/>
      <c r="NPP32" s="22"/>
      <c r="NPQ32" s="111"/>
      <c r="NPR32" s="22"/>
      <c r="NPS32" s="111"/>
      <c r="NPT32" s="22"/>
      <c r="NPU32" s="111"/>
      <c r="NPV32" s="22"/>
      <c r="NPW32" s="111"/>
      <c r="NPX32" s="22"/>
      <c r="NPY32" s="111"/>
      <c r="NPZ32" s="22"/>
      <c r="NQA32" s="111"/>
      <c r="NQB32" s="22"/>
      <c r="NQC32" s="111"/>
      <c r="NQD32" s="26"/>
      <c r="NQE32" s="111"/>
      <c r="NQF32" s="26"/>
      <c r="NQG32" s="111"/>
      <c r="NQH32" s="26"/>
      <c r="NQI32" s="111"/>
      <c r="NQJ32" s="26"/>
      <c r="NQK32" s="111"/>
      <c r="NQL32" s="26"/>
      <c r="NQM32" s="111"/>
      <c r="NQN32" s="26"/>
      <c r="NQO32" s="111"/>
      <c r="NQP32" s="26"/>
      <c r="NQQ32" s="111"/>
      <c r="NQR32" s="26"/>
      <c r="NQS32" s="111"/>
      <c r="NQT32" s="26"/>
      <c r="NQU32" s="111"/>
      <c r="NQV32" s="26"/>
      <c r="NQW32" s="111"/>
      <c r="NQX32" s="26"/>
      <c r="NQY32" s="112"/>
      <c r="NQZ32" s="26"/>
      <c r="NRA32" s="111"/>
      <c r="NRB32" s="26"/>
      <c r="NRC32" s="111"/>
      <c r="NRD32" s="26"/>
      <c r="NRE32" s="111"/>
      <c r="NRF32" s="26"/>
      <c r="NRG32" s="111"/>
      <c r="NRH32" s="26"/>
      <c r="NRI32" s="111"/>
      <c r="NRJ32" s="26"/>
      <c r="NRK32" s="111"/>
      <c r="NRL32" s="26"/>
      <c r="NRM32" s="111"/>
      <c r="NRN32" s="19"/>
      <c r="NRO32" s="111"/>
      <c r="NRP32" s="26"/>
      <c r="NRQ32" s="111"/>
      <c r="NRR32" s="26"/>
      <c r="NRS32" s="111"/>
      <c r="NRT32" s="26"/>
      <c r="NRU32" s="111"/>
      <c r="NRV32" s="26"/>
      <c r="NRW32" s="111"/>
      <c r="NRX32" s="19"/>
      <c r="NRY32" s="111"/>
      <c r="NRZ32" s="26"/>
      <c r="NSA32" s="111"/>
      <c r="NSB32" s="26"/>
      <c r="NSC32" s="111"/>
      <c r="NSD32" s="26"/>
      <c r="NSE32" s="111"/>
      <c r="NSF32" s="19"/>
      <c r="NSG32" s="105"/>
      <c r="NSH32" s="105"/>
      <c r="NSI32" s="105"/>
      <c r="NSJ32" s="29"/>
      <c r="NSK32" s="111"/>
      <c r="NSL32" s="29"/>
      <c r="NSM32" s="111"/>
      <c r="NSN32" s="22"/>
      <c r="NSO32" s="111"/>
      <c r="NSP32" s="22"/>
      <c r="NSQ32" s="111"/>
      <c r="NSR32" s="22"/>
      <c r="NSS32" s="111"/>
      <c r="NST32" s="22"/>
      <c r="NSU32" s="111"/>
      <c r="NSV32" s="22"/>
      <c r="NSW32" s="111"/>
      <c r="NSX32" s="22"/>
      <c r="NSY32" s="111"/>
      <c r="NSZ32" s="22"/>
      <c r="NTA32" s="111"/>
      <c r="NTB32" s="26"/>
      <c r="NTC32" s="111"/>
      <c r="NTD32" s="26"/>
      <c r="NTE32" s="111"/>
      <c r="NTF32" s="26"/>
      <c r="NTG32" s="111"/>
      <c r="NTH32" s="26"/>
      <c r="NTI32" s="111"/>
      <c r="NTJ32" s="26"/>
      <c r="NTK32" s="111"/>
      <c r="NTL32" s="26"/>
      <c r="NTM32" s="111"/>
      <c r="NTN32" s="26"/>
      <c r="NTO32" s="111"/>
      <c r="NTP32" s="26"/>
      <c r="NTQ32" s="111"/>
      <c r="NTR32" s="26"/>
      <c r="NTS32" s="111"/>
      <c r="NTT32" s="26"/>
      <c r="NTU32" s="111"/>
      <c r="NTV32" s="26"/>
      <c r="NTW32" s="112"/>
      <c r="NTX32" s="26"/>
      <c r="NTY32" s="111"/>
      <c r="NTZ32" s="26"/>
      <c r="NUA32" s="111"/>
      <c r="NUB32" s="26"/>
      <c r="NUC32" s="111"/>
      <c r="NUD32" s="26"/>
      <c r="NUE32" s="111"/>
      <c r="NUF32" s="26"/>
      <c r="NUG32" s="111"/>
      <c r="NUH32" s="26"/>
      <c r="NUI32" s="111"/>
      <c r="NUJ32" s="26"/>
      <c r="NUK32" s="111"/>
      <c r="NUL32" s="19"/>
      <c r="NUM32" s="111"/>
      <c r="NUN32" s="26"/>
      <c r="NUO32" s="111"/>
      <c r="NUP32" s="26"/>
      <c r="NUQ32" s="111"/>
      <c r="NUR32" s="26"/>
      <c r="NUS32" s="111"/>
      <c r="NUT32" s="26"/>
      <c r="NUU32" s="111"/>
      <c r="NUV32" s="19"/>
      <c r="NUW32" s="111"/>
      <c r="NUX32" s="26"/>
      <c r="NUY32" s="111"/>
      <c r="NUZ32" s="26"/>
      <c r="NVA32" s="111"/>
      <c r="NVB32" s="26"/>
      <c r="NVC32" s="111"/>
      <c r="NVD32" s="19"/>
      <c r="NVE32" s="105"/>
      <c r="NVF32" s="105"/>
      <c r="NVG32" s="105"/>
      <c r="NVH32" s="29"/>
      <c r="NVI32" s="111"/>
      <c r="NVJ32" s="29"/>
      <c r="NVK32" s="111"/>
      <c r="NVL32" s="22"/>
      <c r="NVM32" s="111"/>
      <c r="NVN32" s="22"/>
      <c r="NVO32" s="111"/>
      <c r="NVP32" s="22"/>
      <c r="NVQ32" s="111"/>
      <c r="NVR32" s="22"/>
      <c r="NVS32" s="111"/>
      <c r="NVT32" s="22"/>
      <c r="NVU32" s="111"/>
      <c r="NVV32" s="22"/>
      <c r="NVW32" s="111"/>
      <c r="NVX32" s="22"/>
      <c r="NVY32" s="111"/>
      <c r="NVZ32" s="26"/>
      <c r="NWA32" s="111"/>
      <c r="NWB32" s="26"/>
      <c r="NWC32" s="111"/>
      <c r="NWD32" s="26"/>
      <c r="NWE32" s="111"/>
      <c r="NWF32" s="26"/>
      <c r="NWG32" s="111"/>
      <c r="NWH32" s="26"/>
      <c r="NWI32" s="111"/>
      <c r="NWJ32" s="26"/>
      <c r="NWK32" s="111"/>
      <c r="NWL32" s="26"/>
      <c r="NWM32" s="111"/>
      <c r="NWN32" s="26"/>
      <c r="NWO32" s="111"/>
      <c r="NWP32" s="26"/>
      <c r="NWQ32" s="111"/>
      <c r="NWR32" s="26"/>
      <c r="NWS32" s="111"/>
      <c r="NWT32" s="26"/>
      <c r="NWU32" s="112"/>
      <c r="NWV32" s="26"/>
      <c r="NWW32" s="111"/>
      <c r="NWX32" s="26"/>
      <c r="NWY32" s="111"/>
      <c r="NWZ32" s="26"/>
      <c r="NXA32" s="111"/>
      <c r="NXB32" s="26"/>
      <c r="NXC32" s="111"/>
      <c r="NXD32" s="26"/>
      <c r="NXE32" s="111"/>
      <c r="NXF32" s="26"/>
      <c r="NXG32" s="111"/>
      <c r="NXH32" s="26"/>
      <c r="NXI32" s="111"/>
      <c r="NXJ32" s="19"/>
      <c r="NXK32" s="111"/>
      <c r="NXL32" s="26"/>
      <c r="NXM32" s="111"/>
      <c r="NXN32" s="26"/>
      <c r="NXO32" s="111"/>
      <c r="NXP32" s="26"/>
      <c r="NXQ32" s="111"/>
      <c r="NXR32" s="26"/>
      <c r="NXS32" s="111"/>
      <c r="NXT32" s="19"/>
      <c r="NXU32" s="111"/>
      <c r="NXV32" s="26"/>
      <c r="NXW32" s="111"/>
      <c r="NXX32" s="26"/>
      <c r="NXY32" s="111"/>
      <c r="NXZ32" s="26"/>
      <c r="NYA32" s="111"/>
      <c r="NYB32" s="19"/>
      <c r="NYC32" s="105"/>
      <c r="NYD32" s="105"/>
      <c r="NYE32" s="105"/>
      <c r="NYF32" s="29"/>
      <c r="NYG32" s="111"/>
      <c r="NYH32" s="29"/>
      <c r="NYI32" s="111"/>
      <c r="NYJ32" s="22"/>
      <c r="NYK32" s="111"/>
      <c r="NYL32" s="22"/>
      <c r="NYM32" s="111"/>
      <c r="NYN32" s="22"/>
      <c r="NYO32" s="111"/>
      <c r="NYP32" s="22"/>
      <c r="NYQ32" s="111"/>
      <c r="NYR32" s="22"/>
      <c r="NYS32" s="111"/>
      <c r="NYT32" s="22"/>
      <c r="NYU32" s="111"/>
      <c r="NYV32" s="22"/>
      <c r="NYW32" s="111"/>
      <c r="NYX32" s="26"/>
      <c r="NYY32" s="111"/>
      <c r="NYZ32" s="26"/>
      <c r="NZA32" s="111"/>
      <c r="NZB32" s="26"/>
      <c r="NZC32" s="111"/>
      <c r="NZD32" s="26"/>
      <c r="NZE32" s="111"/>
      <c r="NZF32" s="26"/>
      <c r="NZG32" s="111"/>
      <c r="NZH32" s="26"/>
      <c r="NZI32" s="111"/>
      <c r="NZJ32" s="26"/>
      <c r="NZK32" s="111"/>
      <c r="NZL32" s="26"/>
      <c r="NZM32" s="111"/>
      <c r="NZN32" s="26"/>
      <c r="NZO32" s="111"/>
      <c r="NZP32" s="26"/>
      <c r="NZQ32" s="111"/>
      <c r="NZR32" s="26"/>
      <c r="NZS32" s="112"/>
      <c r="NZT32" s="26"/>
      <c r="NZU32" s="111"/>
      <c r="NZV32" s="26"/>
      <c r="NZW32" s="111"/>
      <c r="NZX32" s="26"/>
      <c r="NZY32" s="111"/>
      <c r="NZZ32" s="26"/>
      <c r="OAA32" s="111"/>
      <c r="OAB32" s="26"/>
      <c r="OAC32" s="111"/>
      <c r="OAD32" s="26"/>
      <c r="OAE32" s="111"/>
      <c r="OAF32" s="26"/>
      <c r="OAG32" s="111"/>
      <c r="OAH32" s="19"/>
      <c r="OAI32" s="111"/>
      <c r="OAJ32" s="26"/>
      <c r="OAK32" s="111"/>
      <c r="OAL32" s="26"/>
      <c r="OAM32" s="111"/>
      <c r="OAN32" s="26"/>
      <c r="OAO32" s="111"/>
      <c r="OAP32" s="26"/>
      <c r="OAQ32" s="111"/>
      <c r="OAR32" s="19"/>
      <c r="OAS32" s="111"/>
      <c r="OAT32" s="26"/>
      <c r="OAU32" s="111"/>
      <c r="OAV32" s="26"/>
      <c r="OAW32" s="111"/>
      <c r="OAX32" s="26"/>
      <c r="OAY32" s="111"/>
      <c r="OAZ32" s="19"/>
      <c r="OBA32" s="105"/>
      <c r="OBB32" s="105"/>
      <c r="OBC32" s="105"/>
      <c r="OBD32" s="29"/>
      <c r="OBE32" s="111"/>
      <c r="OBF32" s="29"/>
      <c r="OBG32" s="111"/>
      <c r="OBH32" s="22"/>
      <c r="OBI32" s="111"/>
      <c r="OBJ32" s="22"/>
      <c r="OBK32" s="111"/>
      <c r="OBL32" s="22"/>
      <c r="OBM32" s="111"/>
      <c r="OBN32" s="22"/>
      <c r="OBO32" s="111"/>
      <c r="OBP32" s="22"/>
      <c r="OBQ32" s="111"/>
      <c r="OBR32" s="22"/>
      <c r="OBS32" s="111"/>
      <c r="OBT32" s="22"/>
      <c r="OBU32" s="111"/>
      <c r="OBV32" s="26"/>
      <c r="OBW32" s="111"/>
      <c r="OBX32" s="26"/>
      <c r="OBY32" s="111"/>
      <c r="OBZ32" s="26"/>
      <c r="OCA32" s="111"/>
      <c r="OCB32" s="26"/>
      <c r="OCC32" s="111"/>
      <c r="OCD32" s="26"/>
      <c r="OCE32" s="111"/>
      <c r="OCF32" s="26"/>
      <c r="OCG32" s="111"/>
      <c r="OCH32" s="26"/>
      <c r="OCI32" s="111"/>
      <c r="OCJ32" s="26"/>
      <c r="OCK32" s="111"/>
      <c r="OCL32" s="26"/>
      <c r="OCM32" s="111"/>
      <c r="OCN32" s="26"/>
      <c r="OCO32" s="111"/>
      <c r="OCP32" s="26"/>
      <c r="OCQ32" s="112"/>
      <c r="OCR32" s="26"/>
      <c r="OCS32" s="111"/>
      <c r="OCT32" s="26"/>
      <c r="OCU32" s="111"/>
      <c r="OCV32" s="26"/>
      <c r="OCW32" s="111"/>
      <c r="OCX32" s="26"/>
      <c r="OCY32" s="111"/>
      <c r="OCZ32" s="26"/>
      <c r="ODA32" s="111"/>
      <c r="ODB32" s="26"/>
      <c r="ODC32" s="111"/>
      <c r="ODD32" s="26"/>
      <c r="ODE32" s="111"/>
      <c r="ODF32" s="19"/>
      <c r="ODG32" s="111"/>
      <c r="ODH32" s="26"/>
      <c r="ODI32" s="111"/>
      <c r="ODJ32" s="26"/>
      <c r="ODK32" s="111"/>
      <c r="ODL32" s="26"/>
      <c r="ODM32" s="111"/>
      <c r="ODN32" s="26"/>
      <c r="ODO32" s="111"/>
      <c r="ODP32" s="19"/>
      <c r="ODQ32" s="111"/>
      <c r="ODR32" s="26"/>
      <c r="ODS32" s="111"/>
      <c r="ODT32" s="26"/>
      <c r="ODU32" s="111"/>
      <c r="ODV32" s="26"/>
      <c r="ODW32" s="111"/>
      <c r="ODX32" s="19"/>
      <c r="ODY32" s="105"/>
      <c r="ODZ32" s="105"/>
      <c r="OEA32" s="105"/>
      <c r="OEB32" s="29"/>
      <c r="OEC32" s="111"/>
      <c r="OED32" s="29"/>
      <c r="OEE32" s="111"/>
      <c r="OEF32" s="22"/>
      <c r="OEG32" s="111"/>
      <c r="OEH32" s="22"/>
      <c r="OEI32" s="111"/>
      <c r="OEJ32" s="22"/>
      <c r="OEK32" s="111"/>
      <c r="OEL32" s="22"/>
      <c r="OEM32" s="111"/>
      <c r="OEN32" s="22"/>
      <c r="OEO32" s="111"/>
      <c r="OEP32" s="22"/>
      <c r="OEQ32" s="111"/>
      <c r="OER32" s="22"/>
      <c r="OES32" s="111"/>
      <c r="OET32" s="26"/>
      <c r="OEU32" s="111"/>
      <c r="OEV32" s="26"/>
      <c r="OEW32" s="111"/>
      <c r="OEX32" s="26"/>
      <c r="OEY32" s="111"/>
      <c r="OEZ32" s="26"/>
      <c r="OFA32" s="111"/>
      <c r="OFB32" s="26"/>
      <c r="OFC32" s="111"/>
      <c r="OFD32" s="26"/>
      <c r="OFE32" s="111"/>
      <c r="OFF32" s="26"/>
      <c r="OFG32" s="111"/>
      <c r="OFH32" s="26"/>
      <c r="OFI32" s="111"/>
      <c r="OFJ32" s="26"/>
      <c r="OFK32" s="111"/>
      <c r="OFL32" s="26"/>
      <c r="OFM32" s="111"/>
      <c r="OFN32" s="26"/>
      <c r="OFO32" s="112"/>
      <c r="OFP32" s="26"/>
      <c r="OFQ32" s="111"/>
      <c r="OFR32" s="26"/>
      <c r="OFS32" s="111"/>
      <c r="OFT32" s="26"/>
      <c r="OFU32" s="111"/>
      <c r="OFV32" s="26"/>
      <c r="OFW32" s="111"/>
      <c r="OFX32" s="26"/>
      <c r="OFY32" s="111"/>
      <c r="OFZ32" s="26"/>
      <c r="OGA32" s="111"/>
      <c r="OGB32" s="26"/>
      <c r="OGC32" s="111"/>
      <c r="OGD32" s="19"/>
      <c r="OGE32" s="111"/>
      <c r="OGF32" s="26"/>
      <c r="OGG32" s="111"/>
      <c r="OGH32" s="26"/>
      <c r="OGI32" s="111"/>
      <c r="OGJ32" s="26"/>
      <c r="OGK32" s="111"/>
      <c r="OGL32" s="26"/>
      <c r="OGM32" s="111"/>
      <c r="OGN32" s="19"/>
      <c r="OGO32" s="111"/>
      <c r="OGP32" s="26"/>
      <c r="OGQ32" s="111"/>
      <c r="OGR32" s="26"/>
      <c r="OGS32" s="111"/>
      <c r="OGT32" s="26"/>
      <c r="OGU32" s="111"/>
      <c r="OGV32" s="19"/>
      <c r="OGW32" s="105"/>
      <c r="OGX32" s="105"/>
      <c r="OGY32" s="105"/>
      <c r="OGZ32" s="29"/>
      <c r="OHA32" s="111"/>
      <c r="OHB32" s="29"/>
      <c r="OHC32" s="111"/>
      <c r="OHD32" s="22"/>
      <c r="OHE32" s="111"/>
      <c r="OHF32" s="22"/>
      <c r="OHG32" s="111"/>
      <c r="OHH32" s="22"/>
      <c r="OHI32" s="111"/>
      <c r="OHJ32" s="22"/>
      <c r="OHK32" s="111"/>
      <c r="OHL32" s="22"/>
      <c r="OHM32" s="111"/>
      <c r="OHN32" s="22"/>
      <c r="OHO32" s="111"/>
      <c r="OHP32" s="22"/>
      <c r="OHQ32" s="111"/>
      <c r="OHR32" s="26"/>
      <c r="OHS32" s="111"/>
      <c r="OHT32" s="26"/>
      <c r="OHU32" s="111"/>
      <c r="OHV32" s="26"/>
      <c r="OHW32" s="111"/>
      <c r="OHX32" s="26"/>
      <c r="OHY32" s="111"/>
      <c r="OHZ32" s="26"/>
      <c r="OIA32" s="111"/>
      <c r="OIB32" s="26"/>
      <c r="OIC32" s="111"/>
      <c r="OID32" s="26"/>
      <c r="OIE32" s="111"/>
      <c r="OIF32" s="26"/>
      <c r="OIG32" s="111"/>
      <c r="OIH32" s="26"/>
      <c r="OII32" s="111"/>
      <c r="OIJ32" s="26"/>
      <c r="OIK32" s="111"/>
      <c r="OIL32" s="26"/>
      <c r="OIM32" s="112"/>
      <c r="OIN32" s="26"/>
      <c r="OIO32" s="111"/>
      <c r="OIP32" s="26"/>
      <c r="OIQ32" s="111"/>
      <c r="OIR32" s="26"/>
      <c r="OIS32" s="111"/>
      <c r="OIT32" s="26"/>
      <c r="OIU32" s="111"/>
      <c r="OIV32" s="26"/>
      <c r="OIW32" s="111"/>
      <c r="OIX32" s="26"/>
      <c r="OIY32" s="111"/>
      <c r="OIZ32" s="26"/>
      <c r="OJA32" s="111"/>
      <c r="OJB32" s="19"/>
      <c r="OJC32" s="111"/>
      <c r="OJD32" s="26"/>
      <c r="OJE32" s="111"/>
      <c r="OJF32" s="26"/>
      <c r="OJG32" s="111"/>
      <c r="OJH32" s="26"/>
      <c r="OJI32" s="111"/>
      <c r="OJJ32" s="26"/>
      <c r="OJK32" s="111"/>
      <c r="OJL32" s="19"/>
      <c r="OJM32" s="111"/>
      <c r="OJN32" s="26"/>
      <c r="OJO32" s="111"/>
      <c r="OJP32" s="26"/>
      <c r="OJQ32" s="111"/>
      <c r="OJR32" s="26"/>
      <c r="OJS32" s="111"/>
      <c r="OJT32" s="19"/>
      <c r="OJU32" s="105"/>
      <c r="OJV32" s="105"/>
      <c r="OJW32" s="105"/>
      <c r="OJX32" s="29"/>
      <c r="OJY32" s="111"/>
      <c r="OJZ32" s="29"/>
      <c r="OKA32" s="111"/>
      <c r="OKB32" s="22"/>
      <c r="OKC32" s="111"/>
      <c r="OKD32" s="22"/>
      <c r="OKE32" s="111"/>
      <c r="OKF32" s="22"/>
      <c r="OKG32" s="111"/>
      <c r="OKH32" s="22"/>
      <c r="OKI32" s="111"/>
      <c r="OKJ32" s="22"/>
      <c r="OKK32" s="111"/>
      <c r="OKL32" s="22"/>
      <c r="OKM32" s="111"/>
      <c r="OKN32" s="22"/>
      <c r="OKO32" s="111"/>
      <c r="OKP32" s="26"/>
      <c r="OKQ32" s="111"/>
      <c r="OKR32" s="26"/>
      <c r="OKS32" s="111"/>
      <c r="OKT32" s="26"/>
      <c r="OKU32" s="111"/>
      <c r="OKV32" s="26"/>
      <c r="OKW32" s="111"/>
      <c r="OKX32" s="26"/>
      <c r="OKY32" s="111"/>
      <c r="OKZ32" s="26"/>
      <c r="OLA32" s="111"/>
      <c r="OLB32" s="26"/>
      <c r="OLC32" s="111"/>
      <c r="OLD32" s="26"/>
      <c r="OLE32" s="111"/>
      <c r="OLF32" s="26"/>
      <c r="OLG32" s="111"/>
      <c r="OLH32" s="26"/>
      <c r="OLI32" s="111"/>
      <c r="OLJ32" s="26"/>
      <c r="OLK32" s="112"/>
      <c r="OLL32" s="26"/>
      <c r="OLM32" s="111"/>
      <c r="OLN32" s="26"/>
      <c r="OLO32" s="111"/>
      <c r="OLP32" s="26"/>
      <c r="OLQ32" s="111"/>
      <c r="OLR32" s="26"/>
      <c r="OLS32" s="111"/>
      <c r="OLT32" s="26"/>
      <c r="OLU32" s="111"/>
      <c r="OLV32" s="26"/>
      <c r="OLW32" s="111"/>
      <c r="OLX32" s="26"/>
      <c r="OLY32" s="111"/>
      <c r="OLZ32" s="19"/>
      <c r="OMA32" s="111"/>
      <c r="OMB32" s="26"/>
      <c r="OMC32" s="111"/>
      <c r="OMD32" s="26"/>
      <c r="OME32" s="111"/>
      <c r="OMF32" s="26"/>
      <c r="OMG32" s="111"/>
      <c r="OMH32" s="26"/>
      <c r="OMI32" s="111"/>
      <c r="OMJ32" s="19"/>
      <c r="OMK32" s="111"/>
      <c r="OML32" s="26"/>
      <c r="OMM32" s="111"/>
      <c r="OMN32" s="26"/>
      <c r="OMO32" s="111"/>
      <c r="OMP32" s="26"/>
      <c r="OMQ32" s="111"/>
      <c r="OMR32" s="19"/>
      <c r="OMS32" s="105"/>
      <c r="OMT32" s="105"/>
      <c r="OMU32" s="105"/>
      <c r="OMV32" s="29"/>
      <c r="OMW32" s="111"/>
      <c r="OMX32" s="29"/>
      <c r="OMY32" s="111"/>
      <c r="OMZ32" s="22"/>
      <c r="ONA32" s="111"/>
      <c r="ONB32" s="22"/>
      <c r="ONC32" s="111"/>
      <c r="OND32" s="22"/>
      <c r="ONE32" s="111"/>
      <c r="ONF32" s="22"/>
      <c r="ONG32" s="111"/>
      <c r="ONH32" s="22"/>
      <c r="ONI32" s="111"/>
      <c r="ONJ32" s="22"/>
      <c r="ONK32" s="111"/>
      <c r="ONL32" s="22"/>
      <c r="ONM32" s="111"/>
      <c r="ONN32" s="26"/>
      <c r="ONO32" s="111"/>
      <c r="ONP32" s="26"/>
      <c r="ONQ32" s="111"/>
      <c r="ONR32" s="26"/>
      <c r="ONS32" s="111"/>
      <c r="ONT32" s="26"/>
      <c r="ONU32" s="111"/>
      <c r="ONV32" s="26"/>
      <c r="ONW32" s="111"/>
      <c r="ONX32" s="26"/>
      <c r="ONY32" s="111"/>
      <c r="ONZ32" s="26"/>
      <c r="OOA32" s="111"/>
      <c r="OOB32" s="26"/>
      <c r="OOC32" s="111"/>
      <c r="OOD32" s="26"/>
      <c r="OOE32" s="111"/>
      <c r="OOF32" s="26"/>
      <c r="OOG32" s="111"/>
      <c r="OOH32" s="26"/>
      <c r="OOI32" s="112"/>
      <c r="OOJ32" s="26"/>
      <c r="OOK32" s="111"/>
      <c r="OOL32" s="26"/>
      <c r="OOM32" s="111"/>
      <c r="OON32" s="26"/>
      <c r="OOO32" s="111"/>
      <c r="OOP32" s="26"/>
      <c r="OOQ32" s="111"/>
      <c r="OOR32" s="26"/>
      <c r="OOS32" s="111"/>
      <c r="OOT32" s="26"/>
      <c r="OOU32" s="111"/>
      <c r="OOV32" s="26"/>
      <c r="OOW32" s="111"/>
      <c r="OOX32" s="19"/>
      <c r="OOY32" s="111"/>
      <c r="OOZ32" s="26"/>
      <c r="OPA32" s="111"/>
      <c r="OPB32" s="26"/>
      <c r="OPC32" s="111"/>
      <c r="OPD32" s="26"/>
      <c r="OPE32" s="111"/>
      <c r="OPF32" s="26"/>
      <c r="OPG32" s="111"/>
      <c r="OPH32" s="19"/>
      <c r="OPI32" s="111"/>
      <c r="OPJ32" s="26"/>
      <c r="OPK32" s="111"/>
      <c r="OPL32" s="26"/>
      <c r="OPM32" s="111"/>
      <c r="OPN32" s="26"/>
      <c r="OPO32" s="111"/>
      <c r="OPP32" s="19"/>
      <c r="OPQ32" s="105"/>
      <c r="OPR32" s="105"/>
      <c r="OPS32" s="105"/>
      <c r="OPT32" s="29"/>
      <c r="OPU32" s="111"/>
      <c r="OPV32" s="29"/>
      <c r="OPW32" s="111"/>
      <c r="OPX32" s="22"/>
      <c r="OPY32" s="111"/>
      <c r="OPZ32" s="22"/>
      <c r="OQA32" s="111"/>
      <c r="OQB32" s="22"/>
      <c r="OQC32" s="111"/>
      <c r="OQD32" s="22"/>
      <c r="OQE32" s="111"/>
      <c r="OQF32" s="22"/>
      <c r="OQG32" s="111"/>
      <c r="OQH32" s="22"/>
      <c r="OQI32" s="111"/>
      <c r="OQJ32" s="22"/>
      <c r="OQK32" s="111"/>
      <c r="OQL32" s="26"/>
      <c r="OQM32" s="111"/>
      <c r="OQN32" s="26"/>
      <c r="OQO32" s="111"/>
      <c r="OQP32" s="26"/>
      <c r="OQQ32" s="111"/>
      <c r="OQR32" s="26"/>
      <c r="OQS32" s="111"/>
      <c r="OQT32" s="26"/>
      <c r="OQU32" s="111"/>
      <c r="OQV32" s="26"/>
      <c r="OQW32" s="111"/>
      <c r="OQX32" s="26"/>
      <c r="OQY32" s="111"/>
      <c r="OQZ32" s="26"/>
      <c r="ORA32" s="111"/>
      <c r="ORB32" s="26"/>
      <c r="ORC32" s="111"/>
      <c r="ORD32" s="26"/>
      <c r="ORE32" s="111"/>
      <c r="ORF32" s="26"/>
      <c r="ORG32" s="112"/>
      <c r="ORH32" s="26"/>
      <c r="ORI32" s="111"/>
      <c r="ORJ32" s="26"/>
      <c r="ORK32" s="111"/>
      <c r="ORL32" s="26"/>
      <c r="ORM32" s="111"/>
      <c r="ORN32" s="26"/>
      <c r="ORO32" s="111"/>
      <c r="ORP32" s="26"/>
      <c r="ORQ32" s="111"/>
      <c r="ORR32" s="26"/>
      <c r="ORS32" s="111"/>
      <c r="ORT32" s="26"/>
      <c r="ORU32" s="111"/>
      <c r="ORV32" s="19"/>
      <c r="ORW32" s="111"/>
      <c r="ORX32" s="26"/>
      <c r="ORY32" s="111"/>
      <c r="ORZ32" s="26"/>
      <c r="OSA32" s="111"/>
      <c r="OSB32" s="26"/>
      <c r="OSC32" s="111"/>
      <c r="OSD32" s="26"/>
      <c r="OSE32" s="111"/>
      <c r="OSF32" s="19"/>
      <c r="OSG32" s="111"/>
      <c r="OSH32" s="26"/>
      <c r="OSI32" s="111"/>
      <c r="OSJ32" s="26"/>
      <c r="OSK32" s="111"/>
      <c r="OSL32" s="26"/>
      <c r="OSM32" s="111"/>
      <c r="OSN32" s="19"/>
      <c r="OSO32" s="105"/>
      <c r="OSP32" s="105"/>
      <c r="OSQ32" s="105"/>
      <c r="OSR32" s="29"/>
      <c r="OSS32" s="111"/>
      <c r="OST32" s="29"/>
      <c r="OSU32" s="111"/>
      <c r="OSV32" s="22"/>
      <c r="OSW32" s="111"/>
      <c r="OSX32" s="22"/>
      <c r="OSY32" s="111"/>
      <c r="OSZ32" s="22"/>
      <c r="OTA32" s="111"/>
      <c r="OTB32" s="22"/>
      <c r="OTC32" s="111"/>
      <c r="OTD32" s="22"/>
      <c r="OTE32" s="111"/>
      <c r="OTF32" s="22"/>
      <c r="OTG32" s="111"/>
      <c r="OTH32" s="22"/>
      <c r="OTI32" s="111"/>
      <c r="OTJ32" s="26"/>
      <c r="OTK32" s="111"/>
      <c r="OTL32" s="26"/>
      <c r="OTM32" s="111"/>
      <c r="OTN32" s="26"/>
      <c r="OTO32" s="111"/>
      <c r="OTP32" s="26"/>
      <c r="OTQ32" s="111"/>
      <c r="OTR32" s="26"/>
      <c r="OTS32" s="111"/>
      <c r="OTT32" s="26"/>
      <c r="OTU32" s="111"/>
      <c r="OTV32" s="26"/>
      <c r="OTW32" s="111"/>
      <c r="OTX32" s="26"/>
      <c r="OTY32" s="111"/>
      <c r="OTZ32" s="26"/>
      <c r="OUA32" s="111"/>
      <c r="OUB32" s="26"/>
      <c r="OUC32" s="111"/>
      <c r="OUD32" s="26"/>
      <c r="OUE32" s="112"/>
      <c r="OUF32" s="26"/>
      <c r="OUG32" s="111"/>
      <c r="OUH32" s="26"/>
      <c r="OUI32" s="111"/>
      <c r="OUJ32" s="26"/>
      <c r="OUK32" s="111"/>
      <c r="OUL32" s="26"/>
      <c r="OUM32" s="111"/>
      <c r="OUN32" s="26"/>
      <c r="OUO32" s="111"/>
      <c r="OUP32" s="26"/>
      <c r="OUQ32" s="111"/>
      <c r="OUR32" s="26"/>
      <c r="OUS32" s="111"/>
      <c r="OUT32" s="19"/>
      <c r="OUU32" s="111"/>
      <c r="OUV32" s="26"/>
      <c r="OUW32" s="111"/>
      <c r="OUX32" s="26"/>
      <c r="OUY32" s="111"/>
      <c r="OUZ32" s="26"/>
      <c r="OVA32" s="111"/>
      <c r="OVB32" s="26"/>
      <c r="OVC32" s="111"/>
      <c r="OVD32" s="19"/>
      <c r="OVE32" s="111"/>
      <c r="OVF32" s="26"/>
      <c r="OVG32" s="111"/>
      <c r="OVH32" s="26"/>
      <c r="OVI32" s="111"/>
      <c r="OVJ32" s="26"/>
      <c r="OVK32" s="111"/>
      <c r="OVL32" s="19"/>
      <c r="OVM32" s="105"/>
      <c r="OVN32" s="105"/>
      <c r="OVO32" s="105"/>
      <c r="OVP32" s="29"/>
      <c r="OVQ32" s="111"/>
      <c r="OVR32" s="29"/>
      <c r="OVS32" s="111"/>
      <c r="OVT32" s="22"/>
      <c r="OVU32" s="111"/>
      <c r="OVV32" s="22"/>
      <c r="OVW32" s="111"/>
      <c r="OVX32" s="22"/>
      <c r="OVY32" s="111"/>
      <c r="OVZ32" s="22"/>
      <c r="OWA32" s="111"/>
      <c r="OWB32" s="22"/>
      <c r="OWC32" s="111"/>
      <c r="OWD32" s="22"/>
      <c r="OWE32" s="111"/>
      <c r="OWF32" s="22"/>
      <c r="OWG32" s="111"/>
      <c r="OWH32" s="26"/>
      <c r="OWI32" s="111"/>
      <c r="OWJ32" s="26"/>
      <c r="OWK32" s="111"/>
      <c r="OWL32" s="26"/>
      <c r="OWM32" s="111"/>
      <c r="OWN32" s="26"/>
      <c r="OWO32" s="111"/>
      <c r="OWP32" s="26"/>
      <c r="OWQ32" s="111"/>
      <c r="OWR32" s="26"/>
      <c r="OWS32" s="111"/>
      <c r="OWT32" s="26"/>
      <c r="OWU32" s="111"/>
      <c r="OWV32" s="26"/>
      <c r="OWW32" s="111"/>
      <c r="OWX32" s="26"/>
      <c r="OWY32" s="111"/>
      <c r="OWZ32" s="26"/>
      <c r="OXA32" s="111"/>
      <c r="OXB32" s="26"/>
      <c r="OXC32" s="112"/>
      <c r="OXD32" s="26"/>
      <c r="OXE32" s="111"/>
      <c r="OXF32" s="26"/>
      <c r="OXG32" s="111"/>
      <c r="OXH32" s="26"/>
      <c r="OXI32" s="111"/>
      <c r="OXJ32" s="26"/>
      <c r="OXK32" s="111"/>
      <c r="OXL32" s="26"/>
      <c r="OXM32" s="111"/>
      <c r="OXN32" s="26"/>
      <c r="OXO32" s="111"/>
      <c r="OXP32" s="26"/>
      <c r="OXQ32" s="111"/>
      <c r="OXR32" s="19"/>
      <c r="OXS32" s="111"/>
      <c r="OXT32" s="26"/>
      <c r="OXU32" s="111"/>
      <c r="OXV32" s="26"/>
      <c r="OXW32" s="111"/>
      <c r="OXX32" s="26"/>
      <c r="OXY32" s="111"/>
      <c r="OXZ32" s="26"/>
      <c r="OYA32" s="111"/>
      <c r="OYB32" s="19"/>
      <c r="OYC32" s="111"/>
      <c r="OYD32" s="26"/>
      <c r="OYE32" s="111"/>
      <c r="OYF32" s="26"/>
      <c r="OYG32" s="111"/>
      <c r="OYH32" s="26"/>
      <c r="OYI32" s="111"/>
      <c r="OYJ32" s="19"/>
      <c r="OYK32" s="105"/>
      <c r="OYL32" s="105"/>
      <c r="OYM32" s="105"/>
      <c r="OYN32" s="29"/>
      <c r="OYO32" s="111"/>
      <c r="OYP32" s="29"/>
      <c r="OYQ32" s="111"/>
      <c r="OYR32" s="22"/>
      <c r="OYS32" s="111"/>
      <c r="OYT32" s="22"/>
      <c r="OYU32" s="111"/>
      <c r="OYV32" s="22"/>
      <c r="OYW32" s="111"/>
      <c r="OYX32" s="22"/>
      <c r="OYY32" s="111"/>
      <c r="OYZ32" s="22"/>
      <c r="OZA32" s="111"/>
      <c r="OZB32" s="22"/>
      <c r="OZC32" s="111"/>
      <c r="OZD32" s="22"/>
      <c r="OZE32" s="111"/>
      <c r="OZF32" s="26"/>
      <c r="OZG32" s="111"/>
      <c r="OZH32" s="26"/>
      <c r="OZI32" s="111"/>
      <c r="OZJ32" s="26"/>
      <c r="OZK32" s="111"/>
      <c r="OZL32" s="26"/>
      <c r="OZM32" s="111"/>
      <c r="OZN32" s="26"/>
      <c r="OZO32" s="111"/>
      <c r="OZP32" s="26"/>
      <c r="OZQ32" s="111"/>
      <c r="OZR32" s="26"/>
      <c r="OZS32" s="111"/>
      <c r="OZT32" s="26"/>
      <c r="OZU32" s="111"/>
      <c r="OZV32" s="26"/>
      <c r="OZW32" s="111"/>
      <c r="OZX32" s="26"/>
      <c r="OZY32" s="111"/>
      <c r="OZZ32" s="26"/>
      <c r="PAA32" s="112"/>
      <c r="PAB32" s="26"/>
      <c r="PAC32" s="111"/>
      <c r="PAD32" s="26"/>
      <c r="PAE32" s="111"/>
      <c r="PAF32" s="26"/>
      <c r="PAG32" s="111"/>
      <c r="PAH32" s="26"/>
      <c r="PAI32" s="111"/>
      <c r="PAJ32" s="26"/>
      <c r="PAK32" s="111"/>
      <c r="PAL32" s="26"/>
      <c r="PAM32" s="111"/>
      <c r="PAN32" s="26"/>
      <c r="PAO32" s="111"/>
      <c r="PAP32" s="19"/>
      <c r="PAQ32" s="111"/>
      <c r="PAR32" s="26"/>
      <c r="PAS32" s="111"/>
      <c r="PAT32" s="26"/>
      <c r="PAU32" s="111"/>
      <c r="PAV32" s="26"/>
      <c r="PAW32" s="111"/>
      <c r="PAX32" s="26"/>
      <c r="PAY32" s="111"/>
      <c r="PAZ32" s="19"/>
      <c r="PBA32" s="111"/>
      <c r="PBB32" s="26"/>
      <c r="PBC32" s="111"/>
      <c r="PBD32" s="26"/>
      <c r="PBE32" s="111"/>
      <c r="PBF32" s="26"/>
      <c r="PBG32" s="111"/>
      <c r="PBH32" s="19"/>
      <c r="PBI32" s="105"/>
      <c r="PBJ32" s="105"/>
      <c r="PBK32" s="105"/>
      <c r="PBL32" s="29"/>
      <c r="PBM32" s="111"/>
      <c r="PBN32" s="29"/>
      <c r="PBO32" s="111"/>
      <c r="PBP32" s="22"/>
      <c r="PBQ32" s="111"/>
      <c r="PBR32" s="22"/>
      <c r="PBS32" s="111"/>
      <c r="PBT32" s="22"/>
      <c r="PBU32" s="111"/>
      <c r="PBV32" s="22"/>
      <c r="PBW32" s="111"/>
      <c r="PBX32" s="22"/>
      <c r="PBY32" s="111"/>
      <c r="PBZ32" s="22"/>
      <c r="PCA32" s="111"/>
      <c r="PCB32" s="22"/>
      <c r="PCC32" s="111"/>
      <c r="PCD32" s="26"/>
      <c r="PCE32" s="111"/>
      <c r="PCF32" s="26"/>
      <c r="PCG32" s="111"/>
      <c r="PCH32" s="26"/>
      <c r="PCI32" s="111"/>
      <c r="PCJ32" s="26"/>
      <c r="PCK32" s="111"/>
      <c r="PCL32" s="26"/>
      <c r="PCM32" s="111"/>
      <c r="PCN32" s="26"/>
      <c r="PCO32" s="111"/>
      <c r="PCP32" s="26"/>
      <c r="PCQ32" s="111"/>
      <c r="PCR32" s="26"/>
      <c r="PCS32" s="111"/>
      <c r="PCT32" s="26"/>
      <c r="PCU32" s="111"/>
      <c r="PCV32" s="26"/>
      <c r="PCW32" s="111"/>
      <c r="PCX32" s="26"/>
      <c r="PCY32" s="112"/>
      <c r="PCZ32" s="26"/>
      <c r="PDA32" s="111"/>
      <c r="PDB32" s="26"/>
      <c r="PDC32" s="111"/>
      <c r="PDD32" s="26"/>
      <c r="PDE32" s="111"/>
      <c r="PDF32" s="26"/>
      <c r="PDG32" s="111"/>
      <c r="PDH32" s="26"/>
      <c r="PDI32" s="111"/>
      <c r="PDJ32" s="26"/>
      <c r="PDK32" s="111"/>
      <c r="PDL32" s="26"/>
      <c r="PDM32" s="111"/>
      <c r="PDN32" s="19"/>
      <c r="PDO32" s="111"/>
      <c r="PDP32" s="26"/>
      <c r="PDQ32" s="111"/>
      <c r="PDR32" s="26"/>
      <c r="PDS32" s="111"/>
      <c r="PDT32" s="26"/>
      <c r="PDU32" s="111"/>
      <c r="PDV32" s="26"/>
      <c r="PDW32" s="111"/>
      <c r="PDX32" s="19"/>
      <c r="PDY32" s="111"/>
      <c r="PDZ32" s="26"/>
      <c r="PEA32" s="111"/>
      <c r="PEB32" s="26"/>
      <c r="PEC32" s="111"/>
      <c r="PED32" s="26"/>
      <c r="PEE32" s="111"/>
      <c r="PEF32" s="19"/>
      <c r="PEG32" s="105"/>
      <c r="PEH32" s="105"/>
      <c r="PEI32" s="105"/>
      <c r="PEJ32" s="29"/>
      <c r="PEK32" s="111"/>
      <c r="PEL32" s="29"/>
      <c r="PEM32" s="111"/>
      <c r="PEN32" s="22"/>
      <c r="PEO32" s="111"/>
      <c r="PEP32" s="22"/>
      <c r="PEQ32" s="111"/>
      <c r="PER32" s="22"/>
      <c r="PES32" s="111"/>
      <c r="PET32" s="22"/>
      <c r="PEU32" s="111"/>
      <c r="PEV32" s="22"/>
      <c r="PEW32" s="111"/>
      <c r="PEX32" s="22"/>
      <c r="PEY32" s="111"/>
      <c r="PEZ32" s="22"/>
      <c r="PFA32" s="111"/>
      <c r="PFB32" s="26"/>
      <c r="PFC32" s="111"/>
      <c r="PFD32" s="26"/>
      <c r="PFE32" s="111"/>
      <c r="PFF32" s="26"/>
      <c r="PFG32" s="111"/>
      <c r="PFH32" s="26"/>
      <c r="PFI32" s="111"/>
      <c r="PFJ32" s="26"/>
      <c r="PFK32" s="111"/>
      <c r="PFL32" s="26"/>
      <c r="PFM32" s="111"/>
      <c r="PFN32" s="26"/>
      <c r="PFO32" s="111"/>
      <c r="PFP32" s="26"/>
      <c r="PFQ32" s="111"/>
      <c r="PFR32" s="26"/>
      <c r="PFS32" s="111"/>
      <c r="PFT32" s="26"/>
      <c r="PFU32" s="111"/>
      <c r="PFV32" s="26"/>
      <c r="PFW32" s="112"/>
      <c r="PFX32" s="26"/>
      <c r="PFY32" s="111"/>
      <c r="PFZ32" s="26"/>
      <c r="PGA32" s="111"/>
      <c r="PGB32" s="26"/>
      <c r="PGC32" s="111"/>
      <c r="PGD32" s="26"/>
      <c r="PGE32" s="111"/>
      <c r="PGF32" s="26"/>
      <c r="PGG32" s="111"/>
      <c r="PGH32" s="26"/>
      <c r="PGI32" s="111"/>
      <c r="PGJ32" s="26"/>
      <c r="PGK32" s="111"/>
      <c r="PGL32" s="19"/>
      <c r="PGM32" s="111"/>
      <c r="PGN32" s="26"/>
      <c r="PGO32" s="111"/>
      <c r="PGP32" s="26"/>
      <c r="PGQ32" s="111"/>
      <c r="PGR32" s="26"/>
      <c r="PGS32" s="111"/>
      <c r="PGT32" s="26"/>
      <c r="PGU32" s="111"/>
      <c r="PGV32" s="19"/>
      <c r="PGW32" s="111"/>
      <c r="PGX32" s="26"/>
      <c r="PGY32" s="111"/>
      <c r="PGZ32" s="26"/>
      <c r="PHA32" s="111"/>
      <c r="PHB32" s="26"/>
      <c r="PHC32" s="111"/>
      <c r="PHD32" s="19"/>
      <c r="PHE32" s="105"/>
      <c r="PHF32" s="105"/>
      <c r="PHG32" s="105"/>
      <c r="PHH32" s="29"/>
      <c r="PHI32" s="111"/>
      <c r="PHJ32" s="29"/>
      <c r="PHK32" s="111"/>
      <c r="PHL32" s="22"/>
      <c r="PHM32" s="111"/>
      <c r="PHN32" s="22"/>
      <c r="PHO32" s="111"/>
      <c r="PHP32" s="22"/>
      <c r="PHQ32" s="111"/>
      <c r="PHR32" s="22"/>
      <c r="PHS32" s="111"/>
      <c r="PHT32" s="22"/>
      <c r="PHU32" s="111"/>
      <c r="PHV32" s="22"/>
      <c r="PHW32" s="111"/>
      <c r="PHX32" s="22"/>
      <c r="PHY32" s="111"/>
      <c r="PHZ32" s="26"/>
      <c r="PIA32" s="111"/>
      <c r="PIB32" s="26"/>
      <c r="PIC32" s="111"/>
      <c r="PID32" s="26"/>
      <c r="PIE32" s="111"/>
      <c r="PIF32" s="26"/>
      <c r="PIG32" s="111"/>
      <c r="PIH32" s="26"/>
      <c r="PII32" s="111"/>
      <c r="PIJ32" s="26"/>
      <c r="PIK32" s="111"/>
      <c r="PIL32" s="26"/>
      <c r="PIM32" s="111"/>
      <c r="PIN32" s="26"/>
      <c r="PIO32" s="111"/>
      <c r="PIP32" s="26"/>
      <c r="PIQ32" s="111"/>
      <c r="PIR32" s="26"/>
      <c r="PIS32" s="111"/>
      <c r="PIT32" s="26"/>
      <c r="PIU32" s="112"/>
      <c r="PIV32" s="26"/>
      <c r="PIW32" s="111"/>
      <c r="PIX32" s="26"/>
      <c r="PIY32" s="111"/>
      <c r="PIZ32" s="26"/>
      <c r="PJA32" s="111"/>
      <c r="PJB32" s="26"/>
      <c r="PJC32" s="111"/>
      <c r="PJD32" s="26"/>
      <c r="PJE32" s="111"/>
      <c r="PJF32" s="26"/>
      <c r="PJG32" s="111"/>
      <c r="PJH32" s="26"/>
      <c r="PJI32" s="111"/>
      <c r="PJJ32" s="19"/>
      <c r="PJK32" s="111"/>
      <c r="PJL32" s="26"/>
      <c r="PJM32" s="111"/>
      <c r="PJN32" s="26"/>
      <c r="PJO32" s="111"/>
      <c r="PJP32" s="26"/>
      <c r="PJQ32" s="111"/>
      <c r="PJR32" s="26"/>
      <c r="PJS32" s="111"/>
      <c r="PJT32" s="19"/>
      <c r="PJU32" s="111"/>
      <c r="PJV32" s="26"/>
      <c r="PJW32" s="111"/>
      <c r="PJX32" s="26"/>
      <c r="PJY32" s="111"/>
      <c r="PJZ32" s="26"/>
      <c r="PKA32" s="111"/>
      <c r="PKB32" s="19"/>
      <c r="PKC32" s="105"/>
      <c r="PKD32" s="105"/>
      <c r="PKE32" s="105"/>
      <c r="PKF32" s="29"/>
      <c r="PKG32" s="111"/>
      <c r="PKH32" s="29"/>
      <c r="PKI32" s="111"/>
      <c r="PKJ32" s="22"/>
      <c r="PKK32" s="111"/>
      <c r="PKL32" s="22"/>
      <c r="PKM32" s="111"/>
      <c r="PKN32" s="22"/>
      <c r="PKO32" s="111"/>
      <c r="PKP32" s="22"/>
      <c r="PKQ32" s="111"/>
      <c r="PKR32" s="22"/>
      <c r="PKS32" s="111"/>
      <c r="PKT32" s="22"/>
      <c r="PKU32" s="111"/>
      <c r="PKV32" s="22"/>
      <c r="PKW32" s="111"/>
      <c r="PKX32" s="26"/>
      <c r="PKY32" s="111"/>
      <c r="PKZ32" s="26"/>
      <c r="PLA32" s="111"/>
      <c r="PLB32" s="26"/>
      <c r="PLC32" s="111"/>
      <c r="PLD32" s="26"/>
      <c r="PLE32" s="111"/>
      <c r="PLF32" s="26"/>
      <c r="PLG32" s="111"/>
      <c r="PLH32" s="26"/>
      <c r="PLI32" s="111"/>
      <c r="PLJ32" s="26"/>
      <c r="PLK32" s="111"/>
      <c r="PLL32" s="26"/>
      <c r="PLM32" s="111"/>
      <c r="PLN32" s="26"/>
      <c r="PLO32" s="111"/>
      <c r="PLP32" s="26"/>
      <c r="PLQ32" s="111"/>
      <c r="PLR32" s="26"/>
      <c r="PLS32" s="112"/>
      <c r="PLT32" s="26"/>
      <c r="PLU32" s="111"/>
      <c r="PLV32" s="26"/>
      <c r="PLW32" s="111"/>
      <c r="PLX32" s="26"/>
      <c r="PLY32" s="111"/>
      <c r="PLZ32" s="26"/>
      <c r="PMA32" s="111"/>
      <c r="PMB32" s="26"/>
      <c r="PMC32" s="111"/>
      <c r="PMD32" s="26"/>
      <c r="PME32" s="111"/>
      <c r="PMF32" s="26"/>
      <c r="PMG32" s="111"/>
      <c r="PMH32" s="19"/>
      <c r="PMI32" s="111"/>
      <c r="PMJ32" s="26"/>
      <c r="PMK32" s="111"/>
      <c r="PML32" s="26"/>
      <c r="PMM32" s="111"/>
      <c r="PMN32" s="26"/>
      <c r="PMO32" s="111"/>
      <c r="PMP32" s="26"/>
      <c r="PMQ32" s="111"/>
      <c r="PMR32" s="19"/>
      <c r="PMS32" s="111"/>
      <c r="PMT32" s="26"/>
      <c r="PMU32" s="111"/>
      <c r="PMV32" s="26"/>
      <c r="PMW32" s="111"/>
      <c r="PMX32" s="26"/>
      <c r="PMY32" s="111"/>
      <c r="PMZ32" s="19"/>
      <c r="PNA32" s="105"/>
      <c r="PNB32" s="105"/>
      <c r="PNC32" s="105"/>
      <c r="PND32" s="29"/>
      <c r="PNE32" s="111"/>
      <c r="PNF32" s="29"/>
      <c r="PNG32" s="111"/>
      <c r="PNH32" s="22"/>
      <c r="PNI32" s="111"/>
      <c r="PNJ32" s="22"/>
      <c r="PNK32" s="111"/>
      <c r="PNL32" s="22"/>
      <c r="PNM32" s="111"/>
      <c r="PNN32" s="22"/>
      <c r="PNO32" s="111"/>
      <c r="PNP32" s="22"/>
      <c r="PNQ32" s="111"/>
      <c r="PNR32" s="22"/>
      <c r="PNS32" s="111"/>
      <c r="PNT32" s="22"/>
      <c r="PNU32" s="111"/>
      <c r="PNV32" s="26"/>
      <c r="PNW32" s="111"/>
      <c r="PNX32" s="26"/>
      <c r="PNY32" s="111"/>
      <c r="PNZ32" s="26"/>
      <c r="POA32" s="111"/>
      <c r="POB32" s="26"/>
      <c r="POC32" s="111"/>
      <c r="POD32" s="26"/>
      <c r="POE32" s="111"/>
      <c r="POF32" s="26"/>
      <c r="POG32" s="111"/>
      <c r="POH32" s="26"/>
      <c r="POI32" s="111"/>
      <c r="POJ32" s="26"/>
      <c r="POK32" s="111"/>
      <c r="POL32" s="26"/>
      <c r="POM32" s="111"/>
      <c r="PON32" s="26"/>
      <c r="POO32" s="111"/>
      <c r="POP32" s="26"/>
      <c r="POQ32" s="112"/>
      <c r="POR32" s="26"/>
      <c r="POS32" s="111"/>
      <c r="POT32" s="26"/>
      <c r="POU32" s="111"/>
      <c r="POV32" s="26"/>
      <c r="POW32" s="111"/>
      <c r="POX32" s="26"/>
      <c r="POY32" s="111"/>
      <c r="POZ32" s="26"/>
      <c r="PPA32" s="111"/>
      <c r="PPB32" s="26"/>
      <c r="PPC32" s="111"/>
      <c r="PPD32" s="26"/>
      <c r="PPE32" s="111"/>
      <c r="PPF32" s="19"/>
      <c r="PPG32" s="111"/>
      <c r="PPH32" s="26"/>
      <c r="PPI32" s="111"/>
      <c r="PPJ32" s="26"/>
      <c r="PPK32" s="111"/>
      <c r="PPL32" s="26"/>
      <c r="PPM32" s="111"/>
      <c r="PPN32" s="26"/>
      <c r="PPO32" s="111"/>
      <c r="PPP32" s="19"/>
      <c r="PPQ32" s="111"/>
      <c r="PPR32" s="26"/>
      <c r="PPS32" s="111"/>
      <c r="PPT32" s="26"/>
      <c r="PPU32" s="111"/>
      <c r="PPV32" s="26"/>
      <c r="PPW32" s="111"/>
      <c r="PPX32" s="19"/>
      <c r="PPY32" s="105"/>
      <c r="PPZ32" s="105"/>
      <c r="PQA32" s="105"/>
      <c r="PQB32" s="29"/>
      <c r="PQC32" s="111"/>
      <c r="PQD32" s="29"/>
      <c r="PQE32" s="111"/>
      <c r="PQF32" s="22"/>
      <c r="PQG32" s="111"/>
      <c r="PQH32" s="22"/>
      <c r="PQI32" s="111"/>
      <c r="PQJ32" s="22"/>
      <c r="PQK32" s="111"/>
      <c r="PQL32" s="22"/>
      <c r="PQM32" s="111"/>
      <c r="PQN32" s="22"/>
      <c r="PQO32" s="111"/>
      <c r="PQP32" s="22"/>
      <c r="PQQ32" s="111"/>
      <c r="PQR32" s="22"/>
      <c r="PQS32" s="111"/>
      <c r="PQT32" s="26"/>
      <c r="PQU32" s="111"/>
      <c r="PQV32" s="26"/>
      <c r="PQW32" s="111"/>
      <c r="PQX32" s="26"/>
      <c r="PQY32" s="111"/>
      <c r="PQZ32" s="26"/>
      <c r="PRA32" s="111"/>
      <c r="PRB32" s="26"/>
      <c r="PRC32" s="111"/>
      <c r="PRD32" s="26"/>
      <c r="PRE32" s="111"/>
      <c r="PRF32" s="26"/>
      <c r="PRG32" s="111"/>
      <c r="PRH32" s="26"/>
      <c r="PRI32" s="111"/>
      <c r="PRJ32" s="26"/>
      <c r="PRK32" s="111"/>
      <c r="PRL32" s="26"/>
      <c r="PRM32" s="111"/>
      <c r="PRN32" s="26"/>
      <c r="PRO32" s="112"/>
      <c r="PRP32" s="26"/>
      <c r="PRQ32" s="111"/>
      <c r="PRR32" s="26"/>
      <c r="PRS32" s="111"/>
      <c r="PRT32" s="26"/>
      <c r="PRU32" s="111"/>
      <c r="PRV32" s="26"/>
      <c r="PRW32" s="111"/>
      <c r="PRX32" s="26"/>
      <c r="PRY32" s="111"/>
      <c r="PRZ32" s="26"/>
      <c r="PSA32" s="111"/>
      <c r="PSB32" s="26"/>
      <c r="PSC32" s="111"/>
      <c r="PSD32" s="19"/>
      <c r="PSE32" s="111"/>
      <c r="PSF32" s="26"/>
      <c r="PSG32" s="111"/>
      <c r="PSH32" s="26"/>
      <c r="PSI32" s="111"/>
      <c r="PSJ32" s="26"/>
      <c r="PSK32" s="111"/>
      <c r="PSL32" s="26"/>
      <c r="PSM32" s="111"/>
      <c r="PSN32" s="19"/>
      <c r="PSO32" s="111"/>
      <c r="PSP32" s="26"/>
      <c r="PSQ32" s="111"/>
      <c r="PSR32" s="26"/>
      <c r="PSS32" s="111"/>
      <c r="PST32" s="26"/>
      <c r="PSU32" s="111"/>
      <c r="PSV32" s="19"/>
      <c r="PSW32" s="105"/>
      <c r="PSX32" s="105"/>
      <c r="PSY32" s="105"/>
      <c r="PSZ32" s="29"/>
      <c r="PTA32" s="111"/>
      <c r="PTB32" s="29"/>
      <c r="PTC32" s="111"/>
      <c r="PTD32" s="22"/>
      <c r="PTE32" s="111"/>
      <c r="PTF32" s="22"/>
      <c r="PTG32" s="111"/>
      <c r="PTH32" s="22"/>
      <c r="PTI32" s="111"/>
      <c r="PTJ32" s="22"/>
      <c r="PTK32" s="111"/>
      <c r="PTL32" s="22"/>
      <c r="PTM32" s="111"/>
      <c r="PTN32" s="22"/>
      <c r="PTO32" s="111"/>
      <c r="PTP32" s="22"/>
      <c r="PTQ32" s="111"/>
      <c r="PTR32" s="26"/>
      <c r="PTS32" s="111"/>
      <c r="PTT32" s="26"/>
      <c r="PTU32" s="111"/>
      <c r="PTV32" s="26"/>
      <c r="PTW32" s="111"/>
      <c r="PTX32" s="26"/>
      <c r="PTY32" s="111"/>
      <c r="PTZ32" s="26"/>
      <c r="PUA32" s="111"/>
      <c r="PUB32" s="26"/>
      <c r="PUC32" s="111"/>
      <c r="PUD32" s="26"/>
      <c r="PUE32" s="111"/>
      <c r="PUF32" s="26"/>
      <c r="PUG32" s="111"/>
      <c r="PUH32" s="26"/>
      <c r="PUI32" s="111"/>
      <c r="PUJ32" s="26"/>
      <c r="PUK32" s="111"/>
      <c r="PUL32" s="26"/>
      <c r="PUM32" s="112"/>
      <c r="PUN32" s="26"/>
      <c r="PUO32" s="111"/>
      <c r="PUP32" s="26"/>
      <c r="PUQ32" s="111"/>
      <c r="PUR32" s="26"/>
      <c r="PUS32" s="111"/>
      <c r="PUT32" s="26"/>
      <c r="PUU32" s="111"/>
      <c r="PUV32" s="26"/>
      <c r="PUW32" s="111"/>
      <c r="PUX32" s="26"/>
      <c r="PUY32" s="111"/>
      <c r="PUZ32" s="26"/>
      <c r="PVA32" s="111"/>
      <c r="PVB32" s="19"/>
      <c r="PVC32" s="111"/>
      <c r="PVD32" s="26"/>
      <c r="PVE32" s="111"/>
      <c r="PVF32" s="26"/>
      <c r="PVG32" s="111"/>
      <c r="PVH32" s="26"/>
      <c r="PVI32" s="111"/>
      <c r="PVJ32" s="26"/>
      <c r="PVK32" s="111"/>
      <c r="PVL32" s="19"/>
      <c r="PVM32" s="111"/>
      <c r="PVN32" s="26"/>
      <c r="PVO32" s="111"/>
      <c r="PVP32" s="26"/>
      <c r="PVQ32" s="111"/>
      <c r="PVR32" s="26"/>
      <c r="PVS32" s="111"/>
      <c r="PVT32" s="19"/>
      <c r="PVU32" s="105"/>
      <c r="PVV32" s="105"/>
      <c r="PVW32" s="105"/>
      <c r="PVX32" s="29"/>
      <c r="PVY32" s="111"/>
      <c r="PVZ32" s="29"/>
      <c r="PWA32" s="111"/>
      <c r="PWB32" s="22"/>
      <c r="PWC32" s="111"/>
      <c r="PWD32" s="22"/>
      <c r="PWE32" s="111"/>
      <c r="PWF32" s="22"/>
      <c r="PWG32" s="111"/>
      <c r="PWH32" s="22"/>
      <c r="PWI32" s="111"/>
      <c r="PWJ32" s="22"/>
      <c r="PWK32" s="111"/>
      <c r="PWL32" s="22"/>
      <c r="PWM32" s="111"/>
      <c r="PWN32" s="22"/>
      <c r="PWO32" s="111"/>
      <c r="PWP32" s="26"/>
      <c r="PWQ32" s="111"/>
      <c r="PWR32" s="26"/>
      <c r="PWS32" s="111"/>
      <c r="PWT32" s="26"/>
      <c r="PWU32" s="111"/>
      <c r="PWV32" s="26"/>
      <c r="PWW32" s="111"/>
      <c r="PWX32" s="26"/>
      <c r="PWY32" s="111"/>
      <c r="PWZ32" s="26"/>
      <c r="PXA32" s="111"/>
      <c r="PXB32" s="26"/>
      <c r="PXC32" s="111"/>
      <c r="PXD32" s="26"/>
      <c r="PXE32" s="111"/>
      <c r="PXF32" s="26"/>
      <c r="PXG32" s="111"/>
      <c r="PXH32" s="26"/>
      <c r="PXI32" s="111"/>
      <c r="PXJ32" s="26"/>
      <c r="PXK32" s="112"/>
      <c r="PXL32" s="26"/>
      <c r="PXM32" s="111"/>
      <c r="PXN32" s="26"/>
      <c r="PXO32" s="111"/>
      <c r="PXP32" s="26"/>
      <c r="PXQ32" s="111"/>
      <c r="PXR32" s="26"/>
      <c r="PXS32" s="111"/>
      <c r="PXT32" s="26"/>
      <c r="PXU32" s="111"/>
      <c r="PXV32" s="26"/>
      <c r="PXW32" s="111"/>
      <c r="PXX32" s="26"/>
      <c r="PXY32" s="111"/>
      <c r="PXZ32" s="19"/>
      <c r="PYA32" s="111"/>
      <c r="PYB32" s="26"/>
      <c r="PYC32" s="111"/>
      <c r="PYD32" s="26"/>
      <c r="PYE32" s="111"/>
      <c r="PYF32" s="26"/>
      <c r="PYG32" s="111"/>
      <c r="PYH32" s="26"/>
      <c r="PYI32" s="111"/>
      <c r="PYJ32" s="19"/>
      <c r="PYK32" s="111"/>
      <c r="PYL32" s="26"/>
      <c r="PYM32" s="111"/>
      <c r="PYN32" s="26"/>
      <c r="PYO32" s="111"/>
      <c r="PYP32" s="26"/>
      <c r="PYQ32" s="111"/>
      <c r="PYR32" s="19"/>
      <c r="PYS32" s="105"/>
      <c r="PYT32" s="105"/>
      <c r="PYU32" s="105"/>
      <c r="PYV32" s="29"/>
      <c r="PYW32" s="111"/>
      <c r="PYX32" s="29"/>
      <c r="PYY32" s="111"/>
      <c r="PYZ32" s="22"/>
      <c r="PZA32" s="111"/>
      <c r="PZB32" s="22"/>
      <c r="PZC32" s="111"/>
      <c r="PZD32" s="22"/>
      <c r="PZE32" s="111"/>
      <c r="PZF32" s="22"/>
      <c r="PZG32" s="111"/>
      <c r="PZH32" s="22"/>
      <c r="PZI32" s="111"/>
      <c r="PZJ32" s="22"/>
      <c r="PZK32" s="111"/>
      <c r="PZL32" s="22"/>
      <c r="PZM32" s="111"/>
      <c r="PZN32" s="26"/>
      <c r="PZO32" s="111"/>
      <c r="PZP32" s="26"/>
      <c r="PZQ32" s="111"/>
      <c r="PZR32" s="26"/>
      <c r="PZS32" s="111"/>
      <c r="PZT32" s="26"/>
      <c r="PZU32" s="111"/>
      <c r="PZV32" s="26"/>
      <c r="PZW32" s="111"/>
      <c r="PZX32" s="26"/>
      <c r="PZY32" s="111"/>
      <c r="PZZ32" s="26"/>
      <c r="QAA32" s="111"/>
      <c r="QAB32" s="26"/>
      <c r="QAC32" s="111"/>
      <c r="QAD32" s="26"/>
      <c r="QAE32" s="111"/>
      <c r="QAF32" s="26"/>
      <c r="QAG32" s="111"/>
      <c r="QAH32" s="26"/>
      <c r="QAI32" s="112"/>
      <c r="QAJ32" s="26"/>
      <c r="QAK32" s="111"/>
      <c r="QAL32" s="26"/>
      <c r="QAM32" s="111"/>
      <c r="QAN32" s="26"/>
      <c r="QAO32" s="111"/>
      <c r="QAP32" s="26"/>
      <c r="QAQ32" s="111"/>
      <c r="QAR32" s="26"/>
      <c r="QAS32" s="111"/>
      <c r="QAT32" s="26"/>
      <c r="QAU32" s="111"/>
      <c r="QAV32" s="26"/>
      <c r="QAW32" s="111"/>
      <c r="QAX32" s="19"/>
      <c r="QAY32" s="111"/>
      <c r="QAZ32" s="26"/>
      <c r="QBA32" s="111"/>
      <c r="QBB32" s="26"/>
      <c r="QBC32" s="111"/>
      <c r="QBD32" s="26"/>
      <c r="QBE32" s="111"/>
      <c r="QBF32" s="26"/>
      <c r="QBG32" s="111"/>
      <c r="QBH32" s="19"/>
      <c r="QBI32" s="111"/>
      <c r="QBJ32" s="26"/>
      <c r="QBK32" s="111"/>
      <c r="QBL32" s="26"/>
      <c r="QBM32" s="111"/>
      <c r="QBN32" s="26"/>
      <c r="QBO32" s="111"/>
      <c r="QBP32" s="19"/>
      <c r="QBQ32" s="105"/>
      <c r="QBR32" s="105"/>
      <c r="QBS32" s="105"/>
      <c r="QBT32" s="29"/>
      <c r="QBU32" s="111"/>
      <c r="QBV32" s="29"/>
      <c r="QBW32" s="111"/>
      <c r="QBX32" s="22"/>
      <c r="QBY32" s="111"/>
      <c r="QBZ32" s="22"/>
      <c r="QCA32" s="111"/>
      <c r="QCB32" s="22"/>
      <c r="QCC32" s="111"/>
      <c r="QCD32" s="22"/>
      <c r="QCE32" s="111"/>
      <c r="QCF32" s="22"/>
      <c r="QCG32" s="111"/>
      <c r="QCH32" s="22"/>
      <c r="QCI32" s="111"/>
      <c r="QCJ32" s="22"/>
      <c r="QCK32" s="111"/>
      <c r="QCL32" s="26"/>
      <c r="QCM32" s="111"/>
      <c r="QCN32" s="26"/>
      <c r="QCO32" s="111"/>
      <c r="QCP32" s="26"/>
      <c r="QCQ32" s="111"/>
      <c r="QCR32" s="26"/>
      <c r="QCS32" s="111"/>
      <c r="QCT32" s="26"/>
      <c r="QCU32" s="111"/>
      <c r="QCV32" s="26"/>
      <c r="QCW32" s="111"/>
      <c r="QCX32" s="26"/>
      <c r="QCY32" s="111"/>
      <c r="QCZ32" s="26"/>
      <c r="QDA32" s="111"/>
      <c r="QDB32" s="26"/>
      <c r="QDC32" s="111"/>
      <c r="QDD32" s="26"/>
      <c r="QDE32" s="111"/>
      <c r="QDF32" s="26"/>
      <c r="QDG32" s="112"/>
      <c r="QDH32" s="26"/>
      <c r="QDI32" s="111"/>
      <c r="QDJ32" s="26"/>
      <c r="QDK32" s="111"/>
      <c r="QDL32" s="26"/>
      <c r="QDM32" s="111"/>
      <c r="QDN32" s="26"/>
      <c r="QDO32" s="111"/>
      <c r="QDP32" s="26"/>
      <c r="QDQ32" s="111"/>
      <c r="QDR32" s="26"/>
      <c r="QDS32" s="111"/>
      <c r="QDT32" s="26"/>
      <c r="QDU32" s="111"/>
      <c r="QDV32" s="19"/>
      <c r="QDW32" s="111"/>
      <c r="QDX32" s="26"/>
      <c r="QDY32" s="111"/>
      <c r="QDZ32" s="26"/>
      <c r="QEA32" s="111"/>
      <c r="QEB32" s="26"/>
      <c r="QEC32" s="111"/>
      <c r="QED32" s="26"/>
      <c r="QEE32" s="111"/>
      <c r="QEF32" s="19"/>
      <c r="QEG32" s="111"/>
      <c r="QEH32" s="26"/>
      <c r="QEI32" s="111"/>
      <c r="QEJ32" s="26"/>
      <c r="QEK32" s="111"/>
      <c r="QEL32" s="26"/>
      <c r="QEM32" s="111"/>
      <c r="QEN32" s="19"/>
      <c r="QEO32" s="105"/>
      <c r="QEP32" s="105"/>
      <c r="QEQ32" s="105"/>
      <c r="QER32" s="29"/>
      <c r="QES32" s="111"/>
      <c r="QET32" s="29"/>
      <c r="QEU32" s="111"/>
      <c r="QEV32" s="22"/>
      <c r="QEW32" s="111"/>
      <c r="QEX32" s="22"/>
      <c r="QEY32" s="111"/>
      <c r="QEZ32" s="22"/>
      <c r="QFA32" s="111"/>
      <c r="QFB32" s="22"/>
      <c r="QFC32" s="111"/>
      <c r="QFD32" s="22"/>
      <c r="QFE32" s="111"/>
      <c r="QFF32" s="22"/>
      <c r="QFG32" s="111"/>
      <c r="QFH32" s="22"/>
      <c r="QFI32" s="111"/>
      <c r="QFJ32" s="26"/>
      <c r="QFK32" s="111"/>
      <c r="QFL32" s="26"/>
      <c r="QFM32" s="111"/>
      <c r="QFN32" s="26"/>
      <c r="QFO32" s="111"/>
      <c r="QFP32" s="26"/>
      <c r="QFQ32" s="111"/>
      <c r="QFR32" s="26"/>
      <c r="QFS32" s="111"/>
      <c r="QFT32" s="26"/>
      <c r="QFU32" s="111"/>
      <c r="QFV32" s="26"/>
      <c r="QFW32" s="111"/>
      <c r="QFX32" s="26"/>
      <c r="QFY32" s="111"/>
      <c r="QFZ32" s="26"/>
      <c r="QGA32" s="111"/>
      <c r="QGB32" s="26"/>
      <c r="QGC32" s="111"/>
      <c r="QGD32" s="26"/>
      <c r="QGE32" s="112"/>
      <c r="QGF32" s="26"/>
      <c r="QGG32" s="111"/>
      <c r="QGH32" s="26"/>
      <c r="QGI32" s="111"/>
      <c r="QGJ32" s="26"/>
      <c r="QGK32" s="111"/>
      <c r="QGL32" s="26"/>
      <c r="QGM32" s="111"/>
      <c r="QGN32" s="26"/>
      <c r="QGO32" s="111"/>
      <c r="QGP32" s="26"/>
      <c r="QGQ32" s="111"/>
      <c r="QGR32" s="26"/>
      <c r="QGS32" s="111"/>
      <c r="QGT32" s="19"/>
      <c r="QGU32" s="111"/>
      <c r="QGV32" s="26"/>
      <c r="QGW32" s="111"/>
      <c r="QGX32" s="26"/>
      <c r="QGY32" s="111"/>
      <c r="QGZ32" s="26"/>
      <c r="QHA32" s="111"/>
      <c r="QHB32" s="26"/>
      <c r="QHC32" s="111"/>
      <c r="QHD32" s="19"/>
      <c r="QHE32" s="111"/>
      <c r="QHF32" s="26"/>
      <c r="QHG32" s="111"/>
      <c r="QHH32" s="26"/>
      <c r="QHI32" s="111"/>
      <c r="QHJ32" s="26"/>
      <c r="QHK32" s="111"/>
      <c r="QHL32" s="19"/>
      <c r="QHM32" s="105"/>
      <c r="QHN32" s="105"/>
      <c r="QHO32" s="105"/>
      <c r="QHP32" s="29"/>
      <c r="QHQ32" s="111"/>
      <c r="QHR32" s="29"/>
      <c r="QHS32" s="111"/>
      <c r="QHT32" s="22"/>
      <c r="QHU32" s="111"/>
      <c r="QHV32" s="22"/>
      <c r="QHW32" s="111"/>
      <c r="QHX32" s="22"/>
      <c r="QHY32" s="111"/>
      <c r="QHZ32" s="22"/>
      <c r="QIA32" s="111"/>
      <c r="QIB32" s="22"/>
      <c r="QIC32" s="111"/>
      <c r="QID32" s="22"/>
      <c r="QIE32" s="111"/>
      <c r="QIF32" s="22"/>
      <c r="QIG32" s="111"/>
      <c r="QIH32" s="26"/>
      <c r="QII32" s="111"/>
      <c r="QIJ32" s="26"/>
      <c r="QIK32" s="111"/>
      <c r="QIL32" s="26"/>
      <c r="QIM32" s="111"/>
      <c r="QIN32" s="26"/>
      <c r="QIO32" s="111"/>
      <c r="QIP32" s="26"/>
      <c r="QIQ32" s="111"/>
      <c r="QIR32" s="26"/>
      <c r="QIS32" s="111"/>
      <c r="QIT32" s="26"/>
      <c r="QIU32" s="111"/>
      <c r="QIV32" s="26"/>
      <c r="QIW32" s="111"/>
      <c r="QIX32" s="26"/>
      <c r="QIY32" s="111"/>
      <c r="QIZ32" s="26"/>
      <c r="QJA32" s="111"/>
      <c r="QJB32" s="26"/>
      <c r="QJC32" s="112"/>
      <c r="QJD32" s="26"/>
      <c r="QJE32" s="111"/>
      <c r="QJF32" s="26"/>
      <c r="QJG32" s="111"/>
      <c r="QJH32" s="26"/>
      <c r="QJI32" s="111"/>
      <c r="QJJ32" s="26"/>
      <c r="QJK32" s="111"/>
      <c r="QJL32" s="26"/>
      <c r="QJM32" s="111"/>
      <c r="QJN32" s="26"/>
      <c r="QJO32" s="111"/>
      <c r="QJP32" s="26"/>
      <c r="QJQ32" s="111"/>
      <c r="QJR32" s="19"/>
      <c r="QJS32" s="111"/>
      <c r="QJT32" s="26"/>
      <c r="QJU32" s="111"/>
      <c r="QJV32" s="26"/>
      <c r="QJW32" s="111"/>
      <c r="QJX32" s="26"/>
      <c r="QJY32" s="111"/>
      <c r="QJZ32" s="26"/>
      <c r="QKA32" s="111"/>
      <c r="QKB32" s="19"/>
      <c r="QKC32" s="111"/>
      <c r="QKD32" s="26"/>
      <c r="QKE32" s="111"/>
      <c r="QKF32" s="26"/>
      <c r="QKG32" s="111"/>
      <c r="QKH32" s="26"/>
      <c r="QKI32" s="111"/>
      <c r="QKJ32" s="19"/>
      <c r="QKK32" s="105"/>
      <c r="QKL32" s="105"/>
      <c r="QKM32" s="105"/>
      <c r="QKN32" s="29"/>
      <c r="QKO32" s="111"/>
      <c r="QKP32" s="29"/>
      <c r="QKQ32" s="111"/>
      <c r="QKR32" s="22"/>
      <c r="QKS32" s="111"/>
      <c r="QKT32" s="22"/>
      <c r="QKU32" s="111"/>
      <c r="QKV32" s="22"/>
      <c r="QKW32" s="111"/>
      <c r="QKX32" s="22"/>
      <c r="QKY32" s="111"/>
      <c r="QKZ32" s="22"/>
      <c r="QLA32" s="111"/>
      <c r="QLB32" s="22"/>
      <c r="QLC32" s="111"/>
      <c r="QLD32" s="22"/>
      <c r="QLE32" s="111"/>
      <c r="QLF32" s="26"/>
      <c r="QLG32" s="111"/>
      <c r="QLH32" s="26"/>
      <c r="QLI32" s="111"/>
      <c r="QLJ32" s="26"/>
      <c r="QLK32" s="111"/>
      <c r="QLL32" s="26"/>
      <c r="QLM32" s="111"/>
      <c r="QLN32" s="26"/>
      <c r="QLO32" s="111"/>
      <c r="QLP32" s="26"/>
      <c r="QLQ32" s="111"/>
      <c r="QLR32" s="26"/>
      <c r="QLS32" s="111"/>
      <c r="QLT32" s="26"/>
      <c r="QLU32" s="111"/>
      <c r="QLV32" s="26"/>
      <c r="QLW32" s="111"/>
      <c r="QLX32" s="26"/>
      <c r="QLY32" s="111"/>
      <c r="QLZ32" s="26"/>
      <c r="QMA32" s="112"/>
      <c r="QMB32" s="26"/>
      <c r="QMC32" s="111"/>
      <c r="QMD32" s="26"/>
      <c r="QME32" s="111"/>
      <c r="QMF32" s="26"/>
      <c r="QMG32" s="111"/>
      <c r="QMH32" s="26"/>
      <c r="QMI32" s="111"/>
      <c r="QMJ32" s="26"/>
      <c r="QMK32" s="111"/>
      <c r="QML32" s="26"/>
      <c r="QMM32" s="111"/>
      <c r="QMN32" s="26"/>
      <c r="QMO32" s="111"/>
      <c r="QMP32" s="19"/>
      <c r="QMQ32" s="111"/>
      <c r="QMR32" s="26"/>
      <c r="QMS32" s="111"/>
      <c r="QMT32" s="26"/>
      <c r="QMU32" s="111"/>
      <c r="QMV32" s="26"/>
      <c r="QMW32" s="111"/>
      <c r="QMX32" s="26"/>
      <c r="QMY32" s="111"/>
      <c r="QMZ32" s="19"/>
      <c r="QNA32" s="111"/>
      <c r="QNB32" s="26"/>
      <c r="QNC32" s="111"/>
      <c r="QND32" s="26"/>
      <c r="QNE32" s="111"/>
      <c r="QNF32" s="26"/>
      <c r="QNG32" s="111"/>
      <c r="QNH32" s="19"/>
      <c r="QNI32" s="105"/>
      <c r="QNJ32" s="105"/>
      <c r="QNK32" s="105"/>
      <c r="QNL32" s="29"/>
      <c r="QNM32" s="111"/>
      <c r="QNN32" s="29"/>
      <c r="QNO32" s="111"/>
      <c r="QNP32" s="22"/>
      <c r="QNQ32" s="111"/>
      <c r="QNR32" s="22"/>
      <c r="QNS32" s="111"/>
      <c r="QNT32" s="22"/>
      <c r="QNU32" s="111"/>
      <c r="QNV32" s="22"/>
      <c r="QNW32" s="111"/>
      <c r="QNX32" s="22"/>
      <c r="QNY32" s="111"/>
      <c r="QNZ32" s="22"/>
      <c r="QOA32" s="111"/>
      <c r="QOB32" s="22"/>
      <c r="QOC32" s="111"/>
      <c r="QOD32" s="26"/>
      <c r="QOE32" s="111"/>
      <c r="QOF32" s="26"/>
      <c r="QOG32" s="111"/>
      <c r="QOH32" s="26"/>
      <c r="QOI32" s="111"/>
      <c r="QOJ32" s="26"/>
      <c r="QOK32" s="111"/>
      <c r="QOL32" s="26"/>
      <c r="QOM32" s="111"/>
      <c r="QON32" s="26"/>
      <c r="QOO32" s="111"/>
      <c r="QOP32" s="26"/>
      <c r="QOQ32" s="111"/>
      <c r="QOR32" s="26"/>
      <c r="QOS32" s="111"/>
      <c r="QOT32" s="26"/>
      <c r="QOU32" s="111"/>
      <c r="QOV32" s="26"/>
      <c r="QOW32" s="111"/>
      <c r="QOX32" s="26"/>
      <c r="QOY32" s="112"/>
      <c r="QOZ32" s="26"/>
      <c r="QPA32" s="111"/>
      <c r="QPB32" s="26"/>
      <c r="QPC32" s="111"/>
      <c r="QPD32" s="26"/>
      <c r="QPE32" s="111"/>
      <c r="QPF32" s="26"/>
      <c r="QPG32" s="111"/>
      <c r="QPH32" s="26"/>
      <c r="QPI32" s="111"/>
      <c r="QPJ32" s="26"/>
      <c r="QPK32" s="111"/>
      <c r="QPL32" s="26"/>
      <c r="QPM32" s="111"/>
      <c r="QPN32" s="19"/>
      <c r="QPO32" s="111"/>
      <c r="QPP32" s="26"/>
      <c r="QPQ32" s="111"/>
      <c r="QPR32" s="26"/>
      <c r="QPS32" s="111"/>
      <c r="QPT32" s="26"/>
      <c r="QPU32" s="111"/>
      <c r="QPV32" s="26"/>
      <c r="QPW32" s="111"/>
      <c r="QPX32" s="19"/>
      <c r="QPY32" s="111"/>
      <c r="QPZ32" s="26"/>
      <c r="QQA32" s="111"/>
      <c r="QQB32" s="26"/>
      <c r="QQC32" s="111"/>
      <c r="QQD32" s="26"/>
      <c r="QQE32" s="111"/>
      <c r="QQF32" s="19"/>
      <c r="QQG32" s="105"/>
      <c r="QQH32" s="105"/>
      <c r="QQI32" s="105"/>
      <c r="QQJ32" s="29"/>
      <c r="QQK32" s="111"/>
      <c r="QQL32" s="29"/>
      <c r="QQM32" s="111"/>
      <c r="QQN32" s="22"/>
      <c r="QQO32" s="111"/>
      <c r="QQP32" s="22"/>
      <c r="QQQ32" s="111"/>
      <c r="QQR32" s="22"/>
      <c r="QQS32" s="111"/>
      <c r="QQT32" s="22"/>
      <c r="QQU32" s="111"/>
      <c r="QQV32" s="22"/>
      <c r="QQW32" s="111"/>
      <c r="QQX32" s="22"/>
      <c r="QQY32" s="111"/>
      <c r="QQZ32" s="22"/>
      <c r="QRA32" s="111"/>
      <c r="QRB32" s="26"/>
      <c r="QRC32" s="111"/>
      <c r="QRD32" s="26"/>
      <c r="QRE32" s="111"/>
      <c r="QRF32" s="26"/>
      <c r="QRG32" s="111"/>
      <c r="QRH32" s="26"/>
      <c r="QRI32" s="111"/>
      <c r="QRJ32" s="26"/>
      <c r="QRK32" s="111"/>
      <c r="QRL32" s="26"/>
      <c r="QRM32" s="111"/>
      <c r="QRN32" s="26"/>
      <c r="QRO32" s="111"/>
      <c r="QRP32" s="26"/>
      <c r="QRQ32" s="111"/>
      <c r="QRR32" s="26"/>
      <c r="QRS32" s="111"/>
      <c r="QRT32" s="26"/>
      <c r="QRU32" s="111"/>
      <c r="QRV32" s="26"/>
      <c r="QRW32" s="112"/>
      <c r="QRX32" s="26"/>
      <c r="QRY32" s="111"/>
      <c r="QRZ32" s="26"/>
      <c r="QSA32" s="111"/>
      <c r="QSB32" s="26"/>
      <c r="QSC32" s="111"/>
      <c r="QSD32" s="26"/>
      <c r="QSE32" s="111"/>
      <c r="QSF32" s="26"/>
      <c r="QSG32" s="111"/>
      <c r="QSH32" s="26"/>
      <c r="QSI32" s="111"/>
      <c r="QSJ32" s="26"/>
      <c r="QSK32" s="111"/>
      <c r="QSL32" s="19"/>
      <c r="QSM32" s="111"/>
      <c r="QSN32" s="26"/>
      <c r="QSO32" s="111"/>
      <c r="QSP32" s="26"/>
      <c r="QSQ32" s="111"/>
      <c r="QSR32" s="26"/>
      <c r="QSS32" s="111"/>
      <c r="QST32" s="26"/>
      <c r="QSU32" s="111"/>
      <c r="QSV32" s="19"/>
      <c r="QSW32" s="111"/>
      <c r="QSX32" s="26"/>
      <c r="QSY32" s="111"/>
      <c r="QSZ32" s="26"/>
      <c r="QTA32" s="111"/>
      <c r="QTB32" s="26"/>
      <c r="QTC32" s="111"/>
      <c r="QTD32" s="19"/>
      <c r="QTE32" s="105"/>
      <c r="QTF32" s="105"/>
      <c r="QTG32" s="105"/>
      <c r="QTH32" s="29"/>
      <c r="QTI32" s="111"/>
      <c r="QTJ32" s="29"/>
      <c r="QTK32" s="111"/>
      <c r="QTL32" s="22"/>
      <c r="QTM32" s="111"/>
      <c r="QTN32" s="22"/>
      <c r="QTO32" s="111"/>
      <c r="QTP32" s="22"/>
      <c r="QTQ32" s="111"/>
      <c r="QTR32" s="22"/>
      <c r="QTS32" s="111"/>
      <c r="QTT32" s="22"/>
      <c r="QTU32" s="111"/>
      <c r="QTV32" s="22"/>
      <c r="QTW32" s="111"/>
      <c r="QTX32" s="22"/>
      <c r="QTY32" s="111"/>
      <c r="QTZ32" s="26"/>
      <c r="QUA32" s="111"/>
      <c r="QUB32" s="26"/>
      <c r="QUC32" s="111"/>
      <c r="QUD32" s="26"/>
      <c r="QUE32" s="111"/>
      <c r="QUF32" s="26"/>
      <c r="QUG32" s="111"/>
      <c r="QUH32" s="26"/>
      <c r="QUI32" s="111"/>
      <c r="QUJ32" s="26"/>
      <c r="QUK32" s="111"/>
      <c r="QUL32" s="26"/>
      <c r="QUM32" s="111"/>
      <c r="QUN32" s="26"/>
      <c r="QUO32" s="111"/>
      <c r="QUP32" s="26"/>
      <c r="QUQ32" s="111"/>
      <c r="QUR32" s="26"/>
      <c r="QUS32" s="111"/>
      <c r="QUT32" s="26"/>
      <c r="QUU32" s="112"/>
      <c r="QUV32" s="26"/>
      <c r="QUW32" s="111"/>
      <c r="QUX32" s="26"/>
      <c r="QUY32" s="111"/>
      <c r="QUZ32" s="26"/>
      <c r="QVA32" s="111"/>
      <c r="QVB32" s="26"/>
      <c r="QVC32" s="111"/>
      <c r="QVD32" s="26"/>
      <c r="QVE32" s="111"/>
      <c r="QVF32" s="26"/>
      <c r="QVG32" s="111"/>
      <c r="QVH32" s="26"/>
      <c r="QVI32" s="111"/>
      <c r="QVJ32" s="19"/>
      <c r="QVK32" s="111"/>
      <c r="QVL32" s="26"/>
      <c r="QVM32" s="111"/>
      <c r="QVN32" s="26"/>
      <c r="QVO32" s="111"/>
      <c r="QVP32" s="26"/>
      <c r="QVQ32" s="111"/>
      <c r="QVR32" s="26"/>
      <c r="QVS32" s="111"/>
      <c r="QVT32" s="19"/>
      <c r="QVU32" s="111"/>
      <c r="QVV32" s="26"/>
      <c r="QVW32" s="111"/>
      <c r="QVX32" s="26"/>
      <c r="QVY32" s="111"/>
      <c r="QVZ32" s="26"/>
      <c r="QWA32" s="111"/>
      <c r="QWB32" s="19"/>
      <c r="QWC32" s="105"/>
      <c r="QWD32" s="105"/>
      <c r="QWE32" s="105"/>
      <c r="QWF32" s="29"/>
      <c r="QWG32" s="111"/>
      <c r="QWH32" s="29"/>
      <c r="QWI32" s="111"/>
      <c r="QWJ32" s="22"/>
      <c r="QWK32" s="111"/>
      <c r="QWL32" s="22"/>
      <c r="QWM32" s="111"/>
      <c r="QWN32" s="22"/>
      <c r="QWO32" s="111"/>
      <c r="QWP32" s="22"/>
      <c r="QWQ32" s="111"/>
      <c r="QWR32" s="22"/>
      <c r="QWS32" s="111"/>
      <c r="QWT32" s="22"/>
      <c r="QWU32" s="111"/>
      <c r="QWV32" s="22"/>
      <c r="QWW32" s="111"/>
      <c r="QWX32" s="26"/>
      <c r="QWY32" s="111"/>
      <c r="QWZ32" s="26"/>
      <c r="QXA32" s="111"/>
      <c r="QXB32" s="26"/>
      <c r="QXC32" s="111"/>
      <c r="QXD32" s="26"/>
      <c r="QXE32" s="111"/>
      <c r="QXF32" s="26"/>
      <c r="QXG32" s="111"/>
      <c r="QXH32" s="26"/>
      <c r="QXI32" s="111"/>
      <c r="QXJ32" s="26"/>
      <c r="QXK32" s="111"/>
      <c r="QXL32" s="26"/>
      <c r="QXM32" s="111"/>
      <c r="QXN32" s="26"/>
      <c r="QXO32" s="111"/>
      <c r="QXP32" s="26"/>
      <c r="QXQ32" s="111"/>
      <c r="QXR32" s="26"/>
      <c r="QXS32" s="112"/>
      <c r="QXT32" s="26"/>
      <c r="QXU32" s="111"/>
      <c r="QXV32" s="26"/>
      <c r="QXW32" s="111"/>
      <c r="QXX32" s="26"/>
      <c r="QXY32" s="111"/>
      <c r="QXZ32" s="26"/>
      <c r="QYA32" s="111"/>
      <c r="QYB32" s="26"/>
      <c r="QYC32" s="111"/>
      <c r="QYD32" s="26"/>
      <c r="QYE32" s="111"/>
      <c r="QYF32" s="26"/>
      <c r="QYG32" s="111"/>
      <c r="QYH32" s="19"/>
      <c r="QYI32" s="111"/>
      <c r="QYJ32" s="26"/>
      <c r="QYK32" s="111"/>
      <c r="QYL32" s="26"/>
      <c r="QYM32" s="111"/>
      <c r="QYN32" s="26"/>
      <c r="QYO32" s="111"/>
      <c r="QYP32" s="26"/>
      <c r="QYQ32" s="111"/>
      <c r="QYR32" s="19"/>
      <c r="QYS32" s="111"/>
      <c r="QYT32" s="26"/>
      <c r="QYU32" s="111"/>
      <c r="QYV32" s="26"/>
      <c r="QYW32" s="111"/>
      <c r="QYX32" s="26"/>
      <c r="QYY32" s="111"/>
      <c r="QYZ32" s="19"/>
      <c r="QZA32" s="105"/>
      <c r="QZB32" s="105"/>
      <c r="QZC32" s="105"/>
      <c r="QZD32" s="29"/>
      <c r="QZE32" s="111"/>
      <c r="QZF32" s="29"/>
      <c r="QZG32" s="111"/>
      <c r="QZH32" s="22"/>
      <c r="QZI32" s="111"/>
      <c r="QZJ32" s="22"/>
      <c r="QZK32" s="111"/>
      <c r="QZL32" s="22"/>
      <c r="QZM32" s="111"/>
      <c r="QZN32" s="22"/>
      <c r="QZO32" s="111"/>
      <c r="QZP32" s="22"/>
      <c r="QZQ32" s="111"/>
      <c r="QZR32" s="22"/>
      <c r="QZS32" s="111"/>
      <c r="QZT32" s="22"/>
      <c r="QZU32" s="111"/>
      <c r="QZV32" s="26"/>
      <c r="QZW32" s="111"/>
      <c r="QZX32" s="26"/>
      <c r="QZY32" s="111"/>
      <c r="QZZ32" s="26"/>
      <c r="RAA32" s="111"/>
      <c r="RAB32" s="26"/>
      <c r="RAC32" s="111"/>
      <c r="RAD32" s="26"/>
      <c r="RAE32" s="111"/>
      <c r="RAF32" s="26"/>
      <c r="RAG32" s="111"/>
      <c r="RAH32" s="26"/>
      <c r="RAI32" s="111"/>
      <c r="RAJ32" s="26"/>
      <c r="RAK32" s="111"/>
      <c r="RAL32" s="26"/>
      <c r="RAM32" s="111"/>
      <c r="RAN32" s="26"/>
      <c r="RAO32" s="111"/>
      <c r="RAP32" s="26"/>
      <c r="RAQ32" s="112"/>
      <c r="RAR32" s="26"/>
      <c r="RAS32" s="111"/>
      <c r="RAT32" s="26"/>
      <c r="RAU32" s="111"/>
      <c r="RAV32" s="26"/>
      <c r="RAW32" s="111"/>
      <c r="RAX32" s="26"/>
      <c r="RAY32" s="111"/>
      <c r="RAZ32" s="26"/>
      <c r="RBA32" s="111"/>
      <c r="RBB32" s="26"/>
      <c r="RBC32" s="111"/>
      <c r="RBD32" s="26"/>
      <c r="RBE32" s="111"/>
      <c r="RBF32" s="19"/>
      <c r="RBG32" s="111"/>
      <c r="RBH32" s="26"/>
      <c r="RBI32" s="111"/>
      <c r="RBJ32" s="26"/>
      <c r="RBK32" s="111"/>
      <c r="RBL32" s="26"/>
      <c r="RBM32" s="111"/>
      <c r="RBN32" s="26"/>
      <c r="RBO32" s="111"/>
      <c r="RBP32" s="19"/>
      <c r="RBQ32" s="111"/>
      <c r="RBR32" s="26"/>
      <c r="RBS32" s="111"/>
      <c r="RBT32" s="26"/>
      <c r="RBU32" s="111"/>
      <c r="RBV32" s="26"/>
      <c r="RBW32" s="111"/>
      <c r="RBX32" s="19"/>
      <c r="RBY32" s="105"/>
      <c r="RBZ32" s="105"/>
      <c r="RCA32" s="105"/>
      <c r="RCB32" s="29"/>
      <c r="RCC32" s="111"/>
      <c r="RCD32" s="29"/>
      <c r="RCE32" s="111"/>
      <c r="RCF32" s="22"/>
      <c r="RCG32" s="111"/>
      <c r="RCH32" s="22"/>
      <c r="RCI32" s="111"/>
      <c r="RCJ32" s="22"/>
      <c r="RCK32" s="111"/>
      <c r="RCL32" s="22"/>
      <c r="RCM32" s="111"/>
      <c r="RCN32" s="22"/>
      <c r="RCO32" s="111"/>
      <c r="RCP32" s="22"/>
      <c r="RCQ32" s="111"/>
      <c r="RCR32" s="22"/>
      <c r="RCS32" s="111"/>
      <c r="RCT32" s="26"/>
      <c r="RCU32" s="111"/>
      <c r="RCV32" s="26"/>
      <c r="RCW32" s="111"/>
      <c r="RCX32" s="26"/>
      <c r="RCY32" s="111"/>
      <c r="RCZ32" s="26"/>
      <c r="RDA32" s="111"/>
      <c r="RDB32" s="26"/>
      <c r="RDC32" s="111"/>
      <c r="RDD32" s="26"/>
      <c r="RDE32" s="111"/>
      <c r="RDF32" s="26"/>
      <c r="RDG32" s="111"/>
      <c r="RDH32" s="26"/>
      <c r="RDI32" s="111"/>
      <c r="RDJ32" s="26"/>
      <c r="RDK32" s="111"/>
      <c r="RDL32" s="26"/>
      <c r="RDM32" s="111"/>
      <c r="RDN32" s="26"/>
      <c r="RDO32" s="112"/>
      <c r="RDP32" s="26"/>
      <c r="RDQ32" s="111"/>
      <c r="RDR32" s="26"/>
      <c r="RDS32" s="111"/>
      <c r="RDT32" s="26"/>
      <c r="RDU32" s="111"/>
      <c r="RDV32" s="26"/>
      <c r="RDW32" s="111"/>
      <c r="RDX32" s="26"/>
      <c r="RDY32" s="111"/>
      <c r="RDZ32" s="26"/>
      <c r="REA32" s="111"/>
      <c r="REB32" s="26"/>
      <c r="REC32" s="111"/>
      <c r="RED32" s="19"/>
      <c r="REE32" s="111"/>
      <c r="REF32" s="26"/>
      <c r="REG32" s="111"/>
      <c r="REH32" s="26"/>
      <c r="REI32" s="111"/>
      <c r="REJ32" s="26"/>
      <c r="REK32" s="111"/>
      <c r="REL32" s="26"/>
      <c r="REM32" s="111"/>
      <c r="REN32" s="19"/>
      <c r="REO32" s="111"/>
      <c r="REP32" s="26"/>
      <c r="REQ32" s="111"/>
      <c r="RER32" s="26"/>
      <c r="RES32" s="111"/>
      <c r="RET32" s="26"/>
      <c r="REU32" s="111"/>
      <c r="REV32" s="19"/>
      <c r="REW32" s="105"/>
      <c r="REX32" s="105"/>
      <c r="REY32" s="105"/>
      <c r="REZ32" s="29"/>
      <c r="RFA32" s="111"/>
      <c r="RFB32" s="29"/>
      <c r="RFC32" s="111"/>
      <c r="RFD32" s="22"/>
      <c r="RFE32" s="111"/>
      <c r="RFF32" s="22"/>
      <c r="RFG32" s="111"/>
      <c r="RFH32" s="22"/>
      <c r="RFI32" s="111"/>
      <c r="RFJ32" s="22"/>
      <c r="RFK32" s="111"/>
      <c r="RFL32" s="22"/>
      <c r="RFM32" s="111"/>
      <c r="RFN32" s="22"/>
      <c r="RFO32" s="111"/>
      <c r="RFP32" s="22"/>
      <c r="RFQ32" s="111"/>
      <c r="RFR32" s="26"/>
      <c r="RFS32" s="111"/>
      <c r="RFT32" s="26"/>
      <c r="RFU32" s="111"/>
      <c r="RFV32" s="26"/>
      <c r="RFW32" s="111"/>
      <c r="RFX32" s="26"/>
      <c r="RFY32" s="111"/>
      <c r="RFZ32" s="26"/>
      <c r="RGA32" s="111"/>
      <c r="RGB32" s="26"/>
      <c r="RGC32" s="111"/>
      <c r="RGD32" s="26"/>
      <c r="RGE32" s="111"/>
      <c r="RGF32" s="26"/>
      <c r="RGG32" s="111"/>
      <c r="RGH32" s="26"/>
      <c r="RGI32" s="111"/>
      <c r="RGJ32" s="26"/>
      <c r="RGK32" s="111"/>
      <c r="RGL32" s="26"/>
      <c r="RGM32" s="112"/>
      <c r="RGN32" s="26"/>
      <c r="RGO32" s="111"/>
      <c r="RGP32" s="26"/>
      <c r="RGQ32" s="111"/>
      <c r="RGR32" s="26"/>
      <c r="RGS32" s="111"/>
      <c r="RGT32" s="26"/>
      <c r="RGU32" s="111"/>
      <c r="RGV32" s="26"/>
      <c r="RGW32" s="111"/>
      <c r="RGX32" s="26"/>
      <c r="RGY32" s="111"/>
      <c r="RGZ32" s="26"/>
      <c r="RHA32" s="111"/>
      <c r="RHB32" s="19"/>
      <c r="RHC32" s="111"/>
      <c r="RHD32" s="26"/>
      <c r="RHE32" s="111"/>
      <c r="RHF32" s="26"/>
      <c r="RHG32" s="111"/>
      <c r="RHH32" s="26"/>
      <c r="RHI32" s="111"/>
      <c r="RHJ32" s="26"/>
      <c r="RHK32" s="111"/>
      <c r="RHL32" s="19"/>
      <c r="RHM32" s="111"/>
      <c r="RHN32" s="26"/>
      <c r="RHO32" s="111"/>
      <c r="RHP32" s="26"/>
      <c r="RHQ32" s="111"/>
      <c r="RHR32" s="26"/>
      <c r="RHS32" s="111"/>
      <c r="RHT32" s="19"/>
      <c r="RHU32" s="105"/>
      <c r="RHV32" s="105"/>
      <c r="RHW32" s="105"/>
      <c r="RHX32" s="29"/>
      <c r="RHY32" s="111"/>
      <c r="RHZ32" s="29"/>
      <c r="RIA32" s="111"/>
      <c r="RIB32" s="22"/>
      <c r="RIC32" s="111"/>
      <c r="RID32" s="22"/>
      <c r="RIE32" s="111"/>
      <c r="RIF32" s="22"/>
      <c r="RIG32" s="111"/>
      <c r="RIH32" s="22"/>
      <c r="RII32" s="111"/>
      <c r="RIJ32" s="22"/>
      <c r="RIK32" s="111"/>
      <c r="RIL32" s="22"/>
      <c r="RIM32" s="111"/>
      <c r="RIN32" s="22"/>
      <c r="RIO32" s="111"/>
      <c r="RIP32" s="26"/>
      <c r="RIQ32" s="111"/>
      <c r="RIR32" s="26"/>
      <c r="RIS32" s="111"/>
      <c r="RIT32" s="26"/>
      <c r="RIU32" s="111"/>
      <c r="RIV32" s="26"/>
      <c r="RIW32" s="111"/>
      <c r="RIX32" s="26"/>
      <c r="RIY32" s="111"/>
      <c r="RIZ32" s="26"/>
      <c r="RJA32" s="111"/>
      <c r="RJB32" s="26"/>
      <c r="RJC32" s="111"/>
      <c r="RJD32" s="26"/>
      <c r="RJE32" s="111"/>
      <c r="RJF32" s="26"/>
      <c r="RJG32" s="111"/>
      <c r="RJH32" s="26"/>
      <c r="RJI32" s="111"/>
      <c r="RJJ32" s="26"/>
      <c r="RJK32" s="112"/>
      <c r="RJL32" s="26"/>
      <c r="RJM32" s="111"/>
      <c r="RJN32" s="26"/>
      <c r="RJO32" s="111"/>
      <c r="RJP32" s="26"/>
      <c r="RJQ32" s="111"/>
      <c r="RJR32" s="26"/>
      <c r="RJS32" s="111"/>
      <c r="RJT32" s="26"/>
      <c r="RJU32" s="111"/>
      <c r="RJV32" s="26"/>
      <c r="RJW32" s="111"/>
      <c r="RJX32" s="26"/>
      <c r="RJY32" s="111"/>
      <c r="RJZ32" s="19"/>
      <c r="RKA32" s="111"/>
      <c r="RKB32" s="26"/>
      <c r="RKC32" s="111"/>
      <c r="RKD32" s="26"/>
      <c r="RKE32" s="111"/>
      <c r="RKF32" s="26"/>
      <c r="RKG32" s="111"/>
      <c r="RKH32" s="26"/>
      <c r="RKI32" s="111"/>
      <c r="RKJ32" s="19"/>
      <c r="RKK32" s="111"/>
      <c r="RKL32" s="26"/>
      <c r="RKM32" s="111"/>
      <c r="RKN32" s="26"/>
      <c r="RKO32" s="111"/>
      <c r="RKP32" s="26"/>
      <c r="RKQ32" s="111"/>
      <c r="RKR32" s="19"/>
      <c r="RKS32" s="105"/>
      <c r="RKT32" s="105"/>
      <c r="RKU32" s="105"/>
      <c r="RKV32" s="29"/>
      <c r="RKW32" s="111"/>
      <c r="RKX32" s="29"/>
      <c r="RKY32" s="111"/>
      <c r="RKZ32" s="22"/>
      <c r="RLA32" s="111"/>
      <c r="RLB32" s="22"/>
      <c r="RLC32" s="111"/>
      <c r="RLD32" s="22"/>
      <c r="RLE32" s="111"/>
      <c r="RLF32" s="22"/>
      <c r="RLG32" s="111"/>
      <c r="RLH32" s="22"/>
      <c r="RLI32" s="111"/>
      <c r="RLJ32" s="22"/>
      <c r="RLK32" s="111"/>
      <c r="RLL32" s="22"/>
      <c r="RLM32" s="111"/>
      <c r="RLN32" s="26"/>
      <c r="RLO32" s="111"/>
      <c r="RLP32" s="26"/>
      <c r="RLQ32" s="111"/>
      <c r="RLR32" s="26"/>
      <c r="RLS32" s="111"/>
      <c r="RLT32" s="26"/>
      <c r="RLU32" s="111"/>
      <c r="RLV32" s="26"/>
      <c r="RLW32" s="111"/>
      <c r="RLX32" s="26"/>
      <c r="RLY32" s="111"/>
      <c r="RLZ32" s="26"/>
      <c r="RMA32" s="111"/>
      <c r="RMB32" s="26"/>
      <c r="RMC32" s="111"/>
      <c r="RMD32" s="26"/>
      <c r="RME32" s="111"/>
      <c r="RMF32" s="26"/>
      <c r="RMG32" s="111"/>
      <c r="RMH32" s="26"/>
      <c r="RMI32" s="112"/>
      <c r="RMJ32" s="26"/>
      <c r="RMK32" s="111"/>
      <c r="RML32" s="26"/>
      <c r="RMM32" s="111"/>
      <c r="RMN32" s="26"/>
      <c r="RMO32" s="111"/>
      <c r="RMP32" s="26"/>
      <c r="RMQ32" s="111"/>
      <c r="RMR32" s="26"/>
      <c r="RMS32" s="111"/>
      <c r="RMT32" s="26"/>
      <c r="RMU32" s="111"/>
      <c r="RMV32" s="26"/>
      <c r="RMW32" s="111"/>
      <c r="RMX32" s="19"/>
      <c r="RMY32" s="111"/>
      <c r="RMZ32" s="26"/>
      <c r="RNA32" s="111"/>
      <c r="RNB32" s="26"/>
      <c r="RNC32" s="111"/>
      <c r="RND32" s="26"/>
      <c r="RNE32" s="111"/>
      <c r="RNF32" s="26"/>
      <c r="RNG32" s="111"/>
      <c r="RNH32" s="19"/>
      <c r="RNI32" s="111"/>
      <c r="RNJ32" s="26"/>
      <c r="RNK32" s="111"/>
      <c r="RNL32" s="26"/>
      <c r="RNM32" s="111"/>
      <c r="RNN32" s="26"/>
      <c r="RNO32" s="111"/>
      <c r="RNP32" s="19"/>
      <c r="RNQ32" s="105"/>
      <c r="RNR32" s="105"/>
      <c r="RNS32" s="105"/>
      <c r="RNT32" s="29"/>
      <c r="RNU32" s="111"/>
      <c r="RNV32" s="29"/>
      <c r="RNW32" s="111"/>
      <c r="RNX32" s="22"/>
      <c r="RNY32" s="111"/>
      <c r="RNZ32" s="22"/>
      <c r="ROA32" s="111"/>
      <c r="ROB32" s="22"/>
      <c r="ROC32" s="111"/>
      <c r="ROD32" s="22"/>
      <c r="ROE32" s="111"/>
      <c r="ROF32" s="22"/>
      <c r="ROG32" s="111"/>
      <c r="ROH32" s="22"/>
      <c r="ROI32" s="111"/>
      <c r="ROJ32" s="22"/>
      <c r="ROK32" s="111"/>
      <c r="ROL32" s="26"/>
      <c r="ROM32" s="111"/>
      <c r="RON32" s="26"/>
      <c r="ROO32" s="111"/>
      <c r="ROP32" s="26"/>
      <c r="ROQ32" s="111"/>
      <c r="ROR32" s="26"/>
      <c r="ROS32" s="111"/>
      <c r="ROT32" s="26"/>
      <c r="ROU32" s="111"/>
      <c r="ROV32" s="26"/>
      <c r="ROW32" s="111"/>
      <c r="ROX32" s="26"/>
      <c r="ROY32" s="111"/>
      <c r="ROZ32" s="26"/>
      <c r="RPA32" s="111"/>
      <c r="RPB32" s="26"/>
      <c r="RPC32" s="111"/>
      <c r="RPD32" s="26"/>
      <c r="RPE32" s="111"/>
      <c r="RPF32" s="26"/>
      <c r="RPG32" s="112"/>
      <c r="RPH32" s="26"/>
      <c r="RPI32" s="111"/>
      <c r="RPJ32" s="26"/>
      <c r="RPK32" s="111"/>
      <c r="RPL32" s="26"/>
      <c r="RPM32" s="111"/>
      <c r="RPN32" s="26"/>
      <c r="RPO32" s="111"/>
      <c r="RPP32" s="26"/>
      <c r="RPQ32" s="111"/>
      <c r="RPR32" s="26"/>
      <c r="RPS32" s="111"/>
      <c r="RPT32" s="26"/>
      <c r="RPU32" s="111"/>
      <c r="RPV32" s="19"/>
      <c r="RPW32" s="111"/>
      <c r="RPX32" s="26"/>
      <c r="RPY32" s="111"/>
      <c r="RPZ32" s="26"/>
      <c r="RQA32" s="111"/>
      <c r="RQB32" s="26"/>
      <c r="RQC32" s="111"/>
      <c r="RQD32" s="26"/>
      <c r="RQE32" s="111"/>
      <c r="RQF32" s="19"/>
      <c r="RQG32" s="111"/>
      <c r="RQH32" s="26"/>
      <c r="RQI32" s="111"/>
      <c r="RQJ32" s="26"/>
      <c r="RQK32" s="111"/>
      <c r="RQL32" s="26"/>
      <c r="RQM32" s="111"/>
      <c r="RQN32" s="19"/>
      <c r="RQO32" s="105"/>
      <c r="RQP32" s="105"/>
      <c r="RQQ32" s="105"/>
      <c r="RQR32" s="29"/>
      <c r="RQS32" s="111"/>
      <c r="RQT32" s="29"/>
      <c r="RQU32" s="111"/>
      <c r="RQV32" s="22"/>
      <c r="RQW32" s="111"/>
      <c r="RQX32" s="22"/>
      <c r="RQY32" s="111"/>
      <c r="RQZ32" s="22"/>
      <c r="RRA32" s="111"/>
      <c r="RRB32" s="22"/>
      <c r="RRC32" s="111"/>
      <c r="RRD32" s="22"/>
      <c r="RRE32" s="111"/>
      <c r="RRF32" s="22"/>
      <c r="RRG32" s="111"/>
      <c r="RRH32" s="22"/>
      <c r="RRI32" s="111"/>
      <c r="RRJ32" s="26"/>
      <c r="RRK32" s="111"/>
      <c r="RRL32" s="26"/>
      <c r="RRM32" s="111"/>
      <c r="RRN32" s="26"/>
      <c r="RRO32" s="111"/>
      <c r="RRP32" s="26"/>
      <c r="RRQ32" s="111"/>
      <c r="RRR32" s="26"/>
      <c r="RRS32" s="111"/>
      <c r="RRT32" s="26"/>
      <c r="RRU32" s="111"/>
      <c r="RRV32" s="26"/>
      <c r="RRW32" s="111"/>
      <c r="RRX32" s="26"/>
      <c r="RRY32" s="111"/>
      <c r="RRZ32" s="26"/>
      <c r="RSA32" s="111"/>
      <c r="RSB32" s="26"/>
      <c r="RSC32" s="111"/>
      <c r="RSD32" s="26"/>
      <c r="RSE32" s="112"/>
      <c r="RSF32" s="26"/>
      <c r="RSG32" s="111"/>
      <c r="RSH32" s="26"/>
      <c r="RSI32" s="111"/>
      <c r="RSJ32" s="26"/>
      <c r="RSK32" s="111"/>
      <c r="RSL32" s="26"/>
      <c r="RSM32" s="111"/>
      <c r="RSN32" s="26"/>
      <c r="RSO32" s="111"/>
      <c r="RSP32" s="26"/>
      <c r="RSQ32" s="111"/>
      <c r="RSR32" s="26"/>
      <c r="RSS32" s="111"/>
      <c r="RST32" s="19"/>
      <c r="RSU32" s="111"/>
      <c r="RSV32" s="26"/>
      <c r="RSW32" s="111"/>
      <c r="RSX32" s="26"/>
      <c r="RSY32" s="111"/>
      <c r="RSZ32" s="26"/>
      <c r="RTA32" s="111"/>
      <c r="RTB32" s="26"/>
      <c r="RTC32" s="111"/>
      <c r="RTD32" s="19"/>
      <c r="RTE32" s="111"/>
      <c r="RTF32" s="26"/>
      <c r="RTG32" s="111"/>
      <c r="RTH32" s="26"/>
      <c r="RTI32" s="111"/>
      <c r="RTJ32" s="26"/>
      <c r="RTK32" s="111"/>
      <c r="RTL32" s="19"/>
      <c r="RTM32" s="105"/>
      <c r="RTN32" s="105"/>
      <c r="RTO32" s="105"/>
      <c r="RTP32" s="29"/>
      <c r="RTQ32" s="111"/>
      <c r="RTR32" s="29"/>
      <c r="RTS32" s="111"/>
      <c r="RTT32" s="22"/>
      <c r="RTU32" s="111"/>
      <c r="RTV32" s="22"/>
      <c r="RTW32" s="111"/>
      <c r="RTX32" s="22"/>
      <c r="RTY32" s="111"/>
      <c r="RTZ32" s="22"/>
      <c r="RUA32" s="111"/>
      <c r="RUB32" s="22"/>
      <c r="RUC32" s="111"/>
      <c r="RUD32" s="22"/>
      <c r="RUE32" s="111"/>
      <c r="RUF32" s="22"/>
      <c r="RUG32" s="111"/>
      <c r="RUH32" s="26"/>
      <c r="RUI32" s="111"/>
      <c r="RUJ32" s="26"/>
      <c r="RUK32" s="111"/>
      <c r="RUL32" s="26"/>
      <c r="RUM32" s="111"/>
      <c r="RUN32" s="26"/>
      <c r="RUO32" s="111"/>
      <c r="RUP32" s="26"/>
      <c r="RUQ32" s="111"/>
      <c r="RUR32" s="26"/>
      <c r="RUS32" s="111"/>
      <c r="RUT32" s="26"/>
      <c r="RUU32" s="111"/>
      <c r="RUV32" s="26"/>
      <c r="RUW32" s="111"/>
      <c r="RUX32" s="26"/>
      <c r="RUY32" s="111"/>
      <c r="RUZ32" s="26"/>
      <c r="RVA32" s="111"/>
      <c r="RVB32" s="26"/>
      <c r="RVC32" s="112"/>
      <c r="RVD32" s="26"/>
      <c r="RVE32" s="111"/>
      <c r="RVF32" s="26"/>
      <c r="RVG32" s="111"/>
      <c r="RVH32" s="26"/>
      <c r="RVI32" s="111"/>
      <c r="RVJ32" s="26"/>
      <c r="RVK32" s="111"/>
      <c r="RVL32" s="26"/>
      <c r="RVM32" s="111"/>
      <c r="RVN32" s="26"/>
      <c r="RVO32" s="111"/>
      <c r="RVP32" s="26"/>
      <c r="RVQ32" s="111"/>
      <c r="RVR32" s="19"/>
      <c r="RVS32" s="111"/>
      <c r="RVT32" s="26"/>
      <c r="RVU32" s="111"/>
      <c r="RVV32" s="26"/>
      <c r="RVW32" s="111"/>
      <c r="RVX32" s="26"/>
      <c r="RVY32" s="111"/>
      <c r="RVZ32" s="26"/>
      <c r="RWA32" s="111"/>
      <c r="RWB32" s="19"/>
      <c r="RWC32" s="111"/>
      <c r="RWD32" s="26"/>
      <c r="RWE32" s="111"/>
      <c r="RWF32" s="26"/>
      <c r="RWG32" s="111"/>
      <c r="RWH32" s="26"/>
      <c r="RWI32" s="111"/>
      <c r="RWJ32" s="19"/>
      <c r="RWK32" s="105"/>
      <c r="RWL32" s="105"/>
      <c r="RWM32" s="105"/>
      <c r="RWN32" s="29"/>
      <c r="RWO32" s="111"/>
      <c r="RWP32" s="29"/>
      <c r="RWQ32" s="111"/>
      <c r="RWR32" s="22"/>
      <c r="RWS32" s="111"/>
      <c r="RWT32" s="22"/>
      <c r="RWU32" s="111"/>
      <c r="RWV32" s="22"/>
      <c r="RWW32" s="111"/>
      <c r="RWX32" s="22"/>
      <c r="RWY32" s="111"/>
      <c r="RWZ32" s="22"/>
      <c r="RXA32" s="111"/>
      <c r="RXB32" s="22"/>
      <c r="RXC32" s="111"/>
      <c r="RXD32" s="22"/>
      <c r="RXE32" s="111"/>
      <c r="RXF32" s="26"/>
      <c r="RXG32" s="111"/>
      <c r="RXH32" s="26"/>
      <c r="RXI32" s="111"/>
      <c r="RXJ32" s="26"/>
      <c r="RXK32" s="111"/>
      <c r="RXL32" s="26"/>
      <c r="RXM32" s="111"/>
      <c r="RXN32" s="26"/>
      <c r="RXO32" s="111"/>
      <c r="RXP32" s="26"/>
      <c r="RXQ32" s="111"/>
      <c r="RXR32" s="26"/>
      <c r="RXS32" s="111"/>
      <c r="RXT32" s="26"/>
      <c r="RXU32" s="111"/>
      <c r="RXV32" s="26"/>
      <c r="RXW32" s="111"/>
      <c r="RXX32" s="26"/>
      <c r="RXY32" s="111"/>
      <c r="RXZ32" s="26"/>
      <c r="RYA32" s="112"/>
      <c r="RYB32" s="26"/>
      <c r="RYC32" s="111"/>
      <c r="RYD32" s="26"/>
      <c r="RYE32" s="111"/>
      <c r="RYF32" s="26"/>
      <c r="RYG32" s="111"/>
      <c r="RYH32" s="26"/>
      <c r="RYI32" s="111"/>
      <c r="RYJ32" s="26"/>
      <c r="RYK32" s="111"/>
      <c r="RYL32" s="26"/>
      <c r="RYM32" s="111"/>
      <c r="RYN32" s="26"/>
      <c r="RYO32" s="111"/>
      <c r="RYP32" s="19"/>
      <c r="RYQ32" s="111"/>
      <c r="RYR32" s="26"/>
      <c r="RYS32" s="111"/>
      <c r="RYT32" s="26"/>
      <c r="RYU32" s="111"/>
      <c r="RYV32" s="26"/>
      <c r="RYW32" s="111"/>
      <c r="RYX32" s="26"/>
      <c r="RYY32" s="111"/>
      <c r="RYZ32" s="19"/>
      <c r="RZA32" s="111"/>
      <c r="RZB32" s="26"/>
      <c r="RZC32" s="111"/>
      <c r="RZD32" s="26"/>
      <c r="RZE32" s="111"/>
      <c r="RZF32" s="26"/>
      <c r="RZG32" s="111"/>
      <c r="RZH32" s="19"/>
      <c r="RZI32" s="105"/>
      <c r="RZJ32" s="105"/>
      <c r="RZK32" s="105"/>
      <c r="RZL32" s="29"/>
      <c r="RZM32" s="111"/>
      <c r="RZN32" s="29"/>
      <c r="RZO32" s="111"/>
      <c r="RZP32" s="22"/>
      <c r="RZQ32" s="111"/>
      <c r="RZR32" s="22"/>
      <c r="RZS32" s="111"/>
      <c r="RZT32" s="22"/>
      <c r="RZU32" s="111"/>
      <c r="RZV32" s="22"/>
      <c r="RZW32" s="111"/>
      <c r="RZX32" s="22"/>
      <c r="RZY32" s="111"/>
      <c r="RZZ32" s="22"/>
      <c r="SAA32" s="111"/>
      <c r="SAB32" s="22"/>
      <c r="SAC32" s="111"/>
      <c r="SAD32" s="26"/>
      <c r="SAE32" s="111"/>
      <c r="SAF32" s="26"/>
      <c r="SAG32" s="111"/>
      <c r="SAH32" s="26"/>
      <c r="SAI32" s="111"/>
      <c r="SAJ32" s="26"/>
      <c r="SAK32" s="111"/>
      <c r="SAL32" s="26"/>
      <c r="SAM32" s="111"/>
      <c r="SAN32" s="26"/>
      <c r="SAO32" s="111"/>
      <c r="SAP32" s="26"/>
      <c r="SAQ32" s="111"/>
      <c r="SAR32" s="26"/>
      <c r="SAS32" s="111"/>
      <c r="SAT32" s="26"/>
      <c r="SAU32" s="111"/>
      <c r="SAV32" s="26"/>
      <c r="SAW32" s="111"/>
      <c r="SAX32" s="26"/>
      <c r="SAY32" s="112"/>
      <c r="SAZ32" s="26"/>
      <c r="SBA32" s="111"/>
      <c r="SBB32" s="26"/>
      <c r="SBC32" s="111"/>
      <c r="SBD32" s="26"/>
      <c r="SBE32" s="111"/>
      <c r="SBF32" s="26"/>
      <c r="SBG32" s="111"/>
      <c r="SBH32" s="26"/>
      <c r="SBI32" s="111"/>
      <c r="SBJ32" s="26"/>
      <c r="SBK32" s="111"/>
      <c r="SBL32" s="26"/>
      <c r="SBM32" s="111"/>
      <c r="SBN32" s="19"/>
      <c r="SBO32" s="111"/>
      <c r="SBP32" s="26"/>
      <c r="SBQ32" s="111"/>
      <c r="SBR32" s="26"/>
      <c r="SBS32" s="111"/>
      <c r="SBT32" s="26"/>
      <c r="SBU32" s="111"/>
      <c r="SBV32" s="26"/>
      <c r="SBW32" s="111"/>
      <c r="SBX32" s="19"/>
      <c r="SBY32" s="111"/>
      <c r="SBZ32" s="26"/>
      <c r="SCA32" s="111"/>
      <c r="SCB32" s="26"/>
      <c r="SCC32" s="111"/>
      <c r="SCD32" s="26"/>
      <c r="SCE32" s="111"/>
      <c r="SCF32" s="19"/>
      <c r="SCG32" s="105"/>
      <c r="SCH32" s="105"/>
      <c r="SCI32" s="105"/>
      <c r="SCJ32" s="29"/>
      <c r="SCK32" s="111"/>
      <c r="SCL32" s="29"/>
      <c r="SCM32" s="111"/>
      <c r="SCN32" s="22"/>
      <c r="SCO32" s="111"/>
      <c r="SCP32" s="22"/>
      <c r="SCQ32" s="111"/>
      <c r="SCR32" s="22"/>
      <c r="SCS32" s="111"/>
      <c r="SCT32" s="22"/>
      <c r="SCU32" s="111"/>
      <c r="SCV32" s="22"/>
      <c r="SCW32" s="111"/>
      <c r="SCX32" s="22"/>
      <c r="SCY32" s="111"/>
      <c r="SCZ32" s="22"/>
      <c r="SDA32" s="111"/>
      <c r="SDB32" s="26"/>
      <c r="SDC32" s="111"/>
      <c r="SDD32" s="26"/>
      <c r="SDE32" s="111"/>
      <c r="SDF32" s="26"/>
      <c r="SDG32" s="111"/>
      <c r="SDH32" s="26"/>
      <c r="SDI32" s="111"/>
      <c r="SDJ32" s="26"/>
      <c r="SDK32" s="111"/>
      <c r="SDL32" s="26"/>
      <c r="SDM32" s="111"/>
      <c r="SDN32" s="26"/>
      <c r="SDO32" s="111"/>
      <c r="SDP32" s="26"/>
      <c r="SDQ32" s="111"/>
      <c r="SDR32" s="26"/>
      <c r="SDS32" s="111"/>
      <c r="SDT32" s="26"/>
      <c r="SDU32" s="111"/>
      <c r="SDV32" s="26"/>
      <c r="SDW32" s="112"/>
      <c r="SDX32" s="26"/>
      <c r="SDY32" s="111"/>
      <c r="SDZ32" s="26"/>
      <c r="SEA32" s="111"/>
      <c r="SEB32" s="26"/>
      <c r="SEC32" s="111"/>
      <c r="SED32" s="26"/>
      <c r="SEE32" s="111"/>
      <c r="SEF32" s="26"/>
      <c r="SEG32" s="111"/>
      <c r="SEH32" s="26"/>
      <c r="SEI32" s="111"/>
      <c r="SEJ32" s="26"/>
      <c r="SEK32" s="111"/>
      <c r="SEL32" s="19"/>
      <c r="SEM32" s="111"/>
      <c r="SEN32" s="26"/>
      <c r="SEO32" s="111"/>
      <c r="SEP32" s="26"/>
      <c r="SEQ32" s="111"/>
      <c r="SER32" s="26"/>
      <c r="SES32" s="111"/>
      <c r="SET32" s="26"/>
      <c r="SEU32" s="111"/>
      <c r="SEV32" s="19"/>
      <c r="SEW32" s="111"/>
      <c r="SEX32" s="26"/>
      <c r="SEY32" s="111"/>
      <c r="SEZ32" s="26"/>
      <c r="SFA32" s="111"/>
      <c r="SFB32" s="26"/>
      <c r="SFC32" s="111"/>
      <c r="SFD32" s="19"/>
      <c r="SFE32" s="105"/>
      <c r="SFF32" s="105"/>
      <c r="SFG32" s="105"/>
      <c r="SFH32" s="29"/>
      <c r="SFI32" s="111"/>
      <c r="SFJ32" s="29"/>
      <c r="SFK32" s="111"/>
      <c r="SFL32" s="22"/>
      <c r="SFM32" s="111"/>
      <c r="SFN32" s="22"/>
      <c r="SFO32" s="111"/>
      <c r="SFP32" s="22"/>
      <c r="SFQ32" s="111"/>
      <c r="SFR32" s="22"/>
      <c r="SFS32" s="111"/>
      <c r="SFT32" s="22"/>
      <c r="SFU32" s="111"/>
      <c r="SFV32" s="22"/>
      <c r="SFW32" s="111"/>
      <c r="SFX32" s="22"/>
      <c r="SFY32" s="111"/>
      <c r="SFZ32" s="26"/>
      <c r="SGA32" s="111"/>
      <c r="SGB32" s="26"/>
      <c r="SGC32" s="111"/>
      <c r="SGD32" s="26"/>
      <c r="SGE32" s="111"/>
      <c r="SGF32" s="26"/>
      <c r="SGG32" s="111"/>
      <c r="SGH32" s="26"/>
      <c r="SGI32" s="111"/>
      <c r="SGJ32" s="26"/>
      <c r="SGK32" s="111"/>
      <c r="SGL32" s="26"/>
      <c r="SGM32" s="111"/>
      <c r="SGN32" s="26"/>
      <c r="SGO32" s="111"/>
      <c r="SGP32" s="26"/>
      <c r="SGQ32" s="111"/>
      <c r="SGR32" s="26"/>
      <c r="SGS32" s="111"/>
      <c r="SGT32" s="26"/>
      <c r="SGU32" s="112"/>
      <c r="SGV32" s="26"/>
      <c r="SGW32" s="111"/>
      <c r="SGX32" s="26"/>
      <c r="SGY32" s="111"/>
      <c r="SGZ32" s="26"/>
      <c r="SHA32" s="111"/>
      <c r="SHB32" s="26"/>
      <c r="SHC32" s="111"/>
      <c r="SHD32" s="26"/>
      <c r="SHE32" s="111"/>
      <c r="SHF32" s="26"/>
      <c r="SHG32" s="111"/>
      <c r="SHH32" s="26"/>
      <c r="SHI32" s="111"/>
      <c r="SHJ32" s="19"/>
      <c r="SHK32" s="111"/>
      <c r="SHL32" s="26"/>
      <c r="SHM32" s="111"/>
      <c r="SHN32" s="26"/>
      <c r="SHO32" s="111"/>
      <c r="SHP32" s="26"/>
      <c r="SHQ32" s="111"/>
      <c r="SHR32" s="26"/>
      <c r="SHS32" s="111"/>
      <c r="SHT32" s="19"/>
      <c r="SHU32" s="111"/>
      <c r="SHV32" s="26"/>
      <c r="SHW32" s="111"/>
      <c r="SHX32" s="26"/>
      <c r="SHY32" s="111"/>
      <c r="SHZ32" s="26"/>
      <c r="SIA32" s="111"/>
      <c r="SIB32" s="19"/>
      <c r="SIC32" s="105"/>
      <c r="SID32" s="105"/>
      <c r="SIE32" s="105"/>
      <c r="SIF32" s="29"/>
      <c r="SIG32" s="111"/>
      <c r="SIH32" s="29"/>
      <c r="SII32" s="111"/>
      <c r="SIJ32" s="22"/>
      <c r="SIK32" s="111"/>
      <c r="SIL32" s="22"/>
      <c r="SIM32" s="111"/>
      <c r="SIN32" s="22"/>
      <c r="SIO32" s="111"/>
      <c r="SIP32" s="22"/>
      <c r="SIQ32" s="111"/>
      <c r="SIR32" s="22"/>
      <c r="SIS32" s="111"/>
      <c r="SIT32" s="22"/>
      <c r="SIU32" s="111"/>
      <c r="SIV32" s="22"/>
      <c r="SIW32" s="111"/>
      <c r="SIX32" s="26"/>
      <c r="SIY32" s="111"/>
      <c r="SIZ32" s="26"/>
      <c r="SJA32" s="111"/>
      <c r="SJB32" s="26"/>
      <c r="SJC32" s="111"/>
      <c r="SJD32" s="26"/>
      <c r="SJE32" s="111"/>
      <c r="SJF32" s="26"/>
      <c r="SJG32" s="111"/>
      <c r="SJH32" s="26"/>
      <c r="SJI32" s="111"/>
      <c r="SJJ32" s="26"/>
      <c r="SJK32" s="111"/>
      <c r="SJL32" s="26"/>
      <c r="SJM32" s="111"/>
      <c r="SJN32" s="26"/>
      <c r="SJO32" s="111"/>
      <c r="SJP32" s="26"/>
      <c r="SJQ32" s="111"/>
      <c r="SJR32" s="26"/>
      <c r="SJS32" s="112"/>
      <c r="SJT32" s="26"/>
      <c r="SJU32" s="111"/>
      <c r="SJV32" s="26"/>
      <c r="SJW32" s="111"/>
      <c r="SJX32" s="26"/>
      <c r="SJY32" s="111"/>
      <c r="SJZ32" s="26"/>
      <c r="SKA32" s="111"/>
      <c r="SKB32" s="26"/>
      <c r="SKC32" s="111"/>
      <c r="SKD32" s="26"/>
      <c r="SKE32" s="111"/>
      <c r="SKF32" s="26"/>
      <c r="SKG32" s="111"/>
      <c r="SKH32" s="19"/>
      <c r="SKI32" s="111"/>
      <c r="SKJ32" s="26"/>
      <c r="SKK32" s="111"/>
      <c r="SKL32" s="26"/>
      <c r="SKM32" s="111"/>
      <c r="SKN32" s="26"/>
      <c r="SKO32" s="111"/>
      <c r="SKP32" s="26"/>
      <c r="SKQ32" s="111"/>
      <c r="SKR32" s="19"/>
      <c r="SKS32" s="111"/>
      <c r="SKT32" s="26"/>
      <c r="SKU32" s="111"/>
      <c r="SKV32" s="26"/>
      <c r="SKW32" s="111"/>
      <c r="SKX32" s="26"/>
      <c r="SKY32" s="111"/>
      <c r="SKZ32" s="19"/>
      <c r="SLA32" s="105"/>
      <c r="SLB32" s="105"/>
      <c r="SLC32" s="105"/>
      <c r="SLD32" s="29"/>
      <c r="SLE32" s="111"/>
      <c r="SLF32" s="29"/>
      <c r="SLG32" s="111"/>
      <c r="SLH32" s="22"/>
      <c r="SLI32" s="111"/>
      <c r="SLJ32" s="22"/>
      <c r="SLK32" s="111"/>
      <c r="SLL32" s="22"/>
      <c r="SLM32" s="111"/>
      <c r="SLN32" s="22"/>
      <c r="SLO32" s="111"/>
      <c r="SLP32" s="22"/>
      <c r="SLQ32" s="111"/>
      <c r="SLR32" s="22"/>
      <c r="SLS32" s="111"/>
      <c r="SLT32" s="22"/>
      <c r="SLU32" s="111"/>
      <c r="SLV32" s="26"/>
      <c r="SLW32" s="111"/>
      <c r="SLX32" s="26"/>
      <c r="SLY32" s="111"/>
      <c r="SLZ32" s="26"/>
      <c r="SMA32" s="111"/>
      <c r="SMB32" s="26"/>
      <c r="SMC32" s="111"/>
      <c r="SMD32" s="26"/>
      <c r="SME32" s="111"/>
      <c r="SMF32" s="26"/>
      <c r="SMG32" s="111"/>
      <c r="SMH32" s="26"/>
      <c r="SMI32" s="111"/>
      <c r="SMJ32" s="26"/>
      <c r="SMK32" s="111"/>
      <c r="SML32" s="26"/>
      <c r="SMM32" s="111"/>
      <c r="SMN32" s="26"/>
      <c r="SMO32" s="111"/>
      <c r="SMP32" s="26"/>
      <c r="SMQ32" s="112"/>
      <c r="SMR32" s="26"/>
      <c r="SMS32" s="111"/>
      <c r="SMT32" s="26"/>
      <c r="SMU32" s="111"/>
      <c r="SMV32" s="26"/>
      <c r="SMW32" s="111"/>
      <c r="SMX32" s="26"/>
      <c r="SMY32" s="111"/>
      <c r="SMZ32" s="26"/>
      <c r="SNA32" s="111"/>
      <c r="SNB32" s="26"/>
      <c r="SNC32" s="111"/>
      <c r="SND32" s="26"/>
      <c r="SNE32" s="111"/>
      <c r="SNF32" s="19"/>
      <c r="SNG32" s="111"/>
      <c r="SNH32" s="26"/>
      <c r="SNI32" s="111"/>
      <c r="SNJ32" s="26"/>
      <c r="SNK32" s="111"/>
      <c r="SNL32" s="26"/>
      <c r="SNM32" s="111"/>
      <c r="SNN32" s="26"/>
      <c r="SNO32" s="111"/>
      <c r="SNP32" s="19"/>
      <c r="SNQ32" s="111"/>
      <c r="SNR32" s="26"/>
      <c r="SNS32" s="111"/>
      <c r="SNT32" s="26"/>
      <c r="SNU32" s="111"/>
      <c r="SNV32" s="26"/>
      <c r="SNW32" s="111"/>
      <c r="SNX32" s="19"/>
      <c r="SNY32" s="105"/>
      <c r="SNZ32" s="105"/>
      <c r="SOA32" s="105"/>
      <c r="SOB32" s="29"/>
      <c r="SOC32" s="111"/>
      <c r="SOD32" s="29"/>
      <c r="SOE32" s="111"/>
      <c r="SOF32" s="22"/>
      <c r="SOG32" s="111"/>
      <c r="SOH32" s="22"/>
      <c r="SOI32" s="111"/>
      <c r="SOJ32" s="22"/>
      <c r="SOK32" s="111"/>
      <c r="SOL32" s="22"/>
      <c r="SOM32" s="111"/>
      <c r="SON32" s="22"/>
      <c r="SOO32" s="111"/>
      <c r="SOP32" s="22"/>
      <c r="SOQ32" s="111"/>
      <c r="SOR32" s="22"/>
      <c r="SOS32" s="111"/>
      <c r="SOT32" s="26"/>
      <c r="SOU32" s="111"/>
      <c r="SOV32" s="26"/>
      <c r="SOW32" s="111"/>
      <c r="SOX32" s="26"/>
      <c r="SOY32" s="111"/>
      <c r="SOZ32" s="26"/>
      <c r="SPA32" s="111"/>
      <c r="SPB32" s="26"/>
      <c r="SPC32" s="111"/>
      <c r="SPD32" s="26"/>
      <c r="SPE32" s="111"/>
      <c r="SPF32" s="26"/>
      <c r="SPG32" s="111"/>
      <c r="SPH32" s="26"/>
      <c r="SPI32" s="111"/>
      <c r="SPJ32" s="26"/>
      <c r="SPK32" s="111"/>
      <c r="SPL32" s="26"/>
      <c r="SPM32" s="111"/>
      <c r="SPN32" s="26"/>
      <c r="SPO32" s="112"/>
      <c r="SPP32" s="26"/>
      <c r="SPQ32" s="111"/>
      <c r="SPR32" s="26"/>
      <c r="SPS32" s="111"/>
      <c r="SPT32" s="26"/>
      <c r="SPU32" s="111"/>
      <c r="SPV32" s="26"/>
      <c r="SPW32" s="111"/>
      <c r="SPX32" s="26"/>
      <c r="SPY32" s="111"/>
      <c r="SPZ32" s="26"/>
      <c r="SQA32" s="111"/>
      <c r="SQB32" s="26"/>
      <c r="SQC32" s="111"/>
      <c r="SQD32" s="19"/>
      <c r="SQE32" s="111"/>
      <c r="SQF32" s="26"/>
      <c r="SQG32" s="111"/>
      <c r="SQH32" s="26"/>
      <c r="SQI32" s="111"/>
      <c r="SQJ32" s="26"/>
      <c r="SQK32" s="111"/>
      <c r="SQL32" s="26"/>
      <c r="SQM32" s="111"/>
      <c r="SQN32" s="19"/>
      <c r="SQO32" s="111"/>
      <c r="SQP32" s="26"/>
      <c r="SQQ32" s="111"/>
      <c r="SQR32" s="26"/>
      <c r="SQS32" s="111"/>
      <c r="SQT32" s="26"/>
      <c r="SQU32" s="111"/>
      <c r="SQV32" s="19"/>
      <c r="SQW32" s="105"/>
      <c r="SQX32" s="105"/>
      <c r="SQY32" s="105"/>
      <c r="SQZ32" s="29"/>
      <c r="SRA32" s="111"/>
      <c r="SRB32" s="29"/>
      <c r="SRC32" s="111"/>
      <c r="SRD32" s="22"/>
      <c r="SRE32" s="111"/>
      <c r="SRF32" s="22"/>
      <c r="SRG32" s="111"/>
      <c r="SRH32" s="22"/>
      <c r="SRI32" s="111"/>
      <c r="SRJ32" s="22"/>
      <c r="SRK32" s="111"/>
      <c r="SRL32" s="22"/>
      <c r="SRM32" s="111"/>
      <c r="SRN32" s="22"/>
      <c r="SRO32" s="111"/>
      <c r="SRP32" s="22"/>
      <c r="SRQ32" s="111"/>
      <c r="SRR32" s="26"/>
      <c r="SRS32" s="111"/>
      <c r="SRT32" s="26"/>
      <c r="SRU32" s="111"/>
      <c r="SRV32" s="26"/>
      <c r="SRW32" s="111"/>
      <c r="SRX32" s="26"/>
      <c r="SRY32" s="111"/>
      <c r="SRZ32" s="26"/>
      <c r="SSA32" s="111"/>
      <c r="SSB32" s="26"/>
      <c r="SSC32" s="111"/>
      <c r="SSD32" s="26"/>
      <c r="SSE32" s="111"/>
      <c r="SSF32" s="26"/>
      <c r="SSG32" s="111"/>
      <c r="SSH32" s="26"/>
      <c r="SSI32" s="111"/>
      <c r="SSJ32" s="26"/>
      <c r="SSK32" s="111"/>
      <c r="SSL32" s="26"/>
      <c r="SSM32" s="112"/>
      <c r="SSN32" s="26"/>
      <c r="SSO32" s="111"/>
      <c r="SSP32" s="26"/>
      <c r="SSQ32" s="111"/>
      <c r="SSR32" s="26"/>
      <c r="SSS32" s="111"/>
      <c r="SST32" s="26"/>
      <c r="SSU32" s="111"/>
      <c r="SSV32" s="26"/>
      <c r="SSW32" s="111"/>
      <c r="SSX32" s="26"/>
      <c r="SSY32" s="111"/>
      <c r="SSZ32" s="26"/>
      <c r="STA32" s="111"/>
      <c r="STB32" s="19"/>
      <c r="STC32" s="111"/>
      <c r="STD32" s="26"/>
      <c r="STE32" s="111"/>
      <c r="STF32" s="26"/>
      <c r="STG32" s="111"/>
      <c r="STH32" s="26"/>
      <c r="STI32" s="111"/>
      <c r="STJ32" s="26"/>
      <c r="STK32" s="111"/>
      <c r="STL32" s="19"/>
      <c r="STM32" s="111"/>
      <c r="STN32" s="26"/>
      <c r="STO32" s="111"/>
      <c r="STP32" s="26"/>
      <c r="STQ32" s="111"/>
      <c r="STR32" s="26"/>
      <c r="STS32" s="111"/>
      <c r="STT32" s="19"/>
      <c r="STU32" s="105"/>
      <c r="STV32" s="105"/>
      <c r="STW32" s="105"/>
      <c r="STX32" s="29"/>
      <c r="STY32" s="111"/>
      <c r="STZ32" s="29"/>
      <c r="SUA32" s="111"/>
      <c r="SUB32" s="22"/>
      <c r="SUC32" s="111"/>
      <c r="SUD32" s="22"/>
      <c r="SUE32" s="111"/>
      <c r="SUF32" s="22"/>
      <c r="SUG32" s="111"/>
      <c r="SUH32" s="22"/>
      <c r="SUI32" s="111"/>
      <c r="SUJ32" s="22"/>
      <c r="SUK32" s="111"/>
      <c r="SUL32" s="22"/>
      <c r="SUM32" s="111"/>
      <c r="SUN32" s="22"/>
      <c r="SUO32" s="111"/>
      <c r="SUP32" s="26"/>
      <c r="SUQ32" s="111"/>
      <c r="SUR32" s="26"/>
      <c r="SUS32" s="111"/>
      <c r="SUT32" s="26"/>
      <c r="SUU32" s="111"/>
      <c r="SUV32" s="26"/>
      <c r="SUW32" s="111"/>
      <c r="SUX32" s="26"/>
      <c r="SUY32" s="111"/>
      <c r="SUZ32" s="26"/>
      <c r="SVA32" s="111"/>
      <c r="SVB32" s="26"/>
      <c r="SVC32" s="111"/>
      <c r="SVD32" s="26"/>
      <c r="SVE32" s="111"/>
      <c r="SVF32" s="26"/>
      <c r="SVG32" s="111"/>
      <c r="SVH32" s="26"/>
      <c r="SVI32" s="111"/>
      <c r="SVJ32" s="26"/>
      <c r="SVK32" s="112"/>
      <c r="SVL32" s="26"/>
      <c r="SVM32" s="111"/>
      <c r="SVN32" s="26"/>
      <c r="SVO32" s="111"/>
      <c r="SVP32" s="26"/>
      <c r="SVQ32" s="111"/>
      <c r="SVR32" s="26"/>
      <c r="SVS32" s="111"/>
      <c r="SVT32" s="26"/>
      <c r="SVU32" s="111"/>
      <c r="SVV32" s="26"/>
      <c r="SVW32" s="111"/>
      <c r="SVX32" s="26"/>
      <c r="SVY32" s="111"/>
      <c r="SVZ32" s="19"/>
      <c r="SWA32" s="111"/>
      <c r="SWB32" s="26"/>
      <c r="SWC32" s="111"/>
      <c r="SWD32" s="26"/>
      <c r="SWE32" s="111"/>
      <c r="SWF32" s="26"/>
      <c r="SWG32" s="111"/>
      <c r="SWH32" s="26"/>
      <c r="SWI32" s="111"/>
      <c r="SWJ32" s="19"/>
      <c r="SWK32" s="111"/>
      <c r="SWL32" s="26"/>
      <c r="SWM32" s="111"/>
      <c r="SWN32" s="26"/>
      <c r="SWO32" s="111"/>
      <c r="SWP32" s="26"/>
      <c r="SWQ32" s="111"/>
      <c r="SWR32" s="19"/>
      <c r="SWS32" s="105"/>
      <c r="SWT32" s="105"/>
      <c r="SWU32" s="105"/>
      <c r="SWV32" s="29"/>
      <c r="SWW32" s="111"/>
      <c r="SWX32" s="29"/>
      <c r="SWY32" s="111"/>
      <c r="SWZ32" s="22"/>
      <c r="SXA32" s="111"/>
      <c r="SXB32" s="22"/>
      <c r="SXC32" s="111"/>
      <c r="SXD32" s="22"/>
      <c r="SXE32" s="111"/>
      <c r="SXF32" s="22"/>
      <c r="SXG32" s="111"/>
      <c r="SXH32" s="22"/>
      <c r="SXI32" s="111"/>
      <c r="SXJ32" s="22"/>
      <c r="SXK32" s="111"/>
      <c r="SXL32" s="22"/>
      <c r="SXM32" s="111"/>
      <c r="SXN32" s="26"/>
      <c r="SXO32" s="111"/>
      <c r="SXP32" s="26"/>
      <c r="SXQ32" s="111"/>
      <c r="SXR32" s="26"/>
      <c r="SXS32" s="111"/>
      <c r="SXT32" s="26"/>
      <c r="SXU32" s="111"/>
      <c r="SXV32" s="26"/>
      <c r="SXW32" s="111"/>
      <c r="SXX32" s="26"/>
      <c r="SXY32" s="111"/>
      <c r="SXZ32" s="26"/>
      <c r="SYA32" s="111"/>
      <c r="SYB32" s="26"/>
      <c r="SYC32" s="111"/>
      <c r="SYD32" s="26"/>
      <c r="SYE32" s="111"/>
      <c r="SYF32" s="26"/>
      <c r="SYG32" s="111"/>
      <c r="SYH32" s="26"/>
      <c r="SYI32" s="112"/>
      <c r="SYJ32" s="26"/>
      <c r="SYK32" s="111"/>
      <c r="SYL32" s="26"/>
      <c r="SYM32" s="111"/>
      <c r="SYN32" s="26"/>
      <c r="SYO32" s="111"/>
      <c r="SYP32" s="26"/>
      <c r="SYQ32" s="111"/>
      <c r="SYR32" s="26"/>
      <c r="SYS32" s="111"/>
      <c r="SYT32" s="26"/>
      <c r="SYU32" s="111"/>
      <c r="SYV32" s="26"/>
      <c r="SYW32" s="111"/>
      <c r="SYX32" s="19"/>
      <c r="SYY32" s="111"/>
      <c r="SYZ32" s="26"/>
      <c r="SZA32" s="111"/>
      <c r="SZB32" s="26"/>
      <c r="SZC32" s="111"/>
      <c r="SZD32" s="26"/>
      <c r="SZE32" s="111"/>
      <c r="SZF32" s="26"/>
      <c r="SZG32" s="111"/>
      <c r="SZH32" s="19"/>
      <c r="SZI32" s="111"/>
      <c r="SZJ32" s="26"/>
      <c r="SZK32" s="111"/>
      <c r="SZL32" s="26"/>
      <c r="SZM32" s="111"/>
      <c r="SZN32" s="26"/>
      <c r="SZO32" s="111"/>
      <c r="SZP32" s="19"/>
      <c r="SZQ32" s="105"/>
      <c r="SZR32" s="105"/>
      <c r="SZS32" s="105"/>
      <c r="SZT32" s="29"/>
      <c r="SZU32" s="111"/>
      <c r="SZV32" s="29"/>
      <c r="SZW32" s="111"/>
      <c r="SZX32" s="22"/>
      <c r="SZY32" s="111"/>
      <c r="SZZ32" s="22"/>
      <c r="TAA32" s="111"/>
      <c r="TAB32" s="22"/>
      <c r="TAC32" s="111"/>
      <c r="TAD32" s="22"/>
      <c r="TAE32" s="111"/>
      <c r="TAF32" s="22"/>
      <c r="TAG32" s="111"/>
      <c r="TAH32" s="22"/>
      <c r="TAI32" s="111"/>
      <c r="TAJ32" s="22"/>
      <c r="TAK32" s="111"/>
      <c r="TAL32" s="26"/>
      <c r="TAM32" s="111"/>
      <c r="TAN32" s="26"/>
      <c r="TAO32" s="111"/>
      <c r="TAP32" s="26"/>
      <c r="TAQ32" s="111"/>
      <c r="TAR32" s="26"/>
      <c r="TAS32" s="111"/>
      <c r="TAT32" s="26"/>
      <c r="TAU32" s="111"/>
      <c r="TAV32" s="26"/>
      <c r="TAW32" s="111"/>
      <c r="TAX32" s="26"/>
      <c r="TAY32" s="111"/>
      <c r="TAZ32" s="26"/>
      <c r="TBA32" s="111"/>
      <c r="TBB32" s="26"/>
      <c r="TBC32" s="111"/>
      <c r="TBD32" s="26"/>
      <c r="TBE32" s="111"/>
      <c r="TBF32" s="26"/>
      <c r="TBG32" s="112"/>
      <c r="TBH32" s="26"/>
      <c r="TBI32" s="111"/>
      <c r="TBJ32" s="26"/>
      <c r="TBK32" s="111"/>
      <c r="TBL32" s="26"/>
      <c r="TBM32" s="111"/>
      <c r="TBN32" s="26"/>
      <c r="TBO32" s="111"/>
      <c r="TBP32" s="26"/>
      <c r="TBQ32" s="111"/>
      <c r="TBR32" s="26"/>
      <c r="TBS32" s="111"/>
      <c r="TBT32" s="26"/>
      <c r="TBU32" s="111"/>
      <c r="TBV32" s="19"/>
      <c r="TBW32" s="111"/>
      <c r="TBX32" s="26"/>
      <c r="TBY32" s="111"/>
      <c r="TBZ32" s="26"/>
      <c r="TCA32" s="111"/>
      <c r="TCB32" s="26"/>
      <c r="TCC32" s="111"/>
      <c r="TCD32" s="26"/>
      <c r="TCE32" s="111"/>
      <c r="TCF32" s="19"/>
      <c r="TCG32" s="111"/>
      <c r="TCH32" s="26"/>
      <c r="TCI32" s="111"/>
      <c r="TCJ32" s="26"/>
      <c r="TCK32" s="111"/>
      <c r="TCL32" s="26"/>
      <c r="TCM32" s="111"/>
      <c r="TCN32" s="19"/>
      <c r="TCO32" s="105"/>
      <c r="TCP32" s="105"/>
      <c r="TCQ32" s="105"/>
      <c r="TCR32" s="29"/>
      <c r="TCS32" s="111"/>
      <c r="TCT32" s="29"/>
      <c r="TCU32" s="111"/>
      <c r="TCV32" s="22"/>
      <c r="TCW32" s="111"/>
      <c r="TCX32" s="22"/>
      <c r="TCY32" s="111"/>
      <c r="TCZ32" s="22"/>
      <c r="TDA32" s="111"/>
      <c r="TDB32" s="22"/>
      <c r="TDC32" s="111"/>
      <c r="TDD32" s="22"/>
      <c r="TDE32" s="111"/>
      <c r="TDF32" s="22"/>
      <c r="TDG32" s="111"/>
      <c r="TDH32" s="22"/>
      <c r="TDI32" s="111"/>
      <c r="TDJ32" s="26"/>
      <c r="TDK32" s="111"/>
      <c r="TDL32" s="26"/>
      <c r="TDM32" s="111"/>
      <c r="TDN32" s="26"/>
      <c r="TDO32" s="111"/>
      <c r="TDP32" s="26"/>
      <c r="TDQ32" s="111"/>
      <c r="TDR32" s="26"/>
      <c r="TDS32" s="111"/>
      <c r="TDT32" s="26"/>
      <c r="TDU32" s="111"/>
      <c r="TDV32" s="26"/>
      <c r="TDW32" s="111"/>
      <c r="TDX32" s="26"/>
      <c r="TDY32" s="111"/>
      <c r="TDZ32" s="26"/>
      <c r="TEA32" s="111"/>
      <c r="TEB32" s="26"/>
      <c r="TEC32" s="111"/>
      <c r="TED32" s="26"/>
      <c r="TEE32" s="112"/>
      <c r="TEF32" s="26"/>
      <c r="TEG32" s="111"/>
      <c r="TEH32" s="26"/>
      <c r="TEI32" s="111"/>
      <c r="TEJ32" s="26"/>
      <c r="TEK32" s="111"/>
      <c r="TEL32" s="26"/>
      <c r="TEM32" s="111"/>
      <c r="TEN32" s="26"/>
      <c r="TEO32" s="111"/>
      <c r="TEP32" s="26"/>
      <c r="TEQ32" s="111"/>
      <c r="TER32" s="26"/>
      <c r="TES32" s="111"/>
      <c r="TET32" s="19"/>
      <c r="TEU32" s="111"/>
      <c r="TEV32" s="26"/>
      <c r="TEW32" s="111"/>
      <c r="TEX32" s="26"/>
      <c r="TEY32" s="111"/>
      <c r="TEZ32" s="26"/>
      <c r="TFA32" s="111"/>
      <c r="TFB32" s="26"/>
      <c r="TFC32" s="111"/>
      <c r="TFD32" s="19"/>
      <c r="TFE32" s="111"/>
      <c r="TFF32" s="26"/>
      <c r="TFG32" s="111"/>
      <c r="TFH32" s="26"/>
      <c r="TFI32" s="111"/>
      <c r="TFJ32" s="26"/>
      <c r="TFK32" s="111"/>
      <c r="TFL32" s="19"/>
      <c r="TFM32" s="105"/>
      <c r="TFN32" s="105"/>
      <c r="TFO32" s="105"/>
      <c r="TFP32" s="29"/>
      <c r="TFQ32" s="111"/>
      <c r="TFR32" s="29"/>
      <c r="TFS32" s="111"/>
      <c r="TFT32" s="22"/>
      <c r="TFU32" s="111"/>
      <c r="TFV32" s="22"/>
      <c r="TFW32" s="111"/>
      <c r="TFX32" s="22"/>
      <c r="TFY32" s="111"/>
      <c r="TFZ32" s="22"/>
      <c r="TGA32" s="111"/>
      <c r="TGB32" s="22"/>
      <c r="TGC32" s="111"/>
      <c r="TGD32" s="22"/>
      <c r="TGE32" s="111"/>
      <c r="TGF32" s="22"/>
      <c r="TGG32" s="111"/>
      <c r="TGH32" s="26"/>
      <c r="TGI32" s="111"/>
      <c r="TGJ32" s="26"/>
      <c r="TGK32" s="111"/>
      <c r="TGL32" s="26"/>
      <c r="TGM32" s="111"/>
      <c r="TGN32" s="26"/>
      <c r="TGO32" s="111"/>
      <c r="TGP32" s="26"/>
      <c r="TGQ32" s="111"/>
      <c r="TGR32" s="26"/>
      <c r="TGS32" s="111"/>
      <c r="TGT32" s="26"/>
      <c r="TGU32" s="111"/>
      <c r="TGV32" s="26"/>
      <c r="TGW32" s="111"/>
      <c r="TGX32" s="26"/>
      <c r="TGY32" s="111"/>
      <c r="TGZ32" s="26"/>
      <c r="THA32" s="111"/>
      <c r="THB32" s="26"/>
      <c r="THC32" s="112"/>
      <c r="THD32" s="26"/>
      <c r="THE32" s="111"/>
      <c r="THF32" s="26"/>
      <c r="THG32" s="111"/>
      <c r="THH32" s="26"/>
      <c r="THI32" s="111"/>
      <c r="THJ32" s="26"/>
      <c r="THK32" s="111"/>
      <c r="THL32" s="26"/>
      <c r="THM32" s="111"/>
      <c r="THN32" s="26"/>
      <c r="THO32" s="111"/>
      <c r="THP32" s="26"/>
      <c r="THQ32" s="111"/>
      <c r="THR32" s="19"/>
      <c r="THS32" s="111"/>
      <c r="THT32" s="26"/>
      <c r="THU32" s="111"/>
      <c r="THV32" s="26"/>
      <c r="THW32" s="111"/>
      <c r="THX32" s="26"/>
      <c r="THY32" s="111"/>
      <c r="THZ32" s="26"/>
      <c r="TIA32" s="111"/>
      <c r="TIB32" s="19"/>
      <c r="TIC32" s="111"/>
      <c r="TID32" s="26"/>
      <c r="TIE32" s="111"/>
      <c r="TIF32" s="26"/>
      <c r="TIG32" s="111"/>
      <c r="TIH32" s="26"/>
      <c r="TII32" s="111"/>
      <c r="TIJ32" s="19"/>
      <c r="TIK32" s="105"/>
      <c r="TIL32" s="105"/>
      <c r="TIM32" s="105"/>
      <c r="TIN32" s="29"/>
      <c r="TIO32" s="111"/>
      <c r="TIP32" s="29"/>
      <c r="TIQ32" s="111"/>
      <c r="TIR32" s="22"/>
      <c r="TIS32" s="111"/>
      <c r="TIT32" s="22"/>
      <c r="TIU32" s="111"/>
      <c r="TIV32" s="22"/>
      <c r="TIW32" s="111"/>
      <c r="TIX32" s="22"/>
      <c r="TIY32" s="111"/>
      <c r="TIZ32" s="22"/>
      <c r="TJA32" s="111"/>
      <c r="TJB32" s="22"/>
      <c r="TJC32" s="111"/>
      <c r="TJD32" s="22"/>
      <c r="TJE32" s="111"/>
      <c r="TJF32" s="26"/>
      <c r="TJG32" s="111"/>
      <c r="TJH32" s="26"/>
      <c r="TJI32" s="111"/>
      <c r="TJJ32" s="26"/>
      <c r="TJK32" s="111"/>
      <c r="TJL32" s="26"/>
      <c r="TJM32" s="111"/>
      <c r="TJN32" s="26"/>
      <c r="TJO32" s="111"/>
      <c r="TJP32" s="26"/>
      <c r="TJQ32" s="111"/>
      <c r="TJR32" s="26"/>
      <c r="TJS32" s="111"/>
      <c r="TJT32" s="26"/>
      <c r="TJU32" s="111"/>
      <c r="TJV32" s="26"/>
      <c r="TJW32" s="111"/>
      <c r="TJX32" s="26"/>
      <c r="TJY32" s="111"/>
      <c r="TJZ32" s="26"/>
      <c r="TKA32" s="112"/>
      <c r="TKB32" s="26"/>
      <c r="TKC32" s="111"/>
      <c r="TKD32" s="26"/>
      <c r="TKE32" s="111"/>
      <c r="TKF32" s="26"/>
      <c r="TKG32" s="111"/>
      <c r="TKH32" s="26"/>
      <c r="TKI32" s="111"/>
      <c r="TKJ32" s="26"/>
      <c r="TKK32" s="111"/>
      <c r="TKL32" s="26"/>
      <c r="TKM32" s="111"/>
      <c r="TKN32" s="26"/>
      <c r="TKO32" s="111"/>
      <c r="TKP32" s="19"/>
      <c r="TKQ32" s="111"/>
      <c r="TKR32" s="26"/>
      <c r="TKS32" s="111"/>
      <c r="TKT32" s="26"/>
      <c r="TKU32" s="111"/>
      <c r="TKV32" s="26"/>
      <c r="TKW32" s="111"/>
      <c r="TKX32" s="26"/>
      <c r="TKY32" s="111"/>
      <c r="TKZ32" s="19"/>
      <c r="TLA32" s="111"/>
      <c r="TLB32" s="26"/>
      <c r="TLC32" s="111"/>
      <c r="TLD32" s="26"/>
      <c r="TLE32" s="111"/>
      <c r="TLF32" s="26"/>
      <c r="TLG32" s="111"/>
      <c r="TLH32" s="19"/>
      <c r="TLI32" s="105"/>
      <c r="TLJ32" s="105"/>
      <c r="TLK32" s="105"/>
      <c r="TLL32" s="29"/>
      <c r="TLM32" s="111"/>
      <c r="TLN32" s="29"/>
      <c r="TLO32" s="111"/>
      <c r="TLP32" s="22"/>
      <c r="TLQ32" s="111"/>
      <c r="TLR32" s="22"/>
      <c r="TLS32" s="111"/>
      <c r="TLT32" s="22"/>
      <c r="TLU32" s="111"/>
      <c r="TLV32" s="22"/>
      <c r="TLW32" s="111"/>
      <c r="TLX32" s="22"/>
      <c r="TLY32" s="111"/>
      <c r="TLZ32" s="22"/>
      <c r="TMA32" s="111"/>
      <c r="TMB32" s="22"/>
      <c r="TMC32" s="111"/>
      <c r="TMD32" s="26"/>
      <c r="TME32" s="111"/>
      <c r="TMF32" s="26"/>
      <c r="TMG32" s="111"/>
      <c r="TMH32" s="26"/>
      <c r="TMI32" s="111"/>
      <c r="TMJ32" s="26"/>
      <c r="TMK32" s="111"/>
      <c r="TML32" s="26"/>
      <c r="TMM32" s="111"/>
      <c r="TMN32" s="26"/>
      <c r="TMO32" s="111"/>
      <c r="TMP32" s="26"/>
      <c r="TMQ32" s="111"/>
      <c r="TMR32" s="26"/>
      <c r="TMS32" s="111"/>
      <c r="TMT32" s="26"/>
      <c r="TMU32" s="111"/>
      <c r="TMV32" s="26"/>
      <c r="TMW32" s="111"/>
      <c r="TMX32" s="26"/>
      <c r="TMY32" s="112"/>
      <c r="TMZ32" s="26"/>
      <c r="TNA32" s="111"/>
      <c r="TNB32" s="26"/>
      <c r="TNC32" s="111"/>
      <c r="TND32" s="26"/>
      <c r="TNE32" s="111"/>
      <c r="TNF32" s="26"/>
      <c r="TNG32" s="111"/>
      <c r="TNH32" s="26"/>
      <c r="TNI32" s="111"/>
      <c r="TNJ32" s="26"/>
      <c r="TNK32" s="111"/>
      <c r="TNL32" s="26"/>
      <c r="TNM32" s="111"/>
      <c r="TNN32" s="19"/>
      <c r="TNO32" s="111"/>
      <c r="TNP32" s="26"/>
      <c r="TNQ32" s="111"/>
      <c r="TNR32" s="26"/>
      <c r="TNS32" s="111"/>
      <c r="TNT32" s="26"/>
      <c r="TNU32" s="111"/>
      <c r="TNV32" s="26"/>
      <c r="TNW32" s="111"/>
      <c r="TNX32" s="19"/>
      <c r="TNY32" s="111"/>
      <c r="TNZ32" s="26"/>
      <c r="TOA32" s="111"/>
      <c r="TOB32" s="26"/>
      <c r="TOC32" s="111"/>
      <c r="TOD32" s="26"/>
      <c r="TOE32" s="111"/>
      <c r="TOF32" s="19"/>
      <c r="TOG32" s="105"/>
      <c r="TOH32" s="105"/>
      <c r="TOI32" s="105"/>
      <c r="TOJ32" s="29"/>
      <c r="TOK32" s="111"/>
      <c r="TOL32" s="29"/>
      <c r="TOM32" s="111"/>
      <c r="TON32" s="22"/>
      <c r="TOO32" s="111"/>
      <c r="TOP32" s="22"/>
      <c r="TOQ32" s="111"/>
      <c r="TOR32" s="22"/>
      <c r="TOS32" s="111"/>
      <c r="TOT32" s="22"/>
      <c r="TOU32" s="111"/>
      <c r="TOV32" s="22"/>
      <c r="TOW32" s="111"/>
      <c r="TOX32" s="22"/>
      <c r="TOY32" s="111"/>
      <c r="TOZ32" s="22"/>
      <c r="TPA32" s="111"/>
      <c r="TPB32" s="26"/>
      <c r="TPC32" s="111"/>
      <c r="TPD32" s="26"/>
      <c r="TPE32" s="111"/>
      <c r="TPF32" s="26"/>
      <c r="TPG32" s="111"/>
      <c r="TPH32" s="26"/>
      <c r="TPI32" s="111"/>
      <c r="TPJ32" s="26"/>
      <c r="TPK32" s="111"/>
      <c r="TPL32" s="26"/>
      <c r="TPM32" s="111"/>
      <c r="TPN32" s="26"/>
      <c r="TPO32" s="111"/>
      <c r="TPP32" s="26"/>
      <c r="TPQ32" s="111"/>
      <c r="TPR32" s="26"/>
      <c r="TPS32" s="111"/>
      <c r="TPT32" s="26"/>
      <c r="TPU32" s="111"/>
      <c r="TPV32" s="26"/>
      <c r="TPW32" s="112"/>
      <c r="TPX32" s="26"/>
      <c r="TPY32" s="111"/>
      <c r="TPZ32" s="26"/>
      <c r="TQA32" s="111"/>
      <c r="TQB32" s="26"/>
      <c r="TQC32" s="111"/>
      <c r="TQD32" s="26"/>
      <c r="TQE32" s="111"/>
      <c r="TQF32" s="26"/>
      <c r="TQG32" s="111"/>
      <c r="TQH32" s="26"/>
      <c r="TQI32" s="111"/>
      <c r="TQJ32" s="26"/>
      <c r="TQK32" s="111"/>
      <c r="TQL32" s="19"/>
      <c r="TQM32" s="111"/>
      <c r="TQN32" s="26"/>
      <c r="TQO32" s="111"/>
      <c r="TQP32" s="26"/>
      <c r="TQQ32" s="111"/>
      <c r="TQR32" s="26"/>
      <c r="TQS32" s="111"/>
      <c r="TQT32" s="26"/>
      <c r="TQU32" s="111"/>
      <c r="TQV32" s="19"/>
      <c r="TQW32" s="111"/>
      <c r="TQX32" s="26"/>
      <c r="TQY32" s="111"/>
      <c r="TQZ32" s="26"/>
      <c r="TRA32" s="111"/>
      <c r="TRB32" s="26"/>
      <c r="TRC32" s="111"/>
      <c r="TRD32" s="19"/>
      <c r="TRE32" s="105"/>
      <c r="TRF32" s="105"/>
      <c r="TRG32" s="105"/>
      <c r="TRH32" s="29"/>
      <c r="TRI32" s="111"/>
      <c r="TRJ32" s="29"/>
      <c r="TRK32" s="111"/>
      <c r="TRL32" s="22"/>
      <c r="TRM32" s="111"/>
      <c r="TRN32" s="22"/>
      <c r="TRO32" s="111"/>
      <c r="TRP32" s="22"/>
      <c r="TRQ32" s="111"/>
      <c r="TRR32" s="22"/>
      <c r="TRS32" s="111"/>
      <c r="TRT32" s="22"/>
      <c r="TRU32" s="111"/>
      <c r="TRV32" s="22"/>
      <c r="TRW32" s="111"/>
      <c r="TRX32" s="22"/>
      <c r="TRY32" s="111"/>
      <c r="TRZ32" s="26"/>
      <c r="TSA32" s="111"/>
      <c r="TSB32" s="26"/>
      <c r="TSC32" s="111"/>
      <c r="TSD32" s="26"/>
      <c r="TSE32" s="111"/>
      <c r="TSF32" s="26"/>
      <c r="TSG32" s="111"/>
      <c r="TSH32" s="26"/>
      <c r="TSI32" s="111"/>
      <c r="TSJ32" s="26"/>
      <c r="TSK32" s="111"/>
      <c r="TSL32" s="26"/>
      <c r="TSM32" s="111"/>
      <c r="TSN32" s="26"/>
      <c r="TSO32" s="111"/>
      <c r="TSP32" s="26"/>
      <c r="TSQ32" s="111"/>
      <c r="TSR32" s="26"/>
      <c r="TSS32" s="111"/>
      <c r="TST32" s="26"/>
      <c r="TSU32" s="112"/>
      <c r="TSV32" s="26"/>
      <c r="TSW32" s="111"/>
      <c r="TSX32" s="26"/>
      <c r="TSY32" s="111"/>
      <c r="TSZ32" s="26"/>
      <c r="TTA32" s="111"/>
      <c r="TTB32" s="26"/>
      <c r="TTC32" s="111"/>
      <c r="TTD32" s="26"/>
      <c r="TTE32" s="111"/>
      <c r="TTF32" s="26"/>
      <c r="TTG32" s="111"/>
      <c r="TTH32" s="26"/>
      <c r="TTI32" s="111"/>
      <c r="TTJ32" s="19"/>
      <c r="TTK32" s="111"/>
      <c r="TTL32" s="26"/>
      <c r="TTM32" s="111"/>
      <c r="TTN32" s="26"/>
      <c r="TTO32" s="111"/>
      <c r="TTP32" s="26"/>
      <c r="TTQ32" s="111"/>
      <c r="TTR32" s="26"/>
      <c r="TTS32" s="111"/>
      <c r="TTT32" s="19"/>
      <c r="TTU32" s="111"/>
      <c r="TTV32" s="26"/>
      <c r="TTW32" s="111"/>
      <c r="TTX32" s="26"/>
      <c r="TTY32" s="111"/>
      <c r="TTZ32" s="26"/>
      <c r="TUA32" s="111"/>
      <c r="TUB32" s="19"/>
      <c r="TUC32" s="105"/>
      <c r="TUD32" s="105"/>
      <c r="TUE32" s="105"/>
      <c r="TUF32" s="29"/>
      <c r="TUG32" s="111"/>
      <c r="TUH32" s="29"/>
      <c r="TUI32" s="111"/>
      <c r="TUJ32" s="22"/>
      <c r="TUK32" s="111"/>
      <c r="TUL32" s="22"/>
      <c r="TUM32" s="111"/>
      <c r="TUN32" s="22"/>
      <c r="TUO32" s="111"/>
      <c r="TUP32" s="22"/>
      <c r="TUQ32" s="111"/>
      <c r="TUR32" s="22"/>
      <c r="TUS32" s="111"/>
      <c r="TUT32" s="22"/>
      <c r="TUU32" s="111"/>
      <c r="TUV32" s="22"/>
      <c r="TUW32" s="111"/>
      <c r="TUX32" s="26"/>
      <c r="TUY32" s="111"/>
      <c r="TUZ32" s="26"/>
      <c r="TVA32" s="111"/>
      <c r="TVB32" s="26"/>
      <c r="TVC32" s="111"/>
      <c r="TVD32" s="26"/>
      <c r="TVE32" s="111"/>
      <c r="TVF32" s="26"/>
      <c r="TVG32" s="111"/>
      <c r="TVH32" s="26"/>
      <c r="TVI32" s="111"/>
      <c r="TVJ32" s="26"/>
      <c r="TVK32" s="111"/>
      <c r="TVL32" s="26"/>
      <c r="TVM32" s="111"/>
      <c r="TVN32" s="26"/>
      <c r="TVO32" s="111"/>
      <c r="TVP32" s="26"/>
      <c r="TVQ32" s="111"/>
      <c r="TVR32" s="26"/>
      <c r="TVS32" s="112"/>
      <c r="TVT32" s="26"/>
      <c r="TVU32" s="111"/>
      <c r="TVV32" s="26"/>
      <c r="TVW32" s="111"/>
      <c r="TVX32" s="26"/>
      <c r="TVY32" s="111"/>
      <c r="TVZ32" s="26"/>
      <c r="TWA32" s="111"/>
      <c r="TWB32" s="26"/>
      <c r="TWC32" s="111"/>
      <c r="TWD32" s="26"/>
      <c r="TWE32" s="111"/>
      <c r="TWF32" s="26"/>
      <c r="TWG32" s="111"/>
      <c r="TWH32" s="19"/>
      <c r="TWI32" s="111"/>
      <c r="TWJ32" s="26"/>
      <c r="TWK32" s="111"/>
      <c r="TWL32" s="26"/>
      <c r="TWM32" s="111"/>
      <c r="TWN32" s="26"/>
      <c r="TWO32" s="111"/>
      <c r="TWP32" s="26"/>
      <c r="TWQ32" s="111"/>
      <c r="TWR32" s="19"/>
      <c r="TWS32" s="111"/>
      <c r="TWT32" s="26"/>
      <c r="TWU32" s="111"/>
      <c r="TWV32" s="26"/>
      <c r="TWW32" s="111"/>
      <c r="TWX32" s="26"/>
      <c r="TWY32" s="111"/>
      <c r="TWZ32" s="19"/>
      <c r="TXA32" s="105"/>
      <c r="TXB32" s="105"/>
      <c r="TXC32" s="105"/>
      <c r="TXD32" s="29"/>
      <c r="TXE32" s="111"/>
      <c r="TXF32" s="29"/>
      <c r="TXG32" s="111"/>
      <c r="TXH32" s="22"/>
      <c r="TXI32" s="111"/>
      <c r="TXJ32" s="22"/>
      <c r="TXK32" s="111"/>
      <c r="TXL32" s="22"/>
      <c r="TXM32" s="111"/>
      <c r="TXN32" s="22"/>
      <c r="TXO32" s="111"/>
      <c r="TXP32" s="22"/>
      <c r="TXQ32" s="111"/>
      <c r="TXR32" s="22"/>
      <c r="TXS32" s="111"/>
      <c r="TXT32" s="22"/>
      <c r="TXU32" s="111"/>
      <c r="TXV32" s="26"/>
      <c r="TXW32" s="111"/>
      <c r="TXX32" s="26"/>
      <c r="TXY32" s="111"/>
      <c r="TXZ32" s="26"/>
      <c r="TYA32" s="111"/>
      <c r="TYB32" s="26"/>
      <c r="TYC32" s="111"/>
      <c r="TYD32" s="26"/>
      <c r="TYE32" s="111"/>
      <c r="TYF32" s="26"/>
      <c r="TYG32" s="111"/>
      <c r="TYH32" s="26"/>
      <c r="TYI32" s="111"/>
      <c r="TYJ32" s="26"/>
      <c r="TYK32" s="111"/>
      <c r="TYL32" s="26"/>
      <c r="TYM32" s="111"/>
      <c r="TYN32" s="26"/>
      <c r="TYO32" s="111"/>
      <c r="TYP32" s="26"/>
      <c r="TYQ32" s="112"/>
      <c r="TYR32" s="26"/>
      <c r="TYS32" s="111"/>
      <c r="TYT32" s="26"/>
      <c r="TYU32" s="111"/>
      <c r="TYV32" s="26"/>
      <c r="TYW32" s="111"/>
      <c r="TYX32" s="26"/>
      <c r="TYY32" s="111"/>
      <c r="TYZ32" s="26"/>
      <c r="TZA32" s="111"/>
      <c r="TZB32" s="26"/>
      <c r="TZC32" s="111"/>
      <c r="TZD32" s="26"/>
      <c r="TZE32" s="111"/>
      <c r="TZF32" s="19"/>
      <c r="TZG32" s="111"/>
      <c r="TZH32" s="26"/>
      <c r="TZI32" s="111"/>
      <c r="TZJ32" s="26"/>
      <c r="TZK32" s="111"/>
      <c r="TZL32" s="26"/>
      <c r="TZM32" s="111"/>
      <c r="TZN32" s="26"/>
      <c r="TZO32" s="111"/>
      <c r="TZP32" s="19"/>
      <c r="TZQ32" s="111"/>
      <c r="TZR32" s="26"/>
      <c r="TZS32" s="111"/>
      <c r="TZT32" s="26"/>
      <c r="TZU32" s="111"/>
      <c r="TZV32" s="26"/>
      <c r="TZW32" s="111"/>
      <c r="TZX32" s="19"/>
      <c r="TZY32" s="105"/>
      <c r="TZZ32" s="105"/>
      <c r="UAA32" s="105"/>
      <c r="UAB32" s="29"/>
      <c r="UAC32" s="111"/>
      <c r="UAD32" s="29"/>
      <c r="UAE32" s="111"/>
      <c r="UAF32" s="22"/>
      <c r="UAG32" s="111"/>
      <c r="UAH32" s="22"/>
      <c r="UAI32" s="111"/>
      <c r="UAJ32" s="22"/>
      <c r="UAK32" s="111"/>
      <c r="UAL32" s="22"/>
      <c r="UAM32" s="111"/>
      <c r="UAN32" s="22"/>
      <c r="UAO32" s="111"/>
      <c r="UAP32" s="22"/>
      <c r="UAQ32" s="111"/>
      <c r="UAR32" s="22"/>
      <c r="UAS32" s="111"/>
      <c r="UAT32" s="26"/>
      <c r="UAU32" s="111"/>
      <c r="UAV32" s="26"/>
      <c r="UAW32" s="111"/>
      <c r="UAX32" s="26"/>
      <c r="UAY32" s="111"/>
      <c r="UAZ32" s="26"/>
      <c r="UBA32" s="111"/>
      <c r="UBB32" s="26"/>
      <c r="UBC32" s="111"/>
      <c r="UBD32" s="26"/>
      <c r="UBE32" s="111"/>
      <c r="UBF32" s="26"/>
      <c r="UBG32" s="111"/>
      <c r="UBH32" s="26"/>
      <c r="UBI32" s="111"/>
      <c r="UBJ32" s="26"/>
      <c r="UBK32" s="111"/>
      <c r="UBL32" s="26"/>
      <c r="UBM32" s="111"/>
      <c r="UBN32" s="26"/>
      <c r="UBO32" s="112"/>
      <c r="UBP32" s="26"/>
      <c r="UBQ32" s="111"/>
      <c r="UBR32" s="26"/>
      <c r="UBS32" s="111"/>
      <c r="UBT32" s="26"/>
      <c r="UBU32" s="111"/>
      <c r="UBV32" s="26"/>
      <c r="UBW32" s="111"/>
      <c r="UBX32" s="26"/>
      <c r="UBY32" s="111"/>
      <c r="UBZ32" s="26"/>
      <c r="UCA32" s="111"/>
      <c r="UCB32" s="26"/>
      <c r="UCC32" s="111"/>
      <c r="UCD32" s="19"/>
      <c r="UCE32" s="111"/>
      <c r="UCF32" s="26"/>
      <c r="UCG32" s="111"/>
      <c r="UCH32" s="26"/>
      <c r="UCI32" s="111"/>
      <c r="UCJ32" s="26"/>
      <c r="UCK32" s="111"/>
      <c r="UCL32" s="26"/>
      <c r="UCM32" s="111"/>
      <c r="UCN32" s="19"/>
      <c r="UCO32" s="111"/>
      <c r="UCP32" s="26"/>
      <c r="UCQ32" s="111"/>
      <c r="UCR32" s="26"/>
      <c r="UCS32" s="111"/>
      <c r="UCT32" s="26"/>
      <c r="UCU32" s="111"/>
      <c r="UCV32" s="19"/>
      <c r="UCW32" s="105"/>
      <c r="UCX32" s="105"/>
      <c r="UCY32" s="105"/>
      <c r="UCZ32" s="29"/>
      <c r="UDA32" s="111"/>
      <c r="UDB32" s="29"/>
      <c r="UDC32" s="111"/>
      <c r="UDD32" s="22"/>
      <c r="UDE32" s="111"/>
      <c r="UDF32" s="22"/>
      <c r="UDG32" s="111"/>
      <c r="UDH32" s="22"/>
      <c r="UDI32" s="111"/>
      <c r="UDJ32" s="22"/>
      <c r="UDK32" s="111"/>
      <c r="UDL32" s="22"/>
      <c r="UDM32" s="111"/>
      <c r="UDN32" s="22"/>
      <c r="UDO32" s="111"/>
      <c r="UDP32" s="22"/>
      <c r="UDQ32" s="111"/>
      <c r="UDR32" s="26"/>
      <c r="UDS32" s="111"/>
      <c r="UDT32" s="26"/>
      <c r="UDU32" s="111"/>
      <c r="UDV32" s="26"/>
      <c r="UDW32" s="111"/>
      <c r="UDX32" s="26"/>
      <c r="UDY32" s="111"/>
      <c r="UDZ32" s="26"/>
      <c r="UEA32" s="111"/>
      <c r="UEB32" s="26"/>
      <c r="UEC32" s="111"/>
      <c r="UED32" s="26"/>
      <c r="UEE32" s="111"/>
      <c r="UEF32" s="26"/>
      <c r="UEG32" s="111"/>
      <c r="UEH32" s="26"/>
      <c r="UEI32" s="111"/>
      <c r="UEJ32" s="26"/>
      <c r="UEK32" s="111"/>
      <c r="UEL32" s="26"/>
      <c r="UEM32" s="112"/>
      <c r="UEN32" s="26"/>
      <c r="UEO32" s="111"/>
      <c r="UEP32" s="26"/>
      <c r="UEQ32" s="111"/>
      <c r="UER32" s="26"/>
      <c r="UES32" s="111"/>
      <c r="UET32" s="26"/>
      <c r="UEU32" s="111"/>
      <c r="UEV32" s="26"/>
      <c r="UEW32" s="111"/>
      <c r="UEX32" s="26"/>
      <c r="UEY32" s="111"/>
      <c r="UEZ32" s="26"/>
      <c r="UFA32" s="111"/>
      <c r="UFB32" s="19"/>
      <c r="UFC32" s="111"/>
      <c r="UFD32" s="26"/>
      <c r="UFE32" s="111"/>
      <c r="UFF32" s="26"/>
      <c r="UFG32" s="111"/>
      <c r="UFH32" s="26"/>
      <c r="UFI32" s="111"/>
      <c r="UFJ32" s="26"/>
      <c r="UFK32" s="111"/>
      <c r="UFL32" s="19"/>
      <c r="UFM32" s="111"/>
      <c r="UFN32" s="26"/>
      <c r="UFO32" s="111"/>
      <c r="UFP32" s="26"/>
      <c r="UFQ32" s="111"/>
      <c r="UFR32" s="26"/>
      <c r="UFS32" s="111"/>
      <c r="UFT32" s="19"/>
      <c r="UFU32" s="105"/>
      <c r="UFV32" s="105"/>
      <c r="UFW32" s="105"/>
      <c r="UFX32" s="29"/>
      <c r="UFY32" s="111"/>
      <c r="UFZ32" s="29"/>
      <c r="UGA32" s="111"/>
      <c r="UGB32" s="22"/>
      <c r="UGC32" s="111"/>
      <c r="UGD32" s="22"/>
      <c r="UGE32" s="111"/>
      <c r="UGF32" s="22"/>
      <c r="UGG32" s="111"/>
      <c r="UGH32" s="22"/>
      <c r="UGI32" s="111"/>
      <c r="UGJ32" s="22"/>
      <c r="UGK32" s="111"/>
      <c r="UGL32" s="22"/>
      <c r="UGM32" s="111"/>
      <c r="UGN32" s="22"/>
      <c r="UGO32" s="111"/>
      <c r="UGP32" s="26"/>
      <c r="UGQ32" s="111"/>
      <c r="UGR32" s="26"/>
      <c r="UGS32" s="111"/>
      <c r="UGT32" s="26"/>
      <c r="UGU32" s="111"/>
      <c r="UGV32" s="26"/>
      <c r="UGW32" s="111"/>
      <c r="UGX32" s="26"/>
      <c r="UGY32" s="111"/>
      <c r="UGZ32" s="26"/>
      <c r="UHA32" s="111"/>
      <c r="UHB32" s="26"/>
      <c r="UHC32" s="111"/>
      <c r="UHD32" s="26"/>
      <c r="UHE32" s="111"/>
      <c r="UHF32" s="26"/>
      <c r="UHG32" s="111"/>
      <c r="UHH32" s="26"/>
      <c r="UHI32" s="111"/>
      <c r="UHJ32" s="26"/>
      <c r="UHK32" s="112"/>
      <c r="UHL32" s="26"/>
      <c r="UHM32" s="111"/>
      <c r="UHN32" s="26"/>
      <c r="UHO32" s="111"/>
      <c r="UHP32" s="26"/>
      <c r="UHQ32" s="111"/>
      <c r="UHR32" s="26"/>
      <c r="UHS32" s="111"/>
      <c r="UHT32" s="26"/>
      <c r="UHU32" s="111"/>
      <c r="UHV32" s="26"/>
      <c r="UHW32" s="111"/>
      <c r="UHX32" s="26"/>
      <c r="UHY32" s="111"/>
      <c r="UHZ32" s="19"/>
      <c r="UIA32" s="111"/>
      <c r="UIB32" s="26"/>
      <c r="UIC32" s="111"/>
      <c r="UID32" s="26"/>
      <c r="UIE32" s="111"/>
      <c r="UIF32" s="26"/>
      <c r="UIG32" s="111"/>
      <c r="UIH32" s="26"/>
      <c r="UII32" s="111"/>
      <c r="UIJ32" s="19"/>
      <c r="UIK32" s="111"/>
      <c r="UIL32" s="26"/>
      <c r="UIM32" s="111"/>
      <c r="UIN32" s="26"/>
      <c r="UIO32" s="111"/>
      <c r="UIP32" s="26"/>
      <c r="UIQ32" s="111"/>
      <c r="UIR32" s="19"/>
      <c r="UIS32" s="105"/>
      <c r="UIT32" s="105"/>
      <c r="UIU32" s="105"/>
      <c r="UIV32" s="29"/>
      <c r="UIW32" s="111"/>
      <c r="UIX32" s="29"/>
      <c r="UIY32" s="111"/>
      <c r="UIZ32" s="22"/>
      <c r="UJA32" s="111"/>
      <c r="UJB32" s="22"/>
      <c r="UJC32" s="111"/>
      <c r="UJD32" s="22"/>
      <c r="UJE32" s="111"/>
      <c r="UJF32" s="22"/>
      <c r="UJG32" s="111"/>
      <c r="UJH32" s="22"/>
      <c r="UJI32" s="111"/>
      <c r="UJJ32" s="22"/>
      <c r="UJK32" s="111"/>
      <c r="UJL32" s="22"/>
      <c r="UJM32" s="111"/>
      <c r="UJN32" s="26"/>
      <c r="UJO32" s="111"/>
      <c r="UJP32" s="26"/>
      <c r="UJQ32" s="111"/>
      <c r="UJR32" s="26"/>
      <c r="UJS32" s="111"/>
      <c r="UJT32" s="26"/>
      <c r="UJU32" s="111"/>
      <c r="UJV32" s="26"/>
      <c r="UJW32" s="111"/>
      <c r="UJX32" s="26"/>
      <c r="UJY32" s="111"/>
      <c r="UJZ32" s="26"/>
      <c r="UKA32" s="111"/>
      <c r="UKB32" s="26"/>
      <c r="UKC32" s="111"/>
      <c r="UKD32" s="26"/>
      <c r="UKE32" s="111"/>
      <c r="UKF32" s="26"/>
      <c r="UKG32" s="111"/>
      <c r="UKH32" s="26"/>
      <c r="UKI32" s="112"/>
      <c r="UKJ32" s="26"/>
      <c r="UKK32" s="111"/>
      <c r="UKL32" s="26"/>
      <c r="UKM32" s="111"/>
      <c r="UKN32" s="26"/>
      <c r="UKO32" s="111"/>
      <c r="UKP32" s="26"/>
      <c r="UKQ32" s="111"/>
      <c r="UKR32" s="26"/>
      <c r="UKS32" s="111"/>
      <c r="UKT32" s="26"/>
      <c r="UKU32" s="111"/>
      <c r="UKV32" s="26"/>
      <c r="UKW32" s="111"/>
      <c r="UKX32" s="19"/>
      <c r="UKY32" s="111"/>
      <c r="UKZ32" s="26"/>
      <c r="ULA32" s="111"/>
      <c r="ULB32" s="26"/>
      <c r="ULC32" s="111"/>
      <c r="ULD32" s="26"/>
      <c r="ULE32" s="111"/>
      <c r="ULF32" s="26"/>
      <c r="ULG32" s="111"/>
      <c r="ULH32" s="19"/>
      <c r="ULI32" s="111"/>
      <c r="ULJ32" s="26"/>
      <c r="ULK32" s="111"/>
      <c r="ULL32" s="26"/>
      <c r="ULM32" s="111"/>
      <c r="ULN32" s="26"/>
      <c r="ULO32" s="111"/>
      <c r="ULP32" s="19"/>
      <c r="ULQ32" s="105"/>
      <c r="ULR32" s="105"/>
      <c r="ULS32" s="105"/>
      <c r="ULT32" s="29"/>
      <c r="ULU32" s="111"/>
      <c r="ULV32" s="29"/>
      <c r="ULW32" s="111"/>
      <c r="ULX32" s="22"/>
      <c r="ULY32" s="111"/>
      <c r="ULZ32" s="22"/>
      <c r="UMA32" s="111"/>
      <c r="UMB32" s="22"/>
      <c r="UMC32" s="111"/>
      <c r="UMD32" s="22"/>
      <c r="UME32" s="111"/>
      <c r="UMF32" s="22"/>
      <c r="UMG32" s="111"/>
      <c r="UMH32" s="22"/>
      <c r="UMI32" s="111"/>
      <c r="UMJ32" s="22"/>
      <c r="UMK32" s="111"/>
      <c r="UML32" s="26"/>
      <c r="UMM32" s="111"/>
      <c r="UMN32" s="26"/>
      <c r="UMO32" s="111"/>
      <c r="UMP32" s="26"/>
      <c r="UMQ32" s="111"/>
      <c r="UMR32" s="26"/>
      <c r="UMS32" s="111"/>
      <c r="UMT32" s="26"/>
      <c r="UMU32" s="111"/>
      <c r="UMV32" s="26"/>
      <c r="UMW32" s="111"/>
      <c r="UMX32" s="26"/>
      <c r="UMY32" s="111"/>
      <c r="UMZ32" s="26"/>
      <c r="UNA32" s="111"/>
      <c r="UNB32" s="26"/>
      <c r="UNC32" s="111"/>
      <c r="UND32" s="26"/>
      <c r="UNE32" s="111"/>
      <c r="UNF32" s="26"/>
      <c r="UNG32" s="112"/>
      <c r="UNH32" s="26"/>
      <c r="UNI32" s="111"/>
      <c r="UNJ32" s="26"/>
      <c r="UNK32" s="111"/>
      <c r="UNL32" s="26"/>
      <c r="UNM32" s="111"/>
      <c r="UNN32" s="26"/>
      <c r="UNO32" s="111"/>
      <c r="UNP32" s="26"/>
      <c r="UNQ32" s="111"/>
      <c r="UNR32" s="26"/>
      <c r="UNS32" s="111"/>
      <c r="UNT32" s="26"/>
      <c r="UNU32" s="111"/>
      <c r="UNV32" s="19"/>
      <c r="UNW32" s="111"/>
      <c r="UNX32" s="26"/>
      <c r="UNY32" s="111"/>
      <c r="UNZ32" s="26"/>
      <c r="UOA32" s="111"/>
      <c r="UOB32" s="26"/>
      <c r="UOC32" s="111"/>
      <c r="UOD32" s="26"/>
      <c r="UOE32" s="111"/>
      <c r="UOF32" s="19"/>
      <c r="UOG32" s="111"/>
      <c r="UOH32" s="26"/>
      <c r="UOI32" s="111"/>
      <c r="UOJ32" s="26"/>
      <c r="UOK32" s="111"/>
      <c r="UOL32" s="26"/>
      <c r="UOM32" s="111"/>
      <c r="UON32" s="19"/>
      <c r="UOO32" s="105"/>
      <c r="UOP32" s="105"/>
      <c r="UOQ32" s="105"/>
      <c r="UOR32" s="29"/>
      <c r="UOS32" s="111"/>
      <c r="UOT32" s="29"/>
      <c r="UOU32" s="111"/>
      <c r="UOV32" s="22"/>
      <c r="UOW32" s="111"/>
      <c r="UOX32" s="22"/>
      <c r="UOY32" s="111"/>
      <c r="UOZ32" s="22"/>
      <c r="UPA32" s="111"/>
      <c r="UPB32" s="22"/>
      <c r="UPC32" s="111"/>
      <c r="UPD32" s="22"/>
      <c r="UPE32" s="111"/>
      <c r="UPF32" s="22"/>
      <c r="UPG32" s="111"/>
      <c r="UPH32" s="22"/>
      <c r="UPI32" s="111"/>
      <c r="UPJ32" s="26"/>
      <c r="UPK32" s="111"/>
      <c r="UPL32" s="26"/>
      <c r="UPM32" s="111"/>
      <c r="UPN32" s="26"/>
      <c r="UPO32" s="111"/>
      <c r="UPP32" s="26"/>
      <c r="UPQ32" s="111"/>
      <c r="UPR32" s="26"/>
      <c r="UPS32" s="111"/>
      <c r="UPT32" s="26"/>
      <c r="UPU32" s="111"/>
      <c r="UPV32" s="26"/>
      <c r="UPW32" s="111"/>
      <c r="UPX32" s="26"/>
      <c r="UPY32" s="111"/>
      <c r="UPZ32" s="26"/>
      <c r="UQA32" s="111"/>
      <c r="UQB32" s="26"/>
      <c r="UQC32" s="111"/>
      <c r="UQD32" s="26"/>
      <c r="UQE32" s="112"/>
      <c r="UQF32" s="26"/>
      <c r="UQG32" s="111"/>
      <c r="UQH32" s="26"/>
      <c r="UQI32" s="111"/>
      <c r="UQJ32" s="26"/>
      <c r="UQK32" s="111"/>
      <c r="UQL32" s="26"/>
      <c r="UQM32" s="111"/>
      <c r="UQN32" s="26"/>
      <c r="UQO32" s="111"/>
      <c r="UQP32" s="26"/>
      <c r="UQQ32" s="111"/>
      <c r="UQR32" s="26"/>
      <c r="UQS32" s="111"/>
      <c r="UQT32" s="19"/>
      <c r="UQU32" s="111"/>
      <c r="UQV32" s="26"/>
      <c r="UQW32" s="111"/>
      <c r="UQX32" s="26"/>
      <c r="UQY32" s="111"/>
      <c r="UQZ32" s="26"/>
      <c r="URA32" s="111"/>
      <c r="URB32" s="26"/>
      <c r="URC32" s="111"/>
      <c r="URD32" s="19"/>
      <c r="URE32" s="111"/>
      <c r="URF32" s="26"/>
      <c r="URG32" s="111"/>
      <c r="URH32" s="26"/>
      <c r="URI32" s="111"/>
      <c r="URJ32" s="26"/>
      <c r="URK32" s="111"/>
      <c r="URL32" s="19"/>
      <c r="URM32" s="105"/>
      <c r="URN32" s="105"/>
      <c r="URO32" s="105"/>
      <c r="URP32" s="29"/>
      <c r="URQ32" s="111"/>
      <c r="URR32" s="29"/>
      <c r="URS32" s="111"/>
      <c r="URT32" s="22"/>
      <c r="URU32" s="111"/>
      <c r="URV32" s="22"/>
      <c r="URW32" s="111"/>
      <c r="URX32" s="22"/>
      <c r="URY32" s="111"/>
      <c r="URZ32" s="22"/>
      <c r="USA32" s="111"/>
      <c r="USB32" s="22"/>
      <c r="USC32" s="111"/>
      <c r="USD32" s="22"/>
      <c r="USE32" s="111"/>
      <c r="USF32" s="22"/>
      <c r="USG32" s="111"/>
      <c r="USH32" s="26"/>
      <c r="USI32" s="111"/>
      <c r="USJ32" s="26"/>
      <c r="USK32" s="111"/>
      <c r="USL32" s="26"/>
      <c r="USM32" s="111"/>
      <c r="USN32" s="26"/>
      <c r="USO32" s="111"/>
      <c r="USP32" s="26"/>
      <c r="USQ32" s="111"/>
      <c r="USR32" s="26"/>
      <c r="USS32" s="111"/>
      <c r="UST32" s="26"/>
      <c r="USU32" s="111"/>
      <c r="USV32" s="26"/>
      <c r="USW32" s="111"/>
      <c r="USX32" s="26"/>
      <c r="USY32" s="111"/>
      <c r="USZ32" s="26"/>
      <c r="UTA32" s="111"/>
      <c r="UTB32" s="26"/>
      <c r="UTC32" s="112"/>
      <c r="UTD32" s="26"/>
      <c r="UTE32" s="111"/>
      <c r="UTF32" s="26"/>
      <c r="UTG32" s="111"/>
      <c r="UTH32" s="26"/>
      <c r="UTI32" s="111"/>
      <c r="UTJ32" s="26"/>
      <c r="UTK32" s="111"/>
      <c r="UTL32" s="26"/>
      <c r="UTM32" s="111"/>
      <c r="UTN32" s="26"/>
      <c r="UTO32" s="111"/>
      <c r="UTP32" s="26"/>
      <c r="UTQ32" s="111"/>
      <c r="UTR32" s="19"/>
      <c r="UTS32" s="111"/>
      <c r="UTT32" s="26"/>
      <c r="UTU32" s="111"/>
      <c r="UTV32" s="26"/>
      <c r="UTW32" s="111"/>
      <c r="UTX32" s="26"/>
      <c r="UTY32" s="111"/>
      <c r="UTZ32" s="26"/>
      <c r="UUA32" s="111"/>
      <c r="UUB32" s="19"/>
      <c r="UUC32" s="111"/>
      <c r="UUD32" s="26"/>
      <c r="UUE32" s="111"/>
      <c r="UUF32" s="26"/>
      <c r="UUG32" s="111"/>
      <c r="UUH32" s="26"/>
      <c r="UUI32" s="111"/>
      <c r="UUJ32" s="19"/>
      <c r="UUK32" s="105"/>
      <c r="UUL32" s="105"/>
      <c r="UUM32" s="105"/>
      <c r="UUN32" s="29"/>
      <c r="UUO32" s="111"/>
      <c r="UUP32" s="29"/>
      <c r="UUQ32" s="111"/>
      <c r="UUR32" s="22"/>
      <c r="UUS32" s="111"/>
      <c r="UUT32" s="22"/>
      <c r="UUU32" s="111"/>
      <c r="UUV32" s="22"/>
      <c r="UUW32" s="111"/>
      <c r="UUX32" s="22"/>
      <c r="UUY32" s="111"/>
      <c r="UUZ32" s="22"/>
      <c r="UVA32" s="111"/>
      <c r="UVB32" s="22"/>
      <c r="UVC32" s="111"/>
      <c r="UVD32" s="22"/>
      <c r="UVE32" s="111"/>
      <c r="UVF32" s="26"/>
      <c r="UVG32" s="111"/>
      <c r="UVH32" s="26"/>
      <c r="UVI32" s="111"/>
      <c r="UVJ32" s="26"/>
      <c r="UVK32" s="111"/>
      <c r="UVL32" s="26"/>
      <c r="UVM32" s="111"/>
      <c r="UVN32" s="26"/>
      <c r="UVO32" s="111"/>
      <c r="UVP32" s="26"/>
      <c r="UVQ32" s="111"/>
      <c r="UVR32" s="26"/>
      <c r="UVS32" s="111"/>
      <c r="UVT32" s="26"/>
      <c r="UVU32" s="111"/>
      <c r="UVV32" s="26"/>
      <c r="UVW32" s="111"/>
      <c r="UVX32" s="26"/>
      <c r="UVY32" s="111"/>
      <c r="UVZ32" s="26"/>
      <c r="UWA32" s="112"/>
      <c r="UWB32" s="26"/>
      <c r="UWC32" s="111"/>
      <c r="UWD32" s="26"/>
      <c r="UWE32" s="111"/>
      <c r="UWF32" s="26"/>
      <c r="UWG32" s="111"/>
      <c r="UWH32" s="26"/>
      <c r="UWI32" s="111"/>
      <c r="UWJ32" s="26"/>
      <c r="UWK32" s="111"/>
      <c r="UWL32" s="26"/>
      <c r="UWM32" s="111"/>
      <c r="UWN32" s="26"/>
      <c r="UWO32" s="111"/>
      <c r="UWP32" s="19"/>
      <c r="UWQ32" s="111"/>
      <c r="UWR32" s="26"/>
      <c r="UWS32" s="111"/>
      <c r="UWT32" s="26"/>
      <c r="UWU32" s="111"/>
      <c r="UWV32" s="26"/>
      <c r="UWW32" s="111"/>
      <c r="UWX32" s="26"/>
      <c r="UWY32" s="111"/>
      <c r="UWZ32" s="19"/>
      <c r="UXA32" s="111"/>
      <c r="UXB32" s="26"/>
      <c r="UXC32" s="111"/>
      <c r="UXD32" s="26"/>
      <c r="UXE32" s="111"/>
      <c r="UXF32" s="26"/>
      <c r="UXG32" s="111"/>
      <c r="UXH32" s="19"/>
      <c r="UXI32" s="105"/>
      <c r="UXJ32" s="105"/>
      <c r="UXK32" s="105"/>
      <c r="UXL32" s="29"/>
      <c r="UXM32" s="111"/>
      <c r="UXN32" s="29"/>
      <c r="UXO32" s="111"/>
      <c r="UXP32" s="22"/>
      <c r="UXQ32" s="111"/>
      <c r="UXR32" s="22"/>
      <c r="UXS32" s="111"/>
      <c r="UXT32" s="22"/>
      <c r="UXU32" s="111"/>
      <c r="UXV32" s="22"/>
      <c r="UXW32" s="111"/>
      <c r="UXX32" s="22"/>
      <c r="UXY32" s="111"/>
      <c r="UXZ32" s="22"/>
      <c r="UYA32" s="111"/>
      <c r="UYB32" s="22"/>
      <c r="UYC32" s="111"/>
      <c r="UYD32" s="26"/>
      <c r="UYE32" s="111"/>
      <c r="UYF32" s="26"/>
      <c r="UYG32" s="111"/>
      <c r="UYH32" s="26"/>
      <c r="UYI32" s="111"/>
      <c r="UYJ32" s="26"/>
      <c r="UYK32" s="111"/>
      <c r="UYL32" s="26"/>
      <c r="UYM32" s="111"/>
      <c r="UYN32" s="26"/>
      <c r="UYO32" s="111"/>
      <c r="UYP32" s="26"/>
      <c r="UYQ32" s="111"/>
      <c r="UYR32" s="26"/>
      <c r="UYS32" s="111"/>
      <c r="UYT32" s="26"/>
      <c r="UYU32" s="111"/>
      <c r="UYV32" s="26"/>
      <c r="UYW32" s="111"/>
      <c r="UYX32" s="26"/>
      <c r="UYY32" s="112"/>
      <c r="UYZ32" s="26"/>
      <c r="UZA32" s="111"/>
      <c r="UZB32" s="26"/>
      <c r="UZC32" s="111"/>
      <c r="UZD32" s="26"/>
      <c r="UZE32" s="111"/>
      <c r="UZF32" s="26"/>
      <c r="UZG32" s="111"/>
      <c r="UZH32" s="26"/>
      <c r="UZI32" s="111"/>
      <c r="UZJ32" s="26"/>
      <c r="UZK32" s="111"/>
      <c r="UZL32" s="26"/>
      <c r="UZM32" s="111"/>
      <c r="UZN32" s="19"/>
      <c r="UZO32" s="111"/>
      <c r="UZP32" s="26"/>
      <c r="UZQ32" s="111"/>
      <c r="UZR32" s="26"/>
      <c r="UZS32" s="111"/>
      <c r="UZT32" s="26"/>
      <c r="UZU32" s="111"/>
      <c r="UZV32" s="26"/>
      <c r="UZW32" s="111"/>
      <c r="UZX32" s="19"/>
      <c r="UZY32" s="111"/>
      <c r="UZZ32" s="26"/>
      <c r="VAA32" s="111"/>
      <c r="VAB32" s="26"/>
      <c r="VAC32" s="111"/>
      <c r="VAD32" s="26"/>
      <c r="VAE32" s="111"/>
      <c r="VAF32" s="19"/>
      <c r="VAG32" s="105"/>
      <c r="VAH32" s="105"/>
      <c r="VAI32" s="105"/>
      <c r="VAJ32" s="29"/>
      <c r="VAK32" s="111"/>
      <c r="VAL32" s="29"/>
      <c r="VAM32" s="111"/>
      <c r="VAN32" s="22"/>
      <c r="VAO32" s="111"/>
      <c r="VAP32" s="22"/>
      <c r="VAQ32" s="111"/>
      <c r="VAR32" s="22"/>
      <c r="VAS32" s="111"/>
      <c r="VAT32" s="22"/>
      <c r="VAU32" s="111"/>
      <c r="VAV32" s="22"/>
      <c r="VAW32" s="111"/>
      <c r="VAX32" s="22"/>
      <c r="VAY32" s="111"/>
      <c r="VAZ32" s="22"/>
      <c r="VBA32" s="111"/>
      <c r="VBB32" s="26"/>
      <c r="VBC32" s="111"/>
      <c r="VBD32" s="26"/>
      <c r="VBE32" s="111"/>
      <c r="VBF32" s="26"/>
      <c r="VBG32" s="111"/>
      <c r="VBH32" s="26"/>
      <c r="VBI32" s="111"/>
      <c r="VBJ32" s="26"/>
      <c r="VBK32" s="111"/>
      <c r="VBL32" s="26"/>
      <c r="VBM32" s="111"/>
      <c r="VBN32" s="26"/>
      <c r="VBO32" s="111"/>
      <c r="VBP32" s="26"/>
      <c r="VBQ32" s="111"/>
      <c r="VBR32" s="26"/>
      <c r="VBS32" s="111"/>
      <c r="VBT32" s="26"/>
      <c r="VBU32" s="111"/>
      <c r="VBV32" s="26"/>
      <c r="VBW32" s="112"/>
      <c r="VBX32" s="26"/>
      <c r="VBY32" s="111"/>
      <c r="VBZ32" s="26"/>
      <c r="VCA32" s="111"/>
      <c r="VCB32" s="26"/>
      <c r="VCC32" s="111"/>
      <c r="VCD32" s="26"/>
      <c r="VCE32" s="111"/>
      <c r="VCF32" s="26"/>
      <c r="VCG32" s="111"/>
      <c r="VCH32" s="26"/>
      <c r="VCI32" s="111"/>
      <c r="VCJ32" s="26"/>
      <c r="VCK32" s="111"/>
      <c r="VCL32" s="19"/>
      <c r="VCM32" s="111"/>
      <c r="VCN32" s="26"/>
      <c r="VCO32" s="111"/>
      <c r="VCP32" s="26"/>
      <c r="VCQ32" s="111"/>
      <c r="VCR32" s="26"/>
      <c r="VCS32" s="111"/>
      <c r="VCT32" s="26"/>
      <c r="VCU32" s="111"/>
      <c r="VCV32" s="19"/>
      <c r="VCW32" s="111"/>
      <c r="VCX32" s="26"/>
      <c r="VCY32" s="111"/>
      <c r="VCZ32" s="26"/>
      <c r="VDA32" s="111"/>
      <c r="VDB32" s="26"/>
      <c r="VDC32" s="111"/>
      <c r="VDD32" s="19"/>
      <c r="VDE32" s="105"/>
      <c r="VDF32" s="105"/>
      <c r="VDG32" s="105"/>
      <c r="VDH32" s="29"/>
      <c r="VDI32" s="111"/>
      <c r="VDJ32" s="29"/>
      <c r="VDK32" s="111"/>
      <c r="VDL32" s="22"/>
      <c r="VDM32" s="111"/>
      <c r="VDN32" s="22"/>
      <c r="VDO32" s="111"/>
      <c r="VDP32" s="22"/>
      <c r="VDQ32" s="111"/>
      <c r="VDR32" s="22"/>
      <c r="VDS32" s="111"/>
      <c r="VDT32" s="22"/>
      <c r="VDU32" s="111"/>
      <c r="VDV32" s="22"/>
      <c r="VDW32" s="111"/>
      <c r="VDX32" s="22"/>
      <c r="VDY32" s="111"/>
      <c r="VDZ32" s="26"/>
      <c r="VEA32" s="111"/>
      <c r="VEB32" s="26"/>
      <c r="VEC32" s="111"/>
      <c r="VED32" s="26"/>
      <c r="VEE32" s="111"/>
      <c r="VEF32" s="26"/>
      <c r="VEG32" s="111"/>
      <c r="VEH32" s="26"/>
      <c r="VEI32" s="111"/>
      <c r="VEJ32" s="26"/>
      <c r="VEK32" s="111"/>
      <c r="VEL32" s="26"/>
      <c r="VEM32" s="111"/>
      <c r="VEN32" s="26"/>
      <c r="VEO32" s="111"/>
      <c r="VEP32" s="26"/>
      <c r="VEQ32" s="111"/>
      <c r="VER32" s="26"/>
      <c r="VES32" s="111"/>
      <c r="VET32" s="26"/>
      <c r="VEU32" s="112"/>
      <c r="VEV32" s="26"/>
      <c r="VEW32" s="111"/>
      <c r="VEX32" s="26"/>
      <c r="VEY32" s="111"/>
      <c r="VEZ32" s="26"/>
      <c r="VFA32" s="111"/>
      <c r="VFB32" s="26"/>
      <c r="VFC32" s="111"/>
      <c r="VFD32" s="26"/>
      <c r="VFE32" s="111"/>
      <c r="VFF32" s="26"/>
      <c r="VFG32" s="111"/>
      <c r="VFH32" s="26"/>
      <c r="VFI32" s="111"/>
      <c r="VFJ32" s="19"/>
      <c r="VFK32" s="111"/>
      <c r="VFL32" s="26"/>
      <c r="VFM32" s="111"/>
      <c r="VFN32" s="26"/>
      <c r="VFO32" s="111"/>
      <c r="VFP32" s="26"/>
      <c r="VFQ32" s="111"/>
      <c r="VFR32" s="26"/>
      <c r="VFS32" s="111"/>
      <c r="VFT32" s="19"/>
      <c r="VFU32" s="111"/>
      <c r="VFV32" s="26"/>
      <c r="VFW32" s="111"/>
      <c r="VFX32" s="26"/>
      <c r="VFY32" s="111"/>
      <c r="VFZ32" s="26"/>
      <c r="VGA32" s="111"/>
      <c r="VGB32" s="19"/>
      <c r="VGC32" s="105"/>
      <c r="VGD32" s="105"/>
      <c r="VGE32" s="105"/>
      <c r="VGF32" s="29"/>
      <c r="VGG32" s="111"/>
      <c r="VGH32" s="29"/>
      <c r="VGI32" s="111"/>
      <c r="VGJ32" s="22"/>
      <c r="VGK32" s="111"/>
      <c r="VGL32" s="22"/>
      <c r="VGM32" s="111"/>
      <c r="VGN32" s="22"/>
      <c r="VGO32" s="111"/>
      <c r="VGP32" s="22"/>
      <c r="VGQ32" s="111"/>
      <c r="VGR32" s="22"/>
      <c r="VGS32" s="111"/>
      <c r="VGT32" s="22"/>
      <c r="VGU32" s="111"/>
      <c r="VGV32" s="22"/>
      <c r="VGW32" s="111"/>
      <c r="VGX32" s="26"/>
      <c r="VGY32" s="111"/>
      <c r="VGZ32" s="26"/>
      <c r="VHA32" s="111"/>
      <c r="VHB32" s="26"/>
      <c r="VHC32" s="111"/>
      <c r="VHD32" s="26"/>
      <c r="VHE32" s="111"/>
      <c r="VHF32" s="26"/>
      <c r="VHG32" s="111"/>
      <c r="VHH32" s="26"/>
      <c r="VHI32" s="111"/>
      <c r="VHJ32" s="26"/>
      <c r="VHK32" s="111"/>
      <c r="VHL32" s="26"/>
      <c r="VHM32" s="111"/>
      <c r="VHN32" s="26"/>
      <c r="VHO32" s="111"/>
      <c r="VHP32" s="26"/>
      <c r="VHQ32" s="111"/>
      <c r="VHR32" s="26"/>
      <c r="VHS32" s="112"/>
      <c r="VHT32" s="26"/>
      <c r="VHU32" s="111"/>
      <c r="VHV32" s="26"/>
      <c r="VHW32" s="111"/>
      <c r="VHX32" s="26"/>
      <c r="VHY32" s="111"/>
      <c r="VHZ32" s="26"/>
      <c r="VIA32" s="111"/>
      <c r="VIB32" s="26"/>
      <c r="VIC32" s="111"/>
      <c r="VID32" s="26"/>
      <c r="VIE32" s="111"/>
      <c r="VIF32" s="26"/>
      <c r="VIG32" s="111"/>
      <c r="VIH32" s="19"/>
      <c r="VII32" s="111"/>
      <c r="VIJ32" s="26"/>
      <c r="VIK32" s="111"/>
      <c r="VIL32" s="26"/>
      <c r="VIM32" s="111"/>
      <c r="VIN32" s="26"/>
      <c r="VIO32" s="111"/>
      <c r="VIP32" s="26"/>
      <c r="VIQ32" s="111"/>
      <c r="VIR32" s="19"/>
      <c r="VIS32" s="111"/>
      <c r="VIT32" s="26"/>
      <c r="VIU32" s="111"/>
      <c r="VIV32" s="26"/>
      <c r="VIW32" s="111"/>
      <c r="VIX32" s="26"/>
      <c r="VIY32" s="111"/>
      <c r="VIZ32" s="19"/>
      <c r="VJA32" s="105"/>
      <c r="VJB32" s="105"/>
      <c r="VJC32" s="105"/>
      <c r="VJD32" s="29"/>
      <c r="VJE32" s="111"/>
      <c r="VJF32" s="29"/>
      <c r="VJG32" s="111"/>
      <c r="VJH32" s="22"/>
      <c r="VJI32" s="111"/>
      <c r="VJJ32" s="22"/>
      <c r="VJK32" s="111"/>
      <c r="VJL32" s="22"/>
      <c r="VJM32" s="111"/>
      <c r="VJN32" s="22"/>
      <c r="VJO32" s="111"/>
      <c r="VJP32" s="22"/>
      <c r="VJQ32" s="111"/>
      <c r="VJR32" s="22"/>
      <c r="VJS32" s="111"/>
      <c r="VJT32" s="22"/>
      <c r="VJU32" s="111"/>
      <c r="VJV32" s="26"/>
      <c r="VJW32" s="111"/>
      <c r="VJX32" s="26"/>
      <c r="VJY32" s="111"/>
      <c r="VJZ32" s="26"/>
      <c r="VKA32" s="111"/>
      <c r="VKB32" s="26"/>
      <c r="VKC32" s="111"/>
      <c r="VKD32" s="26"/>
      <c r="VKE32" s="111"/>
      <c r="VKF32" s="26"/>
      <c r="VKG32" s="111"/>
      <c r="VKH32" s="26"/>
      <c r="VKI32" s="111"/>
      <c r="VKJ32" s="26"/>
      <c r="VKK32" s="111"/>
      <c r="VKL32" s="26"/>
      <c r="VKM32" s="111"/>
      <c r="VKN32" s="26"/>
      <c r="VKO32" s="111"/>
      <c r="VKP32" s="26"/>
      <c r="VKQ32" s="112"/>
      <c r="VKR32" s="26"/>
      <c r="VKS32" s="111"/>
      <c r="VKT32" s="26"/>
      <c r="VKU32" s="111"/>
      <c r="VKV32" s="26"/>
      <c r="VKW32" s="111"/>
      <c r="VKX32" s="26"/>
      <c r="VKY32" s="111"/>
      <c r="VKZ32" s="26"/>
      <c r="VLA32" s="111"/>
      <c r="VLB32" s="26"/>
      <c r="VLC32" s="111"/>
      <c r="VLD32" s="26"/>
      <c r="VLE32" s="111"/>
      <c r="VLF32" s="19"/>
      <c r="VLG32" s="111"/>
      <c r="VLH32" s="26"/>
      <c r="VLI32" s="111"/>
      <c r="VLJ32" s="26"/>
      <c r="VLK32" s="111"/>
      <c r="VLL32" s="26"/>
      <c r="VLM32" s="111"/>
      <c r="VLN32" s="26"/>
      <c r="VLO32" s="111"/>
      <c r="VLP32" s="19"/>
      <c r="VLQ32" s="111"/>
      <c r="VLR32" s="26"/>
      <c r="VLS32" s="111"/>
      <c r="VLT32" s="26"/>
      <c r="VLU32" s="111"/>
      <c r="VLV32" s="26"/>
      <c r="VLW32" s="111"/>
      <c r="VLX32" s="19"/>
      <c r="VLY32" s="105"/>
      <c r="VLZ32" s="105"/>
      <c r="VMA32" s="105"/>
      <c r="VMB32" s="29"/>
      <c r="VMC32" s="111"/>
      <c r="VMD32" s="29"/>
      <c r="VME32" s="111"/>
      <c r="VMF32" s="22"/>
      <c r="VMG32" s="111"/>
      <c r="VMH32" s="22"/>
      <c r="VMI32" s="111"/>
      <c r="VMJ32" s="22"/>
      <c r="VMK32" s="111"/>
      <c r="VML32" s="22"/>
      <c r="VMM32" s="111"/>
      <c r="VMN32" s="22"/>
      <c r="VMO32" s="111"/>
      <c r="VMP32" s="22"/>
      <c r="VMQ32" s="111"/>
      <c r="VMR32" s="22"/>
      <c r="VMS32" s="111"/>
      <c r="VMT32" s="26"/>
      <c r="VMU32" s="111"/>
      <c r="VMV32" s="26"/>
      <c r="VMW32" s="111"/>
      <c r="VMX32" s="26"/>
      <c r="VMY32" s="111"/>
      <c r="VMZ32" s="26"/>
      <c r="VNA32" s="111"/>
      <c r="VNB32" s="26"/>
      <c r="VNC32" s="111"/>
      <c r="VND32" s="26"/>
      <c r="VNE32" s="111"/>
      <c r="VNF32" s="26"/>
      <c r="VNG32" s="111"/>
      <c r="VNH32" s="26"/>
      <c r="VNI32" s="111"/>
      <c r="VNJ32" s="26"/>
      <c r="VNK32" s="111"/>
      <c r="VNL32" s="26"/>
      <c r="VNM32" s="111"/>
      <c r="VNN32" s="26"/>
      <c r="VNO32" s="112"/>
      <c r="VNP32" s="26"/>
      <c r="VNQ32" s="111"/>
      <c r="VNR32" s="26"/>
      <c r="VNS32" s="111"/>
      <c r="VNT32" s="26"/>
      <c r="VNU32" s="111"/>
      <c r="VNV32" s="26"/>
      <c r="VNW32" s="111"/>
      <c r="VNX32" s="26"/>
      <c r="VNY32" s="111"/>
      <c r="VNZ32" s="26"/>
      <c r="VOA32" s="111"/>
      <c r="VOB32" s="26"/>
      <c r="VOC32" s="111"/>
      <c r="VOD32" s="19"/>
      <c r="VOE32" s="111"/>
      <c r="VOF32" s="26"/>
      <c r="VOG32" s="111"/>
      <c r="VOH32" s="26"/>
      <c r="VOI32" s="111"/>
      <c r="VOJ32" s="26"/>
      <c r="VOK32" s="111"/>
      <c r="VOL32" s="26"/>
      <c r="VOM32" s="111"/>
      <c r="VON32" s="19"/>
      <c r="VOO32" s="111"/>
      <c r="VOP32" s="26"/>
      <c r="VOQ32" s="111"/>
      <c r="VOR32" s="26"/>
      <c r="VOS32" s="111"/>
      <c r="VOT32" s="26"/>
      <c r="VOU32" s="111"/>
      <c r="VOV32" s="19"/>
      <c r="VOW32" s="105"/>
      <c r="VOX32" s="105"/>
      <c r="VOY32" s="105"/>
      <c r="VOZ32" s="29"/>
      <c r="VPA32" s="111"/>
      <c r="VPB32" s="29"/>
      <c r="VPC32" s="111"/>
      <c r="VPD32" s="22"/>
      <c r="VPE32" s="111"/>
      <c r="VPF32" s="22"/>
      <c r="VPG32" s="111"/>
      <c r="VPH32" s="22"/>
      <c r="VPI32" s="111"/>
      <c r="VPJ32" s="22"/>
      <c r="VPK32" s="111"/>
      <c r="VPL32" s="22"/>
      <c r="VPM32" s="111"/>
      <c r="VPN32" s="22"/>
      <c r="VPO32" s="111"/>
      <c r="VPP32" s="22"/>
      <c r="VPQ32" s="111"/>
      <c r="VPR32" s="26"/>
      <c r="VPS32" s="111"/>
      <c r="VPT32" s="26"/>
      <c r="VPU32" s="111"/>
      <c r="VPV32" s="26"/>
      <c r="VPW32" s="111"/>
      <c r="VPX32" s="26"/>
      <c r="VPY32" s="111"/>
      <c r="VPZ32" s="26"/>
      <c r="VQA32" s="111"/>
      <c r="VQB32" s="26"/>
      <c r="VQC32" s="111"/>
      <c r="VQD32" s="26"/>
      <c r="VQE32" s="111"/>
      <c r="VQF32" s="26"/>
      <c r="VQG32" s="111"/>
      <c r="VQH32" s="26"/>
      <c r="VQI32" s="111"/>
      <c r="VQJ32" s="26"/>
      <c r="VQK32" s="111"/>
      <c r="VQL32" s="26"/>
      <c r="VQM32" s="112"/>
      <c r="VQN32" s="26"/>
      <c r="VQO32" s="111"/>
      <c r="VQP32" s="26"/>
      <c r="VQQ32" s="111"/>
      <c r="VQR32" s="26"/>
      <c r="VQS32" s="111"/>
      <c r="VQT32" s="26"/>
      <c r="VQU32" s="111"/>
      <c r="VQV32" s="26"/>
      <c r="VQW32" s="111"/>
      <c r="VQX32" s="26"/>
      <c r="VQY32" s="111"/>
      <c r="VQZ32" s="26"/>
      <c r="VRA32" s="111"/>
      <c r="VRB32" s="19"/>
      <c r="VRC32" s="111"/>
      <c r="VRD32" s="26"/>
      <c r="VRE32" s="111"/>
      <c r="VRF32" s="26"/>
      <c r="VRG32" s="111"/>
      <c r="VRH32" s="26"/>
      <c r="VRI32" s="111"/>
      <c r="VRJ32" s="26"/>
      <c r="VRK32" s="111"/>
      <c r="VRL32" s="19"/>
      <c r="VRM32" s="111"/>
      <c r="VRN32" s="26"/>
      <c r="VRO32" s="111"/>
      <c r="VRP32" s="26"/>
      <c r="VRQ32" s="111"/>
      <c r="VRR32" s="26"/>
      <c r="VRS32" s="111"/>
      <c r="VRT32" s="19"/>
      <c r="VRU32" s="105"/>
      <c r="VRV32" s="105"/>
      <c r="VRW32" s="105"/>
      <c r="VRX32" s="29"/>
      <c r="VRY32" s="111"/>
      <c r="VRZ32" s="29"/>
      <c r="VSA32" s="111"/>
      <c r="VSB32" s="22"/>
      <c r="VSC32" s="111"/>
      <c r="VSD32" s="22"/>
      <c r="VSE32" s="111"/>
      <c r="VSF32" s="22"/>
      <c r="VSG32" s="111"/>
      <c r="VSH32" s="22"/>
      <c r="VSI32" s="111"/>
      <c r="VSJ32" s="22"/>
      <c r="VSK32" s="111"/>
      <c r="VSL32" s="22"/>
      <c r="VSM32" s="111"/>
      <c r="VSN32" s="22"/>
      <c r="VSO32" s="111"/>
      <c r="VSP32" s="26"/>
      <c r="VSQ32" s="111"/>
      <c r="VSR32" s="26"/>
      <c r="VSS32" s="111"/>
      <c r="VST32" s="26"/>
      <c r="VSU32" s="111"/>
      <c r="VSV32" s="26"/>
      <c r="VSW32" s="111"/>
      <c r="VSX32" s="26"/>
      <c r="VSY32" s="111"/>
      <c r="VSZ32" s="26"/>
      <c r="VTA32" s="111"/>
      <c r="VTB32" s="26"/>
      <c r="VTC32" s="111"/>
      <c r="VTD32" s="26"/>
      <c r="VTE32" s="111"/>
      <c r="VTF32" s="26"/>
      <c r="VTG32" s="111"/>
      <c r="VTH32" s="26"/>
      <c r="VTI32" s="111"/>
      <c r="VTJ32" s="26"/>
      <c r="VTK32" s="112"/>
      <c r="VTL32" s="26"/>
      <c r="VTM32" s="111"/>
      <c r="VTN32" s="26"/>
      <c r="VTO32" s="111"/>
      <c r="VTP32" s="26"/>
      <c r="VTQ32" s="111"/>
      <c r="VTR32" s="26"/>
      <c r="VTS32" s="111"/>
      <c r="VTT32" s="26"/>
      <c r="VTU32" s="111"/>
      <c r="VTV32" s="26"/>
      <c r="VTW32" s="111"/>
      <c r="VTX32" s="26"/>
      <c r="VTY32" s="111"/>
      <c r="VTZ32" s="19"/>
      <c r="VUA32" s="111"/>
      <c r="VUB32" s="26"/>
      <c r="VUC32" s="111"/>
      <c r="VUD32" s="26"/>
      <c r="VUE32" s="111"/>
      <c r="VUF32" s="26"/>
      <c r="VUG32" s="111"/>
      <c r="VUH32" s="26"/>
      <c r="VUI32" s="111"/>
      <c r="VUJ32" s="19"/>
      <c r="VUK32" s="111"/>
      <c r="VUL32" s="26"/>
      <c r="VUM32" s="111"/>
      <c r="VUN32" s="26"/>
      <c r="VUO32" s="111"/>
      <c r="VUP32" s="26"/>
      <c r="VUQ32" s="111"/>
      <c r="VUR32" s="19"/>
      <c r="VUS32" s="105"/>
      <c r="VUT32" s="105"/>
      <c r="VUU32" s="105"/>
      <c r="VUV32" s="29"/>
      <c r="VUW32" s="111"/>
      <c r="VUX32" s="29"/>
      <c r="VUY32" s="111"/>
      <c r="VUZ32" s="22"/>
      <c r="VVA32" s="111"/>
      <c r="VVB32" s="22"/>
      <c r="VVC32" s="111"/>
      <c r="VVD32" s="22"/>
      <c r="VVE32" s="111"/>
      <c r="VVF32" s="22"/>
      <c r="VVG32" s="111"/>
      <c r="VVH32" s="22"/>
      <c r="VVI32" s="111"/>
      <c r="VVJ32" s="22"/>
      <c r="VVK32" s="111"/>
      <c r="VVL32" s="22"/>
      <c r="VVM32" s="111"/>
      <c r="VVN32" s="26"/>
      <c r="VVO32" s="111"/>
      <c r="VVP32" s="26"/>
      <c r="VVQ32" s="111"/>
      <c r="VVR32" s="26"/>
      <c r="VVS32" s="111"/>
      <c r="VVT32" s="26"/>
      <c r="VVU32" s="111"/>
      <c r="VVV32" s="26"/>
      <c r="VVW32" s="111"/>
      <c r="VVX32" s="26"/>
      <c r="VVY32" s="111"/>
      <c r="VVZ32" s="26"/>
      <c r="VWA32" s="111"/>
      <c r="VWB32" s="26"/>
      <c r="VWC32" s="111"/>
      <c r="VWD32" s="26"/>
      <c r="VWE32" s="111"/>
      <c r="VWF32" s="26"/>
      <c r="VWG32" s="111"/>
      <c r="VWH32" s="26"/>
      <c r="VWI32" s="112"/>
      <c r="VWJ32" s="26"/>
      <c r="VWK32" s="111"/>
      <c r="VWL32" s="26"/>
      <c r="VWM32" s="111"/>
      <c r="VWN32" s="26"/>
      <c r="VWO32" s="111"/>
      <c r="VWP32" s="26"/>
      <c r="VWQ32" s="111"/>
      <c r="VWR32" s="26"/>
      <c r="VWS32" s="111"/>
      <c r="VWT32" s="26"/>
      <c r="VWU32" s="111"/>
      <c r="VWV32" s="26"/>
      <c r="VWW32" s="111"/>
      <c r="VWX32" s="19"/>
      <c r="VWY32" s="111"/>
      <c r="VWZ32" s="26"/>
      <c r="VXA32" s="111"/>
      <c r="VXB32" s="26"/>
      <c r="VXC32" s="111"/>
      <c r="VXD32" s="26"/>
      <c r="VXE32" s="111"/>
      <c r="VXF32" s="26"/>
      <c r="VXG32" s="111"/>
      <c r="VXH32" s="19"/>
      <c r="VXI32" s="111"/>
      <c r="VXJ32" s="26"/>
      <c r="VXK32" s="111"/>
      <c r="VXL32" s="26"/>
      <c r="VXM32" s="111"/>
      <c r="VXN32" s="26"/>
      <c r="VXO32" s="111"/>
      <c r="VXP32" s="19"/>
      <c r="VXQ32" s="105"/>
      <c r="VXR32" s="105"/>
      <c r="VXS32" s="105"/>
      <c r="VXT32" s="29"/>
      <c r="VXU32" s="111"/>
      <c r="VXV32" s="29"/>
      <c r="VXW32" s="111"/>
      <c r="VXX32" s="22"/>
      <c r="VXY32" s="111"/>
      <c r="VXZ32" s="22"/>
      <c r="VYA32" s="111"/>
      <c r="VYB32" s="22"/>
      <c r="VYC32" s="111"/>
      <c r="VYD32" s="22"/>
      <c r="VYE32" s="111"/>
      <c r="VYF32" s="22"/>
      <c r="VYG32" s="111"/>
      <c r="VYH32" s="22"/>
      <c r="VYI32" s="111"/>
      <c r="VYJ32" s="22"/>
      <c r="VYK32" s="111"/>
      <c r="VYL32" s="26"/>
      <c r="VYM32" s="111"/>
      <c r="VYN32" s="26"/>
      <c r="VYO32" s="111"/>
      <c r="VYP32" s="26"/>
      <c r="VYQ32" s="111"/>
      <c r="VYR32" s="26"/>
      <c r="VYS32" s="111"/>
      <c r="VYT32" s="26"/>
      <c r="VYU32" s="111"/>
      <c r="VYV32" s="26"/>
      <c r="VYW32" s="111"/>
      <c r="VYX32" s="26"/>
      <c r="VYY32" s="111"/>
      <c r="VYZ32" s="26"/>
      <c r="VZA32" s="111"/>
      <c r="VZB32" s="26"/>
      <c r="VZC32" s="111"/>
      <c r="VZD32" s="26"/>
      <c r="VZE32" s="111"/>
      <c r="VZF32" s="26"/>
      <c r="VZG32" s="112"/>
      <c r="VZH32" s="26"/>
      <c r="VZI32" s="111"/>
      <c r="VZJ32" s="26"/>
      <c r="VZK32" s="111"/>
      <c r="VZL32" s="26"/>
      <c r="VZM32" s="111"/>
      <c r="VZN32" s="26"/>
      <c r="VZO32" s="111"/>
      <c r="VZP32" s="26"/>
      <c r="VZQ32" s="111"/>
      <c r="VZR32" s="26"/>
      <c r="VZS32" s="111"/>
      <c r="VZT32" s="26"/>
      <c r="VZU32" s="111"/>
      <c r="VZV32" s="19"/>
      <c r="VZW32" s="111"/>
      <c r="VZX32" s="26"/>
      <c r="VZY32" s="111"/>
      <c r="VZZ32" s="26"/>
      <c r="WAA32" s="111"/>
      <c r="WAB32" s="26"/>
      <c r="WAC32" s="111"/>
      <c r="WAD32" s="26"/>
      <c r="WAE32" s="111"/>
      <c r="WAF32" s="19"/>
      <c r="WAG32" s="111"/>
      <c r="WAH32" s="26"/>
      <c r="WAI32" s="111"/>
      <c r="WAJ32" s="26"/>
      <c r="WAK32" s="111"/>
      <c r="WAL32" s="26"/>
      <c r="WAM32" s="111"/>
      <c r="WAN32" s="19"/>
      <c r="WAO32" s="105"/>
      <c r="WAP32" s="105"/>
      <c r="WAQ32" s="105"/>
      <c r="WAR32" s="29"/>
      <c r="WAS32" s="111"/>
      <c r="WAT32" s="29"/>
      <c r="WAU32" s="111"/>
      <c r="WAV32" s="22"/>
      <c r="WAW32" s="111"/>
      <c r="WAX32" s="22"/>
      <c r="WAY32" s="111"/>
      <c r="WAZ32" s="22"/>
      <c r="WBA32" s="111"/>
      <c r="WBB32" s="22"/>
      <c r="WBC32" s="111"/>
      <c r="WBD32" s="22"/>
      <c r="WBE32" s="111"/>
      <c r="WBF32" s="22"/>
      <c r="WBG32" s="111"/>
      <c r="WBH32" s="22"/>
      <c r="WBI32" s="111"/>
      <c r="WBJ32" s="26"/>
      <c r="WBK32" s="111"/>
      <c r="WBL32" s="26"/>
      <c r="WBM32" s="111"/>
      <c r="WBN32" s="26"/>
      <c r="WBO32" s="111"/>
      <c r="WBP32" s="26"/>
      <c r="WBQ32" s="111"/>
      <c r="WBR32" s="26"/>
      <c r="WBS32" s="111"/>
      <c r="WBT32" s="26"/>
      <c r="WBU32" s="111"/>
      <c r="WBV32" s="26"/>
      <c r="WBW32" s="111"/>
      <c r="WBX32" s="26"/>
      <c r="WBY32" s="111"/>
      <c r="WBZ32" s="26"/>
      <c r="WCA32" s="111"/>
      <c r="WCB32" s="26"/>
      <c r="WCC32" s="111"/>
      <c r="WCD32" s="26"/>
      <c r="WCE32" s="112"/>
      <c r="WCF32" s="26"/>
      <c r="WCG32" s="111"/>
      <c r="WCH32" s="26"/>
      <c r="WCI32" s="111"/>
      <c r="WCJ32" s="26"/>
      <c r="WCK32" s="111"/>
      <c r="WCL32" s="26"/>
      <c r="WCM32" s="111"/>
      <c r="WCN32" s="26"/>
      <c r="WCO32" s="111"/>
      <c r="WCP32" s="26"/>
      <c r="WCQ32" s="111"/>
      <c r="WCR32" s="26"/>
      <c r="WCS32" s="111"/>
      <c r="WCT32" s="19"/>
      <c r="WCU32" s="111"/>
      <c r="WCV32" s="26"/>
      <c r="WCW32" s="111"/>
      <c r="WCX32" s="26"/>
      <c r="WCY32" s="111"/>
      <c r="WCZ32" s="26"/>
      <c r="WDA32" s="111"/>
      <c r="WDB32" s="26"/>
      <c r="WDC32" s="111"/>
      <c r="WDD32" s="19"/>
      <c r="WDE32" s="111"/>
      <c r="WDF32" s="26"/>
      <c r="WDG32" s="111"/>
      <c r="WDH32" s="26"/>
      <c r="WDI32" s="111"/>
      <c r="WDJ32" s="26"/>
      <c r="WDK32" s="111"/>
      <c r="WDL32" s="19"/>
      <c r="WDM32" s="105"/>
      <c r="WDN32" s="105"/>
      <c r="WDO32" s="105"/>
      <c r="WDP32" s="29"/>
      <c r="WDQ32" s="111"/>
      <c r="WDR32" s="29"/>
      <c r="WDS32" s="111"/>
      <c r="WDT32" s="22"/>
      <c r="WDU32" s="111"/>
      <c r="WDV32" s="22"/>
      <c r="WDW32" s="111"/>
      <c r="WDX32" s="22"/>
      <c r="WDY32" s="111"/>
      <c r="WDZ32" s="22"/>
      <c r="WEA32" s="111"/>
      <c r="WEB32" s="22"/>
      <c r="WEC32" s="111"/>
      <c r="WED32" s="22"/>
      <c r="WEE32" s="111"/>
      <c r="WEF32" s="22"/>
      <c r="WEG32" s="111"/>
      <c r="WEH32" s="26"/>
      <c r="WEI32" s="111"/>
      <c r="WEJ32" s="26"/>
      <c r="WEK32" s="111"/>
      <c r="WEL32" s="26"/>
      <c r="WEM32" s="111"/>
      <c r="WEN32" s="26"/>
      <c r="WEO32" s="111"/>
      <c r="WEP32" s="26"/>
      <c r="WEQ32" s="111"/>
      <c r="WER32" s="26"/>
      <c r="WES32" s="111"/>
      <c r="WET32" s="26"/>
      <c r="WEU32" s="111"/>
      <c r="WEV32" s="26"/>
      <c r="WEW32" s="111"/>
      <c r="WEX32" s="26"/>
      <c r="WEY32" s="111"/>
      <c r="WEZ32" s="26"/>
      <c r="WFA32" s="111"/>
      <c r="WFB32" s="26"/>
      <c r="WFC32" s="112"/>
      <c r="WFD32" s="26"/>
      <c r="WFE32" s="111"/>
      <c r="WFF32" s="26"/>
      <c r="WFG32" s="111"/>
      <c r="WFH32" s="26"/>
      <c r="WFI32" s="111"/>
      <c r="WFJ32" s="26"/>
      <c r="WFK32" s="111"/>
      <c r="WFL32" s="26"/>
      <c r="WFM32" s="111"/>
      <c r="WFN32" s="26"/>
      <c r="WFO32" s="111"/>
      <c r="WFP32" s="26"/>
      <c r="WFQ32" s="111"/>
      <c r="WFR32" s="19"/>
      <c r="WFS32" s="111"/>
      <c r="WFT32" s="26"/>
      <c r="WFU32" s="111"/>
      <c r="WFV32" s="26"/>
      <c r="WFW32" s="111"/>
      <c r="WFX32" s="26"/>
      <c r="WFY32" s="111"/>
      <c r="WFZ32" s="26"/>
      <c r="WGA32" s="111"/>
      <c r="WGB32" s="19"/>
      <c r="WGC32" s="111"/>
      <c r="WGD32" s="26"/>
      <c r="WGE32" s="111"/>
      <c r="WGF32" s="26"/>
      <c r="WGG32" s="111"/>
      <c r="WGH32" s="26"/>
      <c r="WGI32" s="111"/>
      <c r="WGJ32" s="19"/>
      <c r="WGK32" s="105"/>
      <c r="WGL32" s="105"/>
      <c r="WGM32" s="105"/>
      <c r="WGN32" s="29"/>
      <c r="WGO32" s="111"/>
      <c r="WGP32" s="29"/>
      <c r="WGQ32" s="111"/>
      <c r="WGR32" s="22"/>
      <c r="WGS32" s="111"/>
      <c r="WGT32" s="22"/>
      <c r="WGU32" s="111"/>
      <c r="WGV32" s="22"/>
      <c r="WGW32" s="111"/>
      <c r="WGX32" s="22"/>
      <c r="WGY32" s="111"/>
      <c r="WGZ32" s="22"/>
      <c r="WHA32" s="111"/>
      <c r="WHB32" s="22"/>
      <c r="WHC32" s="111"/>
      <c r="WHD32" s="22"/>
      <c r="WHE32" s="111"/>
      <c r="WHF32" s="26"/>
      <c r="WHG32" s="111"/>
      <c r="WHH32" s="26"/>
      <c r="WHI32" s="111"/>
      <c r="WHJ32" s="26"/>
      <c r="WHK32" s="111"/>
      <c r="WHL32" s="26"/>
      <c r="WHM32" s="111"/>
      <c r="WHN32" s="26"/>
      <c r="WHO32" s="111"/>
      <c r="WHP32" s="26"/>
      <c r="WHQ32" s="111"/>
      <c r="WHR32" s="26"/>
      <c r="WHS32" s="111"/>
      <c r="WHT32" s="26"/>
      <c r="WHU32" s="111"/>
      <c r="WHV32" s="26"/>
      <c r="WHW32" s="111"/>
      <c r="WHX32" s="26"/>
      <c r="WHY32" s="111"/>
      <c r="WHZ32" s="26"/>
      <c r="WIA32" s="112"/>
      <c r="WIB32" s="26"/>
      <c r="WIC32" s="111"/>
      <c r="WID32" s="26"/>
      <c r="WIE32" s="111"/>
      <c r="WIF32" s="26"/>
      <c r="WIG32" s="111"/>
      <c r="WIH32" s="26"/>
      <c r="WII32" s="111"/>
      <c r="WIJ32" s="26"/>
      <c r="WIK32" s="111"/>
      <c r="WIL32" s="26"/>
      <c r="WIM32" s="111"/>
      <c r="WIN32" s="26"/>
      <c r="WIO32" s="111"/>
      <c r="WIP32" s="19"/>
      <c r="WIQ32" s="111"/>
      <c r="WIR32" s="26"/>
      <c r="WIS32" s="111"/>
      <c r="WIT32" s="26"/>
      <c r="WIU32" s="111"/>
      <c r="WIV32" s="26"/>
      <c r="WIW32" s="111"/>
      <c r="WIX32" s="26"/>
      <c r="WIY32" s="111"/>
      <c r="WIZ32" s="19"/>
      <c r="WJA32" s="111"/>
      <c r="WJB32" s="26"/>
      <c r="WJC32" s="111"/>
      <c r="WJD32" s="26"/>
      <c r="WJE32" s="111"/>
      <c r="WJF32" s="26"/>
      <c r="WJG32" s="111"/>
      <c r="WJH32" s="19"/>
      <c r="WJI32" s="105"/>
      <c r="WJJ32" s="105"/>
      <c r="WJK32" s="105"/>
      <c r="WJL32" s="29"/>
      <c r="WJM32" s="111"/>
      <c r="WJN32" s="29"/>
      <c r="WJO32" s="111"/>
      <c r="WJP32" s="22"/>
      <c r="WJQ32" s="111"/>
      <c r="WJR32" s="22"/>
      <c r="WJS32" s="111"/>
      <c r="WJT32" s="22"/>
      <c r="WJU32" s="111"/>
      <c r="WJV32" s="22"/>
      <c r="WJW32" s="111"/>
      <c r="WJX32" s="22"/>
      <c r="WJY32" s="111"/>
      <c r="WJZ32" s="22"/>
      <c r="WKA32" s="111"/>
      <c r="WKB32" s="22"/>
      <c r="WKC32" s="111"/>
      <c r="WKD32" s="26"/>
      <c r="WKE32" s="111"/>
      <c r="WKF32" s="26"/>
      <c r="WKG32" s="111"/>
      <c r="WKH32" s="26"/>
      <c r="WKI32" s="111"/>
      <c r="WKJ32" s="26"/>
      <c r="WKK32" s="111"/>
      <c r="WKL32" s="26"/>
      <c r="WKM32" s="111"/>
      <c r="WKN32" s="26"/>
      <c r="WKO32" s="111"/>
      <c r="WKP32" s="26"/>
      <c r="WKQ32" s="111"/>
      <c r="WKR32" s="26"/>
      <c r="WKS32" s="111"/>
      <c r="WKT32" s="26"/>
      <c r="WKU32" s="111"/>
      <c r="WKV32" s="26"/>
      <c r="WKW32" s="111"/>
      <c r="WKX32" s="26"/>
      <c r="WKY32" s="112"/>
      <c r="WKZ32" s="26"/>
      <c r="WLA32" s="111"/>
      <c r="WLB32" s="26"/>
      <c r="WLC32" s="111"/>
      <c r="WLD32" s="26"/>
      <c r="WLE32" s="111"/>
      <c r="WLF32" s="26"/>
      <c r="WLG32" s="111"/>
      <c r="WLH32" s="26"/>
      <c r="WLI32" s="111"/>
      <c r="WLJ32" s="26"/>
      <c r="WLK32" s="111"/>
      <c r="WLL32" s="26"/>
      <c r="WLM32" s="111"/>
      <c r="WLN32" s="19"/>
      <c r="WLO32" s="111"/>
      <c r="WLP32" s="26"/>
      <c r="WLQ32" s="111"/>
      <c r="WLR32" s="26"/>
      <c r="WLS32" s="111"/>
      <c r="WLT32" s="26"/>
      <c r="WLU32" s="111"/>
      <c r="WLV32" s="26"/>
      <c r="WLW32" s="111"/>
      <c r="WLX32" s="19"/>
      <c r="WLY32" s="111"/>
      <c r="WLZ32" s="26"/>
      <c r="WMA32" s="111"/>
      <c r="WMB32" s="26"/>
      <c r="WMC32" s="111"/>
      <c r="WMD32" s="26"/>
      <c r="WME32" s="111"/>
      <c r="WMF32" s="19"/>
      <c r="WMG32" s="105"/>
      <c r="WMH32" s="105"/>
      <c r="WMI32" s="105"/>
      <c r="WMJ32" s="29"/>
      <c r="WMK32" s="111"/>
      <c r="WML32" s="29"/>
      <c r="WMM32" s="111"/>
      <c r="WMN32" s="22"/>
      <c r="WMO32" s="111"/>
      <c r="WMP32" s="22"/>
      <c r="WMQ32" s="111"/>
      <c r="WMR32" s="22"/>
      <c r="WMS32" s="111"/>
      <c r="WMT32" s="22"/>
      <c r="WMU32" s="111"/>
      <c r="WMV32" s="22"/>
      <c r="WMW32" s="111"/>
      <c r="WMX32" s="22"/>
      <c r="WMY32" s="111"/>
      <c r="WMZ32" s="22"/>
      <c r="WNA32" s="111"/>
      <c r="WNB32" s="26"/>
      <c r="WNC32" s="111"/>
      <c r="WND32" s="26"/>
      <c r="WNE32" s="111"/>
      <c r="WNF32" s="26"/>
      <c r="WNG32" s="111"/>
      <c r="WNH32" s="26"/>
      <c r="WNI32" s="111"/>
      <c r="WNJ32" s="26"/>
      <c r="WNK32" s="111"/>
      <c r="WNL32" s="26"/>
      <c r="WNM32" s="111"/>
      <c r="WNN32" s="26"/>
      <c r="WNO32" s="111"/>
      <c r="WNP32" s="26"/>
      <c r="WNQ32" s="111"/>
      <c r="WNR32" s="26"/>
      <c r="WNS32" s="111"/>
      <c r="WNT32" s="26"/>
      <c r="WNU32" s="111"/>
      <c r="WNV32" s="26"/>
      <c r="WNW32" s="112"/>
      <c r="WNX32" s="26"/>
      <c r="WNY32" s="111"/>
      <c r="WNZ32" s="26"/>
      <c r="WOA32" s="111"/>
      <c r="WOB32" s="26"/>
      <c r="WOC32" s="111"/>
      <c r="WOD32" s="26"/>
      <c r="WOE32" s="111"/>
      <c r="WOF32" s="26"/>
      <c r="WOG32" s="111"/>
      <c r="WOH32" s="26"/>
      <c r="WOI32" s="111"/>
      <c r="WOJ32" s="26"/>
      <c r="WOK32" s="111"/>
      <c r="WOL32" s="19"/>
      <c r="WOM32" s="111"/>
      <c r="WON32" s="26"/>
      <c r="WOO32" s="111"/>
      <c r="WOP32" s="26"/>
      <c r="WOQ32" s="111"/>
      <c r="WOR32" s="26"/>
      <c r="WOS32" s="111"/>
      <c r="WOT32" s="26"/>
      <c r="WOU32" s="111"/>
      <c r="WOV32" s="19"/>
      <c r="WOW32" s="111"/>
      <c r="WOX32" s="26"/>
      <c r="WOY32" s="111"/>
      <c r="WOZ32" s="26"/>
      <c r="WPA32" s="111"/>
      <c r="WPB32" s="26"/>
      <c r="WPC32" s="111"/>
      <c r="WPD32" s="19"/>
      <c r="WPE32" s="105"/>
      <c r="WPF32" s="105"/>
      <c r="WPG32" s="105"/>
      <c r="WPH32" s="29"/>
      <c r="WPI32" s="111"/>
      <c r="WPJ32" s="29"/>
      <c r="WPK32" s="111"/>
      <c r="WPL32" s="22"/>
      <c r="WPM32" s="111"/>
      <c r="WPN32" s="22"/>
      <c r="WPO32" s="111"/>
      <c r="WPP32" s="22"/>
      <c r="WPQ32" s="111"/>
      <c r="WPR32" s="22"/>
      <c r="WPS32" s="111"/>
      <c r="WPT32" s="22"/>
      <c r="WPU32" s="111"/>
      <c r="WPV32" s="22"/>
      <c r="WPW32" s="111"/>
      <c r="WPX32" s="22"/>
      <c r="WPY32" s="111"/>
      <c r="WPZ32" s="26"/>
      <c r="WQA32" s="111"/>
      <c r="WQB32" s="26"/>
      <c r="WQC32" s="111"/>
      <c r="WQD32" s="26"/>
      <c r="WQE32" s="111"/>
      <c r="WQF32" s="26"/>
      <c r="WQG32" s="111"/>
      <c r="WQH32" s="26"/>
      <c r="WQI32" s="111"/>
      <c r="WQJ32" s="26"/>
      <c r="WQK32" s="111"/>
      <c r="WQL32" s="26"/>
      <c r="WQM32" s="111"/>
      <c r="WQN32" s="26"/>
      <c r="WQO32" s="111"/>
      <c r="WQP32" s="26"/>
      <c r="WQQ32" s="111"/>
      <c r="WQR32" s="26"/>
      <c r="WQS32" s="111"/>
      <c r="WQT32" s="26"/>
      <c r="WQU32" s="112"/>
      <c r="WQV32" s="26"/>
      <c r="WQW32" s="111"/>
      <c r="WQX32" s="26"/>
      <c r="WQY32" s="111"/>
      <c r="WQZ32" s="26"/>
      <c r="WRA32" s="111"/>
      <c r="WRB32" s="26"/>
      <c r="WRC32" s="111"/>
      <c r="WRD32" s="26"/>
      <c r="WRE32" s="111"/>
      <c r="WRF32" s="26"/>
      <c r="WRG32" s="111"/>
      <c r="WRH32" s="26"/>
      <c r="WRI32" s="111"/>
      <c r="WRJ32" s="19"/>
      <c r="WRK32" s="111"/>
      <c r="WRL32" s="26"/>
      <c r="WRM32" s="111"/>
      <c r="WRN32" s="26"/>
      <c r="WRO32" s="111"/>
      <c r="WRP32" s="26"/>
      <c r="WRQ32" s="111"/>
      <c r="WRR32" s="26"/>
      <c r="WRS32" s="111"/>
      <c r="WRT32" s="19"/>
      <c r="WRU32" s="111"/>
      <c r="WRV32" s="26"/>
      <c r="WRW32" s="111"/>
      <c r="WRX32" s="26"/>
      <c r="WRY32" s="111"/>
      <c r="WRZ32" s="26"/>
      <c r="WSA32" s="111"/>
      <c r="WSB32" s="19"/>
      <c r="WSC32" s="105"/>
      <c r="WSD32" s="105"/>
      <c r="WSE32" s="105"/>
      <c r="WSF32" s="29"/>
      <c r="WSG32" s="111"/>
      <c r="WSH32" s="29"/>
      <c r="WSI32" s="111"/>
      <c r="WSJ32" s="22"/>
      <c r="WSK32" s="111"/>
      <c r="WSL32" s="22"/>
      <c r="WSM32" s="111"/>
      <c r="WSN32" s="22"/>
      <c r="WSO32" s="111"/>
      <c r="WSP32" s="22"/>
      <c r="WSQ32" s="111"/>
      <c r="WSR32" s="22"/>
      <c r="WSS32" s="111"/>
      <c r="WST32" s="22"/>
      <c r="WSU32" s="111"/>
      <c r="WSV32" s="22"/>
      <c r="WSW32" s="111"/>
      <c r="WSX32" s="26"/>
      <c r="WSY32" s="111"/>
      <c r="WSZ32" s="26"/>
      <c r="WTA32" s="111"/>
      <c r="WTB32" s="26"/>
      <c r="WTC32" s="111"/>
      <c r="WTD32" s="26"/>
      <c r="WTE32" s="111"/>
      <c r="WTF32" s="26"/>
      <c r="WTG32" s="111"/>
      <c r="WTH32" s="26"/>
      <c r="WTI32" s="111"/>
      <c r="WTJ32" s="26"/>
      <c r="WTK32" s="111"/>
      <c r="WTL32" s="26"/>
      <c r="WTM32" s="111"/>
      <c r="WTN32" s="26"/>
      <c r="WTO32" s="111"/>
      <c r="WTP32" s="26"/>
      <c r="WTQ32" s="111"/>
      <c r="WTR32" s="26"/>
      <c r="WTS32" s="112"/>
      <c r="WTT32" s="26"/>
      <c r="WTU32" s="111"/>
      <c r="WTV32" s="26"/>
      <c r="WTW32" s="111"/>
      <c r="WTX32" s="26"/>
      <c r="WTY32" s="111"/>
      <c r="WTZ32" s="26"/>
      <c r="WUA32" s="111"/>
      <c r="WUB32" s="26"/>
      <c r="WUC32" s="111"/>
      <c r="WUD32" s="26"/>
      <c r="WUE32" s="111"/>
      <c r="WUF32" s="26"/>
      <c r="WUG32" s="111"/>
      <c r="WUH32" s="19"/>
      <c r="WUI32" s="111"/>
      <c r="WUJ32" s="26"/>
      <c r="WUK32" s="111"/>
      <c r="WUL32" s="26"/>
      <c r="WUM32" s="111"/>
      <c r="WUN32" s="26"/>
      <c r="WUO32" s="111"/>
      <c r="WUP32" s="26"/>
      <c r="WUQ32" s="111"/>
      <c r="WUR32" s="19"/>
      <c r="WUS32" s="111"/>
      <c r="WUT32" s="26"/>
      <c r="WUU32" s="111"/>
      <c r="WUV32" s="26"/>
      <c r="WUW32" s="111"/>
      <c r="WUX32" s="26"/>
      <c r="WUY32" s="111"/>
      <c r="WUZ32" s="19"/>
      <c r="WVA32" s="105"/>
      <c r="WVB32" s="105"/>
      <c r="WVC32" s="105"/>
      <c r="WVD32" s="29"/>
      <c r="WVE32" s="111"/>
      <c r="WVF32" s="29"/>
      <c r="WVG32" s="111"/>
      <c r="WVH32" s="22"/>
      <c r="WVI32" s="111"/>
      <c r="WVJ32" s="22"/>
      <c r="WVK32" s="111"/>
      <c r="WVL32" s="22"/>
      <c r="WVM32" s="111"/>
      <c r="WVN32" s="22"/>
      <c r="WVO32" s="111"/>
      <c r="WVP32" s="22"/>
      <c r="WVQ32" s="111"/>
      <c r="WVR32" s="22"/>
      <c r="WVS32" s="111"/>
      <c r="WVT32" s="22"/>
      <c r="WVU32" s="111"/>
      <c r="WVV32" s="26"/>
      <c r="WVW32" s="111"/>
      <c r="WVX32" s="26"/>
      <c r="WVY32" s="111"/>
      <c r="WVZ32" s="26"/>
      <c r="WWA32" s="111"/>
      <c r="WWB32" s="26"/>
      <c r="WWC32" s="111"/>
      <c r="WWD32" s="26"/>
      <c r="WWE32" s="111"/>
      <c r="WWF32" s="26"/>
      <c r="WWG32" s="111"/>
      <c r="WWH32" s="26"/>
      <c r="WWI32" s="111"/>
      <c r="WWJ32" s="26"/>
      <c r="WWK32" s="111"/>
      <c r="WWL32" s="26"/>
      <c r="WWM32" s="111"/>
      <c r="WWN32" s="26"/>
      <c r="WWO32" s="111"/>
      <c r="WWP32" s="26"/>
      <c r="WWQ32" s="112"/>
      <c r="WWR32" s="26"/>
      <c r="WWS32" s="111"/>
      <c r="WWT32" s="26"/>
      <c r="WWU32" s="111"/>
      <c r="WWV32" s="26"/>
      <c r="WWW32" s="111"/>
      <c r="WWX32" s="26"/>
      <c r="WWY32" s="111"/>
      <c r="WWZ32" s="26"/>
      <c r="WXA32" s="111"/>
      <c r="WXB32" s="26"/>
      <c r="WXC32" s="111"/>
      <c r="WXD32" s="26"/>
      <c r="WXE32" s="111"/>
      <c r="WXF32" s="19"/>
      <c r="WXG32" s="111"/>
      <c r="WXH32" s="26"/>
      <c r="WXI32" s="111"/>
      <c r="WXJ32" s="26"/>
      <c r="WXK32" s="111"/>
      <c r="WXL32" s="26"/>
      <c r="WXM32" s="111"/>
      <c r="WXN32" s="26"/>
      <c r="WXO32" s="111"/>
      <c r="WXP32" s="19"/>
      <c r="WXQ32" s="111"/>
      <c r="WXR32" s="26"/>
      <c r="WXS32" s="111"/>
      <c r="WXT32" s="26"/>
      <c r="WXU32" s="111"/>
      <c r="WXV32" s="26"/>
      <c r="WXW32" s="111"/>
      <c r="WXX32" s="19"/>
      <c r="WXY32" s="105"/>
      <c r="WXZ32" s="105"/>
      <c r="WYA32" s="105"/>
      <c r="WYB32" s="29"/>
      <c r="WYC32" s="111"/>
      <c r="WYD32" s="29"/>
      <c r="WYE32" s="111"/>
      <c r="WYF32" s="22"/>
      <c r="WYG32" s="111"/>
      <c r="WYH32" s="22"/>
      <c r="WYI32" s="111"/>
      <c r="WYJ32" s="22"/>
      <c r="WYK32" s="111"/>
      <c r="WYL32" s="22"/>
      <c r="WYM32" s="111"/>
      <c r="WYN32" s="22"/>
      <c r="WYO32" s="111"/>
      <c r="WYP32" s="22"/>
      <c r="WYQ32" s="111"/>
      <c r="WYR32" s="22"/>
      <c r="WYS32" s="111"/>
      <c r="WYT32" s="26"/>
      <c r="WYU32" s="111"/>
      <c r="WYV32" s="26"/>
      <c r="WYW32" s="111"/>
      <c r="WYX32" s="26"/>
      <c r="WYY32" s="111"/>
      <c r="WYZ32" s="26"/>
      <c r="WZA32" s="111"/>
      <c r="WZB32" s="26"/>
      <c r="WZC32" s="111"/>
      <c r="WZD32" s="26"/>
      <c r="WZE32" s="111"/>
      <c r="WZF32" s="26"/>
      <c r="WZG32" s="111"/>
      <c r="WZH32" s="26"/>
      <c r="WZI32" s="111"/>
      <c r="WZJ32" s="26"/>
      <c r="WZK32" s="111"/>
      <c r="WZL32" s="26"/>
      <c r="WZM32" s="111"/>
      <c r="WZN32" s="26"/>
      <c r="WZO32" s="112"/>
      <c r="WZP32" s="26"/>
      <c r="WZQ32" s="111"/>
      <c r="WZR32" s="26"/>
      <c r="WZS32" s="111"/>
      <c r="WZT32" s="26"/>
      <c r="WZU32" s="111"/>
      <c r="WZV32" s="26"/>
      <c r="WZW32" s="111"/>
      <c r="WZX32" s="26"/>
      <c r="WZY32" s="111"/>
      <c r="WZZ32" s="26"/>
      <c r="XAA32" s="111"/>
      <c r="XAB32" s="26"/>
      <c r="XAC32" s="111"/>
      <c r="XAD32" s="19"/>
      <c r="XAE32" s="111"/>
      <c r="XAF32" s="26"/>
      <c r="XAG32" s="111"/>
      <c r="XAH32" s="26"/>
      <c r="XAI32" s="111"/>
      <c r="XAJ32" s="26"/>
      <c r="XAK32" s="111"/>
      <c r="XAL32" s="26"/>
      <c r="XAM32" s="111"/>
      <c r="XAN32" s="19"/>
      <c r="XAO32" s="111"/>
      <c r="XAP32" s="26"/>
      <c r="XAQ32" s="111"/>
      <c r="XAR32" s="26"/>
      <c r="XAS32" s="111"/>
      <c r="XAT32" s="26"/>
      <c r="XAU32" s="111"/>
      <c r="XAV32" s="19"/>
      <c r="XAW32" s="105"/>
      <c r="XAX32" s="105"/>
      <c r="XAY32" s="105"/>
      <c r="XAZ32" s="29"/>
      <c r="XBA32" s="111"/>
      <c r="XBB32" s="29"/>
      <c r="XBC32" s="111"/>
      <c r="XBD32" s="22"/>
      <c r="XBE32" s="111"/>
      <c r="XBF32" s="22"/>
      <c r="XBG32" s="111"/>
      <c r="XBH32" s="22"/>
      <c r="XBI32" s="111"/>
      <c r="XBJ32" s="22"/>
      <c r="XBK32" s="111"/>
      <c r="XBL32" s="22"/>
      <c r="XBM32" s="111"/>
      <c r="XBN32" s="22"/>
      <c r="XBO32" s="111"/>
      <c r="XBP32" s="22"/>
      <c r="XBQ32" s="111"/>
      <c r="XBR32" s="26"/>
      <c r="XBS32" s="111"/>
      <c r="XBT32" s="26"/>
      <c r="XBU32" s="111"/>
      <c r="XBV32" s="26"/>
      <c r="XBW32" s="111"/>
      <c r="XBX32" s="26"/>
      <c r="XBY32" s="111"/>
      <c r="XBZ32" s="26"/>
      <c r="XCA32" s="111"/>
      <c r="XCB32" s="26"/>
      <c r="XCC32" s="111"/>
      <c r="XCD32" s="26"/>
      <c r="XCE32" s="111"/>
      <c r="XCF32" s="26"/>
      <c r="XCG32" s="111"/>
      <c r="XCH32" s="26"/>
      <c r="XCI32" s="111"/>
      <c r="XCJ32" s="26"/>
      <c r="XCK32" s="111"/>
      <c r="XCL32" s="26"/>
      <c r="XCM32" s="112"/>
    </row>
    <row r="33" spans="1:16315" s="83" customFormat="1" ht="13.95" customHeight="1" x14ac:dyDescent="0.2">
      <c r="A33" s="106" t="s">
        <v>99</v>
      </c>
      <c r="B33" s="105"/>
      <c r="C33" s="30">
        <f>C32+C22</f>
        <v>332</v>
      </c>
      <c r="D33" s="105"/>
      <c r="E33" s="30">
        <f>E32+E22</f>
        <v>1429</v>
      </c>
      <c r="F33" s="105"/>
      <c r="G33" s="30">
        <f>G32+G22</f>
        <v>1</v>
      </c>
      <c r="H33" s="105"/>
      <c r="I33" s="30">
        <f>I32+I22</f>
        <v>871</v>
      </c>
      <c r="J33" s="111"/>
      <c r="K33" s="30">
        <f>K32+K22</f>
        <v>541</v>
      </c>
      <c r="L33" s="111"/>
      <c r="M33" s="30">
        <f>M32+M22</f>
        <v>16</v>
      </c>
      <c r="N33" s="29"/>
      <c r="O33" s="30">
        <f>O32+O22</f>
        <v>1878</v>
      </c>
      <c r="P33" s="29"/>
      <c r="Q33" s="30">
        <f>Q32+Q22</f>
        <v>-289</v>
      </c>
      <c r="R33" s="22"/>
      <c r="S33" s="30">
        <f>S32+S22</f>
        <v>1268</v>
      </c>
      <c r="T33" s="22"/>
      <c r="U33" s="30">
        <f>U32+U22</f>
        <v>810</v>
      </c>
      <c r="V33" s="22"/>
      <c r="W33" s="30">
        <f>W32+W22</f>
        <v>89</v>
      </c>
      <c r="X33" s="22"/>
      <c r="Y33" s="30">
        <f>Y32+Y22</f>
        <v>2134</v>
      </c>
      <c r="Z33" s="22"/>
      <c r="AA33" s="30">
        <f>AA32+AA22</f>
        <v>1262</v>
      </c>
      <c r="AB33" s="22"/>
      <c r="AC33" s="30">
        <f>AC32+AC22</f>
        <v>750</v>
      </c>
      <c r="AD33" s="22"/>
      <c r="AE33" s="30">
        <v>99</v>
      </c>
      <c r="AF33" s="26"/>
      <c r="AG33" s="30">
        <v>1060</v>
      </c>
      <c r="AH33" s="26"/>
      <c r="AI33" s="30">
        <v>471</v>
      </c>
      <c r="AJ33" s="26"/>
      <c r="AK33" s="30">
        <v>52</v>
      </c>
      <c r="AL33" s="26"/>
      <c r="AM33" s="30">
        <v>-22</v>
      </c>
      <c r="AN33" s="26"/>
      <c r="AO33" s="30">
        <v>2060</v>
      </c>
      <c r="AP33" s="26"/>
      <c r="AQ33" s="30">
        <v>1357</v>
      </c>
      <c r="AR33" s="26"/>
      <c r="AS33" s="30">
        <v>798</v>
      </c>
      <c r="AT33" s="26"/>
      <c r="AU33" s="30">
        <v>341</v>
      </c>
      <c r="AV33" s="26"/>
      <c r="AW33" s="30">
        <v>1690</v>
      </c>
      <c r="AX33" s="26"/>
      <c r="AY33" s="30">
        <v>1046</v>
      </c>
      <c r="AZ33" s="26"/>
      <c r="BA33" s="30">
        <v>285</v>
      </c>
      <c r="BB33" s="26"/>
      <c r="BC33" s="30">
        <v>68</v>
      </c>
      <c r="BD33" s="26"/>
      <c r="BE33" s="30">
        <v>1331</v>
      </c>
      <c r="BF33" s="26"/>
      <c r="BG33" s="30">
        <v>523</v>
      </c>
      <c r="BH33" s="26"/>
      <c r="BI33" s="30">
        <f>BI22+BI32</f>
        <v>123</v>
      </c>
      <c r="BJ33" s="26"/>
      <c r="BK33" s="30">
        <f>BK32+BK22</f>
        <v>95</v>
      </c>
      <c r="BL33" s="26"/>
      <c r="BM33" s="30">
        <f>BM32+BM22</f>
        <v>10</v>
      </c>
      <c r="BN33" s="19"/>
      <c r="BO33" s="111"/>
      <c r="BP33" s="26"/>
      <c r="BQ33" s="111"/>
      <c r="BR33" s="26"/>
      <c r="BS33" s="111"/>
      <c r="BT33" s="26"/>
      <c r="BU33" s="111"/>
      <c r="BV33" s="26"/>
      <c r="BW33" s="111"/>
      <c r="BX33" s="19"/>
      <c r="BY33" s="111"/>
      <c r="BZ33" s="26"/>
      <c r="CA33" s="111"/>
      <c r="CB33" s="26"/>
      <c r="CC33" s="111"/>
      <c r="CD33" s="26"/>
      <c r="CE33" s="111"/>
      <c r="CF33" s="19"/>
      <c r="CG33" s="105"/>
      <c r="CH33" s="105"/>
      <c r="CI33" s="105"/>
      <c r="CJ33" s="29"/>
      <c r="CK33" s="111"/>
      <c r="CL33" s="29"/>
      <c r="CM33" s="111"/>
      <c r="CN33" s="22"/>
      <c r="CO33" s="111"/>
      <c r="CP33" s="22"/>
      <c r="CQ33" s="111"/>
      <c r="CR33" s="22"/>
      <c r="CS33" s="111"/>
      <c r="CT33" s="22"/>
      <c r="CU33" s="111"/>
      <c r="CV33" s="22"/>
      <c r="CW33" s="111"/>
      <c r="CX33" s="22"/>
      <c r="CY33" s="111"/>
      <c r="CZ33" s="22"/>
      <c r="DA33" s="111"/>
      <c r="DB33" s="26"/>
      <c r="DC33" s="111"/>
      <c r="DD33" s="26"/>
      <c r="DE33" s="111"/>
      <c r="DF33" s="26"/>
      <c r="DG33" s="111"/>
      <c r="DH33" s="26"/>
      <c r="DI33" s="111"/>
      <c r="DJ33" s="26"/>
      <c r="DK33" s="111"/>
      <c r="DL33" s="26"/>
      <c r="DM33" s="111"/>
      <c r="DN33" s="26"/>
      <c r="DO33" s="111"/>
      <c r="DP33" s="26"/>
      <c r="DQ33" s="111"/>
      <c r="DR33" s="26"/>
      <c r="DS33" s="111"/>
      <c r="DT33" s="26"/>
      <c r="DU33" s="111"/>
      <c r="DV33" s="26"/>
      <c r="DW33" s="112"/>
      <c r="DX33" s="26"/>
      <c r="DY33" s="111"/>
      <c r="DZ33" s="26"/>
      <c r="EA33" s="111"/>
      <c r="EB33" s="26"/>
      <c r="EC33" s="111"/>
      <c r="ED33" s="26"/>
      <c r="EE33" s="111"/>
      <c r="EF33" s="26"/>
      <c r="EG33" s="111"/>
      <c r="EH33" s="26"/>
      <c r="EI33" s="111"/>
      <c r="EJ33" s="26"/>
      <c r="EK33" s="111"/>
      <c r="EL33" s="19"/>
      <c r="EM33" s="111"/>
      <c r="EN33" s="26"/>
      <c r="EO33" s="111"/>
      <c r="EP33" s="26"/>
      <c r="EQ33" s="111"/>
      <c r="ER33" s="26"/>
      <c r="ES33" s="111"/>
      <c r="ET33" s="26"/>
      <c r="EU33" s="111"/>
      <c r="EV33" s="19"/>
      <c r="EW33" s="111"/>
      <c r="EX33" s="26"/>
      <c r="EY33" s="111"/>
      <c r="EZ33" s="26"/>
      <c r="FA33" s="111"/>
      <c r="FB33" s="26"/>
      <c r="FC33" s="111"/>
      <c r="FD33" s="19"/>
      <c r="FE33" s="105"/>
      <c r="FF33" s="105"/>
      <c r="FG33" s="105"/>
      <c r="FH33" s="29"/>
      <c r="FI33" s="111"/>
      <c r="FJ33" s="29"/>
      <c r="FK33" s="111"/>
      <c r="FL33" s="22"/>
      <c r="FM33" s="111"/>
      <c r="FN33" s="22"/>
      <c r="FO33" s="111"/>
      <c r="FP33" s="22"/>
      <c r="FQ33" s="111"/>
      <c r="FR33" s="22"/>
      <c r="FS33" s="111"/>
      <c r="FT33" s="22"/>
      <c r="FU33" s="111"/>
      <c r="FV33" s="22"/>
      <c r="FW33" s="111"/>
      <c r="FX33" s="22"/>
      <c r="FY33" s="111"/>
      <c r="FZ33" s="26"/>
      <c r="GA33" s="111"/>
      <c r="GB33" s="26"/>
      <c r="GC33" s="111"/>
      <c r="GD33" s="26"/>
      <c r="GE33" s="111"/>
      <c r="GF33" s="26"/>
      <c r="GG33" s="111"/>
      <c r="GH33" s="26"/>
      <c r="GI33" s="111"/>
      <c r="GJ33" s="26"/>
      <c r="GK33" s="111"/>
      <c r="GL33" s="26"/>
      <c r="GM33" s="111"/>
      <c r="GN33" s="26"/>
      <c r="GO33" s="111"/>
      <c r="GP33" s="26"/>
      <c r="GQ33" s="111"/>
      <c r="GR33" s="26"/>
      <c r="GS33" s="111"/>
      <c r="GT33" s="26"/>
      <c r="GU33" s="112"/>
      <c r="GV33" s="26"/>
      <c r="GW33" s="111"/>
      <c r="GX33" s="26"/>
      <c r="GY33" s="111"/>
      <c r="GZ33" s="26"/>
      <c r="HA33" s="111"/>
      <c r="HB33" s="26"/>
      <c r="HC33" s="111"/>
      <c r="HD33" s="26"/>
      <c r="HE33" s="111"/>
      <c r="HF33" s="26"/>
      <c r="HG33" s="111"/>
      <c r="HH33" s="26"/>
      <c r="HI33" s="111"/>
      <c r="HJ33" s="19"/>
      <c r="HK33" s="111"/>
      <c r="HL33" s="26"/>
      <c r="HM33" s="111"/>
      <c r="HN33" s="26"/>
      <c r="HO33" s="111"/>
      <c r="HP33" s="26"/>
      <c r="HQ33" s="111"/>
      <c r="HR33" s="26"/>
      <c r="HS33" s="111"/>
      <c r="HT33" s="19"/>
      <c r="HU33" s="111"/>
      <c r="HV33" s="26"/>
      <c r="HW33" s="111"/>
      <c r="HX33" s="26"/>
      <c r="HY33" s="111"/>
      <c r="HZ33" s="26"/>
      <c r="IA33" s="111"/>
      <c r="IB33" s="19"/>
      <c r="IC33" s="105"/>
      <c r="ID33" s="105"/>
      <c r="IE33" s="105"/>
      <c r="IF33" s="29"/>
      <c r="IG33" s="111"/>
      <c r="IH33" s="29"/>
      <c r="II33" s="111"/>
      <c r="IJ33" s="22"/>
      <c r="IK33" s="111"/>
      <c r="IL33" s="22"/>
      <c r="IM33" s="111"/>
      <c r="IN33" s="22"/>
      <c r="IO33" s="111"/>
      <c r="IP33" s="22"/>
      <c r="IQ33" s="111"/>
      <c r="IR33" s="22"/>
      <c r="IS33" s="111"/>
      <c r="IT33" s="22"/>
      <c r="IU33" s="111"/>
      <c r="IV33" s="22"/>
      <c r="IW33" s="111"/>
      <c r="IX33" s="26"/>
      <c r="IY33" s="111"/>
      <c r="IZ33" s="26"/>
      <c r="JA33" s="111"/>
      <c r="JB33" s="26"/>
      <c r="JC33" s="111"/>
      <c r="JD33" s="26"/>
      <c r="JE33" s="111"/>
      <c r="JF33" s="26"/>
      <c r="JG33" s="111"/>
      <c r="JH33" s="26"/>
      <c r="JI33" s="111"/>
      <c r="JJ33" s="26"/>
      <c r="JK33" s="111"/>
      <c r="JL33" s="26"/>
      <c r="JM33" s="111"/>
      <c r="JN33" s="26"/>
      <c r="JO33" s="111"/>
      <c r="JP33" s="26"/>
      <c r="JQ33" s="111"/>
      <c r="JR33" s="26"/>
      <c r="JS33" s="112"/>
      <c r="JT33" s="26"/>
      <c r="JU33" s="111"/>
      <c r="JV33" s="26"/>
      <c r="JW33" s="111"/>
      <c r="JX33" s="26"/>
      <c r="JY33" s="111"/>
      <c r="JZ33" s="26"/>
      <c r="KA33" s="111"/>
      <c r="KB33" s="26"/>
      <c r="KC33" s="111"/>
      <c r="KD33" s="26"/>
      <c r="KE33" s="111"/>
      <c r="KF33" s="26"/>
      <c r="KG33" s="111"/>
      <c r="KH33" s="19"/>
      <c r="KI33" s="111"/>
      <c r="KJ33" s="26"/>
      <c r="KK33" s="111"/>
      <c r="KL33" s="26"/>
      <c r="KM33" s="111"/>
      <c r="KN33" s="26"/>
      <c r="KO33" s="111"/>
      <c r="KP33" s="26"/>
      <c r="KQ33" s="111"/>
      <c r="KR33" s="19"/>
      <c r="KS33" s="111"/>
      <c r="KT33" s="26"/>
      <c r="KU33" s="111"/>
      <c r="KV33" s="26"/>
      <c r="KW33" s="111"/>
      <c r="KX33" s="26"/>
      <c r="KY33" s="111"/>
      <c r="KZ33" s="19"/>
      <c r="LA33" s="105"/>
      <c r="LB33" s="105"/>
      <c r="LC33" s="105"/>
      <c r="LD33" s="29"/>
      <c r="LE33" s="111"/>
      <c r="LF33" s="29"/>
      <c r="LG33" s="111"/>
      <c r="LH33" s="22"/>
      <c r="LI33" s="111"/>
      <c r="LJ33" s="22"/>
      <c r="LK33" s="111"/>
      <c r="LL33" s="22"/>
      <c r="LM33" s="111"/>
      <c r="LN33" s="22"/>
      <c r="LO33" s="111"/>
      <c r="LP33" s="22"/>
      <c r="LQ33" s="111"/>
      <c r="LR33" s="22"/>
      <c r="LS33" s="111"/>
      <c r="LT33" s="22"/>
      <c r="LU33" s="111"/>
      <c r="LV33" s="26"/>
      <c r="LW33" s="111"/>
      <c r="LX33" s="26"/>
      <c r="LY33" s="111"/>
      <c r="LZ33" s="26"/>
      <c r="MA33" s="111"/>
      <c r="MB33" s="26"/>
      <c r="MC33" s="111"/>
      <c r="MD33" s="26"/>
      <c r="ME33" s="111"/>
      <c r="MF33" s="26"/>
      <c r="MG33" s="111"/>
      <c r="MH33" s="26"/>
      <c r="MI33" s="111"/>
      <c r="MJ33" s="26"/>
      <c r="MK33" s="111"/>
      <c r="ML33" s="26"/>
      <c r="MM33" s="111"/>
      <c r="MN33" s="26"/>
      <c r="MO33" s="111"/>
      <c r="MP33" s="26"/>
      <c r="MQ33" s="112"/>
      <c r="MR33" s="26"/>
      <c r="MS33" s="111"/>
      <c r="MT33" s="26"/>
      <c r="MU33" s="111"/>
      <c r="MV33" s="26"/>
      <c r="MW33" s="111"/>
      <c r="MX33" s="26"/>
      <c r="MY33" s="111"/>
      <c r="MZ33" s="26"/>
      <c r="NA33" s="111"/>
      <c r="NB33" s="26"/>
      <c r="NC33" s="111"/>
      <c r="ND33" s="26"/>
      <c r="NE33" s="111"/>
      <c r="NF33" s="19"/>
      <c r="NG33" s="111"/>
      <c r="NH33" s="26"/>
      <c r="NI33" s="111"/>
      <c r="NJ33" s="26"/>
      <c r="NK33" s="111"/>
      <c r="NL33" s="26"/>
      <c r="NM33" s="111"/>
      <c r="NN33" s="26"/>
      <c r="NO33" s="111"/>
      <c r="NP33" s="19"/>
      <c r="NQ33" s="111"/>
      <c r="NR33" s="26"/>
      <c r="NS33" s="111"/>
      <c r="NT33" s="26"/>
      <c r="NU33" s="111"/>
      <c r="NV33" s="26"/>
      <c r="NW33" s="111"/>
      <c r="NX33" s="19"/>
      <c r="NY33" s="105"/>
      <c r="NZ33" s="105"/>
      <c r="OA33" s="105"/>
      <c r="OB33" s="29"/>
      <c r="OC33" s="111"/>
      <c r="OD33" s="29"/>
      <c r="OE33" s="111"/>
      <c r="OF33" s="22"/>
      <c r="OG33" s="111"/>
      <c r="OH33" s="22"/>
      <c r="OI33" s="111"/>
      <c r="OJ33" s="22"/>
      <c r="OK33" s="111"/>
      <c r="OL33" s="22"/>
      <c r="OM33" s="111"/>
      <c r="ON33" s="22"/>
      <c r="OO33" s="111"/>
      <c r="OP33" s="22"/>
      <c r="OQ33" s="111"/>
      <c r="OR33" s="22"/>
      <c r="OS33" s="111"/>
      <c r="OT33" s="26"/>
      <c r="OU33" s="111"/>
      <c r="OV33" s="26"/>
      <c r="OW33" s="111"/>
      <c r="OX33" s="26"/>
      <c r="OY33" s="111"/>
      <c r="OZ33" s="26"/>
      <c r="PA33" s="111"/>
      <c r="PB33" s="26"/>
      <c r="PC33" s="111"/>
      <c r="PD33" s="26"/>
      <c r="PE33" s="111"/>
      <c r="PF33" s="26"/>
      <c r="PG33" s="111"/>
      <c r="PH33" s="26"/>
      <c r="PI33" s="111"/>
      <c r="PJ33" s="26"/>
      <c r="PK33" s="111"/>
      <c r="PL33" s="26"/>
      <c r="PM33" s="111"/>
      <c r="PN33" s="26"/>
      <c r="PO33" s="112"/>
      <c r="PP33" s="26"/>
      <c r="PQ33" s="111"/>
      <c r="PR33" s="26"/>
      <c r="PS33" s="111"/>
      <c r="PT33" s="26"/>
      <c r="PU33" s="111"/>
      <c r="PV33" s="26"/>
      <c r="PW33" s="111"/>
      <c r="PX33" s="26"/>
      <c r="PY33" s="111"/>
      <c r="PZ33" s="26"/>
      <c r="QA33" s="111"/>
      <c r="QB33" s="26"/>
      <c r="QC33" s="111"/>
      <c r="QD33" s="19"/>
      <c r="QE33" s="111"/>
      <c r="QF33" s="26"/>
      <c r="QG33" s="111"/>
      <c r="QH33" s="26"/>
      <c r="QI33" s="111"/>
      <c r="QJ33" s="26"/>
      <c r="QK33" s="111"/>
      <c r="QL33" s="26"/>
      <c r="QM33" s="111"/>
      <c r="QN33" s="19"/>
      <c r="QO33" s="111"/>
      <c r="QP33" s="26"/>
      <c r="QQ33" s="111"/>
      <c r="QR33" s="26"/>
      <c r="QS33" s="111"/>
      <c r="QT33" s="26"/>
      <c r="QU33" s="111"/>
      <c r="QV33" s="19"/>
      <c r="QW33" s="105"/>
      <c r="QX33" s="105"/>
      <c r="QY33" s="105"/>
      <c r="QZ33" s="29"/>
      <c r="RA33" s="111"/>
      <c r="RB33" s="29"/>
      <c r="RC33" s="111"/>
      <c r="RD33" s="22"/>
      <c r="RE33" s="111"/>
      <c r="RF33" s="22"/>
      <c r="RG33" s="111"/>
      <c r="RH33" s="22"/>
      <c r="RI33" s="111"/>
      <c r="RJ33" s="22"/>
      <c r="RK33" s="111"/>
      <c r="RL33" s="22"/>
      <c r="RM33" s="111"/>
      <c r="RN33" s="22"/>
      <c r="RO33" s="111"/>
      <c r="RP33" s="22"/>
      <c r="RQ33" s="111"/>
      <c r="RR33" s="26"/>
      <c r="RS33" s="111"/>
      <c r="RT33" s="26"/>
      <c r="RU33" s="111"/>
      <c r="RV33" s="26"/>
      <c r="RW33" s="111"/>
      <c r="RX33" s="26"/>
      <c r="RY33" s="111"/>
      <c r="RZ33" s="26"/>
      <c r="SA33" s="111"/>
      <c r="SB33" s="26"/>
      <c r="SC33" s="111"/>
      <c r="SD33" s="26"/>
      <c r="SE33" s="111"/>
      <c r="SF33" s="26"/>
      <c r="SG33" s="111"/>
      <c r="SH33" s="26"/>
      <c r="SI33" s="111"/>
      <c r="SJ33" s="26"/>
      <c r="SK33" s="111"/>
      <c r="SL33" s="26"/>
      <c r="SM33" s="112"/>
      <c r="SN33" s="26"/>
      <c r="SO33" s="111"/>
      <c r="SP33" s="26"/>
      <c r="SQ33" s="111"/>
      <c r="SR33" s="26"/>
      <c r="SS33" s="111"/>
      <c r="ST33" s="26"/>
      <c r="SU33" s="111"/>
      <c r="SV33" s="26"/>
      <c r="SW33" s="111"/>
      <c r="SX33" s="26"/>
      <c r="SY33" s="111"/>
      <c r="SZ33" s="26"/>
      <c r="TA33" s="111"/>
      <c r="TB33" s="19"/>
      <c r="TC33" s="111"/>
      <c r="TD33" s="26"/>
      <c r="TE33" s="111"/>
      <c r="TF33" s="26"/>
      <c r="TG33" s="111"/>
      <c r="TH33" s="26"/>
      <c r="TI33" s="111"/>
      <c r="TJ33" s="26"/>
      <c r="TK33" s="111"/>
      <c r="TL33" s="19"/>
      <c r="TM33" s="111"/>
      <c r="TN33" s="26"/>
      <c r="TO33" s="111"/>
      <c r="TP33" s="26"/>
      <c r="TQ33" s="111"/>
      <c r="TR33" s="26"/>
      <c r="TS33" s="111"/>
      <c r="TT33" s="19"/>
      <c r="TU33" s="105"/>
      <c r="TV33" s="105"/>
      <c r="TW33" s="105"/>
      <c r="TX33" s="29"/>
      <c r="TY33" s="111"/>
      <c r="TZ33" s="29"/>
      <c r="UA33" s="111"/>
      <c r="UB33" s="22"/>
      <c r="UC33" s="111"/>
      <c r="UD33" s="22"/>
      <c r="UE33" s="111"/>
      <c r="UF33" s="22"/>
      <c r="UG33" s="111"/>
      <c r="UH33" s="22"/>
      <c r="UI33" s="111"/>
      <c r="UJ33" s="22"/>
      <c r="UK33" s="111"/>
      <c r="UL33" s="22"/>
      <c r="UM33" s="111"/>
      <c r="UN33" s="22"/>
      <c r="UO33" s="111"/>
      <c r="UP33" s="26"/>
      <c r="UQ33" s="111"/>
      <c r="UR33" s="26"/>
      <c r="US33" s="111"/>
      <c r="UT33" s="26"/>
      <c r="UU33" s="111"/>
      <c r="UV33" s="26"/>
      <c r="UW33" s="111"/>
      <c r="UX33" s="26"/>
      <c r="UY33" s="111"/>
      <c r="UZ33" s="26"/>
      <c r="VA33" s="111"/>
      <c r="VB33" s="26"/>
      <c r="VC33" s="111"/>
      <c r="VD33" s="26"/>
      <c r="VE33" s="111"/>
      <c r="VF33" s="26"/>
      <c r="VG33" s="111"/>
      <c r="VH33" s="26"/>
      <c r="VI33" s="111"/>
      <c r="VJ33" s="26"/>
      <c r="VK33" s="112"/>
      <c r="VL33" s="26"/>
      <c r="VM33" s="111"/>
      <c r="VN33" s="26"/>
      <c r="VO33" s="111"/>
      <c r="VP33" s="26"/>
      <c r="VQ33" s="111"/>
      <c r="VR33" s="26"/>
      <c r="VS33" s="111"/>
      <c r="VT33" s="26"/>
      <c r="VU33" s="111"/>
      <c r="VV33" s="26"/>
      <c r="VW33" s="111"/>
      <c r="VX33" s="26"/>
      <c r="VY33" s="111"/>
      <c r="VZ33" s="19"/>
      <c r="WA33" s="111"/>
      <c r="WB33" s="26"/>
      <c r="WC33" s="111"/>
      <c r="WD33" s="26"/>
      <c r="WE33" s="111"/>
      <c r="WF33" s="26"/>
      <c r="WG33" s="111"/>
      <c r="WH33" s="26"/>
      <c r="WI33" s="111"/>
      <c r="WJ33" s="19"/>
      <c r="WK33" s="111"/>
      <c r="WL33" s="26"/>
      <c r="WM33" s="111"/>
      <c r="WN33" s="26"/>
      <c r="WO33" s="111"/>
      <c r="WP33" s="26"/>
      <c r="WQ33" s="111"/>
      <c r="WR33" s="19"/>
      <c r="WS33" s="105"/>
      <c r="WT33" s="105"/>
      <c r="WU33" s="105"/>
      <c r="WV33" s="29"/>
      <c r="WW33" s="111"/>
      <c r="WX33" s="29"/>
      <c r="WY33" s="111"/>
      <c r="WZ33" s="22"/>
      <c r="XA33" s="111"/>
      <c r="XB33" s="22"/>
      <c r="XC33" s="111"/>
      <c r="XD33" s="22"/>
      <c r="XE33" s="111"/>
      <c r="XF33" s="22"/>
      <c r="XG33" s="111"/>
      <c r="XH33" s="22"/>
      <c r="XI33" s="111"/>
      <c r="XJ33" s="22"/>
      <c r="XK33" s="111"/>
      <c r="XL33" s="22"/>
      <c r="XM33" s="111"/>
      <c r="XN33" s="26"/>
      <c r="XO33" s="111"/>
      <c r="XP33" s="26"/>
      <c r="XQ33" s="111"/>
      <c r="XR33" s="26"/>
      <c r="XS33" s="111"/>
      <c r="XT33" s="26"/>
      <c r="XU33" s="111"/>
      <c r="XV33" s="26"/>
      <c r="XW33" s="111"/>
      <c r="XX33" s="26"/>
      <c r="XY33" s="111"/>
      <c r="XZ33" s="26"/>
      <c r="YA33" s="111"/>
      <c r="YB33" s="26"/>
      <c r="YC33" s="111"/>
      <c r="YD33" s="26"/>
      <c r="YE33" s="111"/>
      <c r="YF33" s="26"/>
      <c r="YG33" s="111"/>
      <c r="YH33" s="26"/>
      <c r="YI33" s="112"/>
      <c r="YJ33" s="26"/>
      <c r="YK33" s="111"/>
      <c r="YL33" s="26"/>
      <c r="YM33" s="111"/>
      <c r="YN33" s="26"/>
      <c r="YO33" s="111"/>
      <c r="YP33" s="26"/>
      <c r="YQ33" s="111"/>
      <c r="YR33" s="26"/>
      <c r="YS33" s="111"/>
      <c r="YT33" s="26"/>
      <c r="YU33" s="111"/>
      <c r="YV33" s="26"/>
      <c r="YW33" s="111"/>
      <c r="YX33" s="19"/>
      <c r="YY33" s="111"/>
      <c r="YZ33" s="26"/>
      <c r="ZA33" s="111"/>
      <c r="ZB33" s="26"/>
      <c r="ZC33" s="111"/>
      <c r="ZD33" s="26"/>
      <c r="ZE33" s="111"/>
      <c r="ZF33" s="26"/>
      <c r="ZG33" s="111"/>
      <c r="ZH33" s="19"/>
      <c r="ZI33" s="111"/>
      <c r="ZJ33" s="26"/>
      <c r="ZK33" s="111"/>
      <c r="ZL33" s="26"/>
      <c r="ZM33" s="111"/>
      <c r="ZN33" s="26"/>
      <c r="ZO33" s="111"/>
      <c r="ZP33" s="19"/>
      <c r="ZQ33" s="105"/>
      <c r="ZR33" s="105"/>
      <c r="ZS33" s="105"/>
      <c r="ZT33" s="29"/>
      <c r="ZU33" s="111"/>
      <c r="ZV33" s="29"/>
      <c r="ZW33" s="111"/>
      <c r="ZX33" s="22"/>
      <c r="ZY33" s="111"/>
      <c r="ZZ33" s="22"/>
      <c r="AAA33" s="111"/>
      <c r="AAB33" s="22"/>
      <c r="AAC33" s="111"/>
      <c r="AAD33" s="22"/>
      <c r="AAE33" s="111"/>
      <c r="AAF33" s="22"/>
      <c r="AAG33" s="111"/>
      <c r="AAH33" s="22"/>
      <c r="AAI33" s="111"/>
      <c r="AAJ33" s="22"/>
      <c r="AAK33" s="111"/>
      <c r="AAL33" s="26"/>
      <c r="AAM33" s="111"/>
      <c r="AAN33" s="26"/>
      <c r="AAO33" s="111"/>
      <c r="AAP33" s="26"/>
      <c r="AAQ33" s="111"/>
      <c r="AAR33" s="26"/>
      <c r="AAS33" s="111"/>
      <c r="AAT33" s="26"/>
      <c r="AAU33" s="111"/>
      <c r="AAV33" s="26"/>
      <c r="AAW33" s="111"/>
      <c r="AAX33" s="26"/>
      <c r="AAY33" s="111"/>
      <c r="AAZ33" s="26"/>
      <c r="ABA33" s="111"/>
      <c r="ABB33" s="26"/>
      <c r="ABC33" s="111"/>
      <c r="ABD33" s="26"/>
      <c r="ABE33" s="111"/>
      <c r="ABF33" s="26"/>
      <c r="ABG33" s="112"/>
      <c r="ABH33" s="26"/>
      <c r="ABI33" s="111"/>
      <c r="ABJ33" s="26"/>
      <c r="ABK33" s="111"/>
      <c r="ABL33" s="26"/>
      <c r="ABM33" s="111"/>
      <c r="ABN33" s="26"/>
      <c r="ABO33" s="111"/>
      <c r="ABP33" s="26"/>
      <c r="ABQ33" s="111"/>
      <c r="ABR33" s="26"/>
      <c r="ABS33" s="111"/>
      <c r="ABT33" s="26"/>
      <c r="ABU33" s="111"/>
      <c r="ABV33" s="19"/>
      <c r="ABW33" s="111"/>
      <c r="ABX33" s="26"/>
      <c r="ABY33" s="111"/>
      <c r="ABZ33" s="26"/>
      <c r="ACA33" s="111"/>
      <c r="ACB33" s="26"/>
      <c r="ACC33" s="111"/>
      <c r="ACD33" s="26"/>
      <c r="ACE33" s="111"/>
      <c r="ACF33" s="19"/>
      <c r="ACG33" s="111"/>
      <c r="ACH33" s="26"/>
      <c r="ACI33" s="111"/>
      <c r="ACJ33" s="26"/>
      <c r="ACK33" s="111"/>
      <c r="ACL33" s="26"/>
      <c r="ACM33" s="111"/>
      <c r="ACN33" s="19"/>
      <c r="ACO33" s="105"/>
      <c r="ACP33" s="105"/>
      <c r="ACQ33" s="105"/>
      <c r="ACR33" s="29"/>
      <c r="ACS33" s="111"/>
      <c r="ACT33" s="29"/>
      <c r="ACU33" s="111"/>
      <c r="ACV33" s="22"/>
      <c r="ACW33" s="111"/>
      <c r="ACX33" s="22"/>
      <c r="ACY33" s="111"/>
      <c r="ACZ33" s="22"/>
      <c r="ADA33" s="111"/>
      <c r="ADB33" s="22"/>
      <c r="ADC33" s="111"/>
      <c r="ADD33" s="22"/>
      <c r="ADE33" s="111"/>
      <c r="ADF33" s="22"/>
      <c r="ADG33" s="111"/>
      <c r="ADH33" s="22"/>
      <c r="ADI33" s="111"/>
      <c r="ADJ33" s="26"/>
      <c r="ADK33" s="111"/>
      <c r="ADL33" s="26"/>
      <c r="ADM33" s="111"/>
      <c r="ADN33" s="26"/>
      <c r="ADO33" s="111"/>
      <c r="ADP33" s="26"/>
      <c r="ADQ33" s="111"/>
      <c r="ADR33" s="26"/>
      <c r="ADS33" s="111"/>
      <c r="ADT33" s="26"/>
      <c r="ADU33" s="111"/>
      <c r="ADV33" s="26"/>
      <c r="ADW33" s="111"/>
      <c r="ADX33" s="26"/>
      <c r="ADY33" s="111"/>
      <c r="ADZ33" s="26"/>
      <c r="AEA33" s="111"/>
      <c r="AEB33" s="26"/>
      <c r="AEC33" s="111"/>
      <c r="AED33" s="26"/>
      <c r="AEE33" s="112"/>
      <c r="AEF33" s="26"/>
      <c r="AEG33" s="111"/>
      <c r="AEH33" s="26"/>
      <c r="AEI33" s="111"/>
      <c r="AEJ33" s="26"/>
      <c r="AEK33" s="111"/>
      <c r="AEL33" s="26"/>
      <c r="AEM33" s="111"/>
      <c r="AEN33" s="26"/>
      <c r="AEO33" s="111"/>
      <c r="AEP33" s="26"/>
      <c r="AEQ33" s="111"/>
      <c r="AER33" s="26"/>
      <c r="AES33" s="111"/>
      <c r="AET33" s="19"/>
      <c r="AEU33" s="111"/>
      <c r="AEV33" s="26"/>
      <c r="AEW33" s="111"/>
      <c r="AEX33" s="26"/>
      <c r="AEY33" s="111"/>
      <c r="AEZ33" s="26"/>
      <c r="AFA33" s="111"/>
      <c r="AFB33" s="26"/>
      <c r="AFC33" s="111"/>
      <c r="AFD33" s="19"/>
      <c r="AFE33" s="111"/>
      <c r="AFF33" s="26"/>
      <c r="AFG33" s="111"/>
      <c r="AFH33" s="26"/>
      <c r="AFI33" s="111"/>
      <c r="AFJ33" s="26"/>
      <c r="AFK33" s="111"/>
      <c r="AFL33" s="19"/>
      <c r="AFM33" s="105"/>
      <c r="AFN33" s="105"/>
      <c r="AFO33" s="105"/>
      <c r="AFP33" s="29"/>
      <c r="AFQ33" s="111"/>
      <c r="AFR33" s="29"/>
      <c r="AFS33" s="111"/>
      <c r="AFT33" s="22"/>
      <c r="AFU33" s="111"/>
      <c r="AFV33" s="22"/>
      <c r="AFW33" s="111"/>
      <c r="AFX33" s="22"/>
      <c r="AFY33" s="111"/>
      <c r="AFZ33" s="22"/>
      <c r="AGA33" s="111"/>
      <c r="AGB33" s="22"/>
      <c r="AGC33" s="111"/>
      <c r="AGD33" s="22"/>
      <c r="AGE33" s="111"/>
      <c r="AGF33" s="22"/>
      <c r="AGG33" s="111"/>
      <c r="AGH33" s="26"/>
      <c r="AGI33" s="111"/>
      <c r="AGJ33" s="26"/>
      <c r="AGK33" s="111"/>
      <c r="AGL33" s="26"/>
      <c r="AGM33" s="111"/>
      <c r="AGN33" s="26"/>
      <c r="AGO33" s="111"/>
      <c r="AGP33" s="26"/>
      <c r="AGQ33" s="111"/>
      <c r="AGR33" s="26"/>
      <c r="AGS33" s="111"/>
      <c r="AGT33" s="26"/>
      <c r="AGU33" s="111"/>
      <c r="AGV33" s="26"/>
      <c r="AGW33" s="111"/>
      <c r="AGX33" s="26"/>
      <c r="AGY33" s="111"/>
      <c r="AGZ33" s="26"/>
      <c r="AHA33" s="111"/>
      <c r="AHB33" s="26"/>
      <c r="AHC33" s="112"/>
      <c r="AHD33" s="26"/>
      <c r="AHE33" s="111"/>
      <c r="AHF33" s="26"/>
      <c r="AHG33" s="111"/>
      <c r="AHH33" s="26"/>
      <c r="AHI33" s="111"/>
      <c r="AHJ33" s="26"/>
      <c r="AHK33" s="111"/>
      <c r="AHL33" s="26"/>
      <c r="AHM33" s="111"/>
      <c r="AHN33" s="26"/>
      <c r="AHO33" s="111"/>
      <c r="AHP33" s="26"/>
      <c r="AHQ33" s="111"/>
      <c r="AHR33" s="19"/>
      <c r="AHS33" s="111"/>
      <c r="AHT33" s="26"/>
      <c r="AHU33" s="111"/>
      <c r="AHV33" s="26"/>
      <c r="AHW33" s="111"/>
      <c r="AHX33" s="26"/>
      <c r="AHY33" s="111"/>
      <c r="AHZ33" s="26"/>
      <c r="AIA33" s="111"/>
      <c r="AIB33" s="19"/>
      <c r="AIC33" s="111"/>
      <c r="AID33" s="26"/>
      <c r="AIE33" s="111"/>
      <c r="AIF33" s="26"/>
      <c r="AIG33" s="111"/>
      <c r="AIH33" s="26"/>
      <c r="AII33" s="111"/>
      <c r="AIJ33" s="19"/>
      <c r="AIK33" s="105"/>
      <c r="AIL33" s="105"/>
      <c r="AIM33" s="105"/>
      <c r="AIN33" s="29"/>
      <c r="AIO33" s="111"/>
      <c r="AIP33" s="29"/>
      <c r="AIQ33" s="111"/>
      <c r="AIR33" s="22"/>
      <c r="AIS33" s="111"/>
      <c r="AIT33" s="22"/>
      <c r="AIU33" s="111"/>
      <c r="AIV33" s="22"/>
      <c r="AIW33" s="111"/>
      <c r="AIX33" s="22"/>
      <c r="AIY33" s="111"/>
      <c r="AIZ33" s="22"/>
      <c r="AJA33" s="111"/>
      <c r="AJB33" s="22"/>
      <c r="AJC33" s="111"/>
      <c r="AJD33" s="22"/>
      <c r="AJE33" s="111"/>
      <c r="AJF33" s="26"/>
      <c r="AJG33" s="111"/>
      <c r="AJH33" s="26"/>
      <c r="AJI33" s="111"/>
      <c r="AJJ33" s="26"/>
      <c r="AJK33" s="111"/>
      <c r="AJL33" s="26"/>
      <c r="AJM33" s="111"/>
      <c r="AJN33" s="26"/>
      <c r="AJO33" s="111"/>
      <c r="AJP33" s="26"/>
      <c r="AJQ33" s="111"/>
      <c r="AJR33" s="26"/>
      <c r="AJS33" s="111"/>
      <c r="AJT33" s="26"/>
      <c r="AJU33" s="111"/>
      <c r="AJV33" s="26"/>
      <c r="AJW33" s="111"/>
      <c r="AJX33" s="26"/>
      <c r="AJY33" s="111"/>
      <c r="AJZ33" s="26"/>
      <c r="AKA33" s="112"/>
      <c r="AKB33" s="26"/>
      <c r="AKC33" s="111"/>
      <c r="AKD33" s="26"/>
      <c r="AKE33" s="111"/>
      <c r="AKF33" s="26"/>
      <c r="AKG33" s="111"/>
      <c r="AKH33" s="26"/>
      <c r="AKI33" s="111"/>
      <c r="AKJ33" s="26"/>
      <c r="AKK33" s="111"/>
      <c r="AKL33" s="26"/>
      <c r="AKM33" s="111"/>
      <c r="AKN33" s="26"/>
      <c r="AKO33" s="111"/>
      <c r="AKP33" s="19"/>
      <c r="AKQ33" s="111"/>
      <c r="AKR33" s="26"/>
      <c r="AKS33" s="111"/>
      <c r="AKT33" s="26"/>
      <c r="AKU33" s="111"/>
      <c r="AKV33" s="26"/>
      <c r="AKW33" s="111"/>
      <c r="AKX33" s="26"/>
      <c r="AKY33" s="111"/>
      <c r="AKZ33" s="19"/>
      <c r="ALA33" s="111"/>
      <c r="ALB33" s="26"/>
      <c r="ALC33" s="111"/>
      <c r="ALD33" s="26"/>
      <c r="ALE33" s="111"/>
      <c r="ALF33" s="26"/>
      <c r="ALG33" s="111"/>
      <c r="ALH33" s="19"/>
      <c r="ALI33" s="105"/>
      <c r="ALJ33" s="105"/>
      <c r="ALK33" s="105"/>
      <c r="ALL33" s="29"/>
      <c r="ALM33" s="111"/>
      <c r="ALN33" s="29"/>
      <c r="ALO33" s="111"/>
      <c r="ALP33" s="22"/>
      <c r="ALQ33" s="111"/>
      <c r="ALR33" s="22"/>
      <c r="ALS33" s="111"/>
      <c r="ALT33" s="22"/>
      <c r="ALU33" s="111"/>
      <c r="ALV33" s="22"/>
      <c r="ALW33" s="111"/>
      <c r="ALX33" s="22"/>
      <c r="ALY33" s="111"/>
      <c r="ALZ33" s="22"/>
      <c r="AMA33" s="111"/>
      <c r="AMB33" s="22"/>
      <c r="AMC33" s="111"/>
      <c r="AMD33" s="26"/>
      <c r="AME33" s="111"/>
      <c r="AMF33" s="26"/>
      <c r="AMG33" s="111"/>
      <c r="AMH33" s="26"/>
      <c r="AMI33" s="111"/>
      <c r="AMJ33" s="26"/>
      <c r="AMK33" s="111"/>
      <c r="AML33" s="26"/>
      <c r="AMM33" s="111"/>
      <c r="AMN33" s="26"/>
      <c r="AMO33" s="111"/>
      <c r="AMP33" s="26"/>
      <c r="AMQ33" s="111"/>
      <c r="AMR33" s="26"/>
      <c r="AMS33" s="111"/>
      <c r="AMT33" s="26"/>
      <c r="AMU33" s="111"/>
      <c r="AMV33" s="26"/>
      <c r="AMW33" s="111"/>
      <c r="AMX33" s="26"/>
      <c r="AMY33" s="112"/>
      <c r="AMZ33" s="26"/>
      <c r="ANA33" s="111"/>
      <c r="ANB33" s="26"/>
      <c r="ANC33" s="111"/>
      <c r="AND33" s="26"/>
      <c r="ANE33" s="111"/>
      <c r="ANF33" s="26"/>
      <c r="ANG33" s="111"/>
      <c r="ANH33" s="26"/>
      <c r="ANI33" s="111"/>
      <c r="ANJ33" s="26"/>
      <c r="ANK33" s="111"/>
      <c r="ANL33" s="26"/>
      <c r="ANM33" s="111"/>
      <c r="ANN33" s="19"/>
      <c r="ANO33" s="111"/>
      <c r="ANP33" s="26"/>
      <c r="ANQ33" s="111"/>
      <c r="ANR33" s="26"/>
      <c r="ANS33" s="111"/>
      <c r="ANT33" s="26"/>
      <c r="ANU33" s="111"/>
      <c r="ANV33" s="26"/>
      <c r="ANW33" s="111"/>
      <c r="ANX33" s="19"/>
      <c r="ANY33" s="111"/>
      <c r="ANZ33" s="26"/>
      <c r="AOA33" s="111"/>
      <c r="AOB33" s="26"/>
      <c r="AOC33" s="111"/>
      <c r="AOD33" s="26"/>
      <c r="AOE33" s="111"/>
      <c r="AOF33" s="19"/>
      <c r="AOG33" s="105"/>
      <c r="AOH33" s="105"/>
      <c r="AOI33" s="105"/>
      <c r="AOJ33" s="29"/>
      <c r="AOK33" s="111"/>
      <c r="AOL33" s="29"/>
      <c r="AOM33" s="111"/>
      <c r="AON33" s="22"/>
      <c r="AOO33" s="111"/>
      <c r="AOP33" s="22"/>
      <c r="AOQ33" s="111"/>
      <c r="AOR33" s="22"/>
      <c r="AOS33" s="111"/>
      <c r="AOT33" s="22"/>
      <c r="AOU33" s="111"/>
      <c r="AOV33" s="22"/>
      <c r="AOW33" s="111"/>
      <c r="AOX33" s="22"/>
      <c r="AOY33" s="111"/>
      <c r="AOZ33" s="22"/>
      <c r="APA33" s="111"/>
      <c r="APB33" s="26"/>
      <c r="APC33" s="111"/>
      <c r="APD33" s="26"/>
      <c r="APE33" s="111"/>
      <c r="APF33" s="26"/>
      <c r="APG33" s="111"/>
      <c r="APH33" s="26"/>
      <c r="API33" s="111"/>
      <c r="APJ33" s="26"/>
      <c r="APK33" s="111"/>
      <c r="APL33" s="26"/>
      <c r="APM33" s="111"/>
      <c r="APN33" s="26"/>
      <c r="APO33" s="111"/>
      <c r="APP33" s="26"/>
      <c r="APQ33" s="111"/>
      <c r="APR33" s="26"/>
      <c r="APS33" s="111"/>
      <c r="APT33" s="26"/>
      <c r="APU33" s="111"/>
      <c r="APV33" s="26"/>
      <c r="APW33" s="112"/>
      <c r="APX33" s="26"/>
      <c r="APY33" s="111"/>
      <c r="APZ33" s="26"/>
      <c r="AQA33" s="111"/>
      <c r="AQB33" s="26"/>
      <c r="AQC33" s="111"/>
      <c r="AQD33" s="26"/>
      <c r="AQE33" s="111"/>
      <c r="AQF33" s="26"/>
      <c r="AQG33" s="111"/>
      <c r="AQH33" s="26"/>
      <c r="AQI33" s="111"/>
      <c r="AQJ33" s="26"/>
      <c r="AQK33" s="111"/>
      <c r="AQL33" s="19"/>
      <c r="AQM33" s="111"/>
      <c r="AQN33" s="26"/>
      <c r="AQO33" s="111"/>
      <c r="AQP33" s="26"/>
      <c r="AQQ33" s="111"/>
      <c r="AQR33" s="26"/>
      <c r="AQS33" s="111"/>
      <c r="AQT33" s="26"/>
      <c r="AQU33" s="111"/>
      <c r="AQV33" s="19"/>
      <c r="AQW33" s="111"/>
      <c r="AQX33" s="26"/>
      <c r="AQY33" s="111"/>
      <c r="AQZ33" s="26"/>
      <c r="ARA33" s="111"/>
      <c r="ARB33" s="26"/>
      <c r="ARC33" s="111"/>
      <c r="ARD33" s="19"/>
      <c r="ARE33" s="105"/>
      <c r="ARF33" s="105"/>
      <c r="ARG33" s="105"/>
      <c r="ARH33" s="29"/>
      <c r="ARI33" s="111"/>
      <c r="ARJ33" s="29"/>
      <c r="ARK33" s="111"/>
      <c r="ARL33" s="22"/>
      <c r="ARM33" s="111"/>
      <c r="ARN33" s="22"/>
      <c r="ARO33" s="111"/>
      <c r="ARP33" s="22"/>
      <c r="ARQ33" s="111"/>
      <c r="ARR33" s="22"/>
      <c r="ARS33" s="111"/>
      <c r="ART33" s="22"/>
      <c r="ARU33" s="111"/>
      <c r="ARV33" s="22"/>
      <c r="ARW33" s="111"/>
      <c r="ARX33" s="22"/>
      <c r="ARY33" s="111"/>
      <c r="ARZ33" s="26"/>
      <c r="ASA33" s="111"/>
      <c r="ASB33" s="26"/>
      <c r="ASC33" s="111"/>
      <c r="ASD33" s="26"/>
      <c r="ASE33" s="111"/>
      <c r="ASF33" s="26"/>
      <c r="ASG33" s="111"/>
      <c r="ASH33" s="26"/>
      <c r="ASI33" s="111"/>
      <c r="ASJ33" s="26"/>
      <c r="ASK33" s="111"/>
      <c r="ASL33" s="26"/>
      <c r="ASM33" s="111"/>
      <c r="ASN33" s="26"/>
      <c r="ASO33" s="111"/>
      <c r="ASP33" s="26"/>
      <c r="ASQ33" s="111"/>
      <c r="ASR33" s="26"/>
      <c r="ASS33" s="111"/>
      <c r="AST33" s="26"/>
      <c r="ASU33" s="112"/>
      <c r="ASV33" s="26"/>
      <c r="ASW33" s="111"/>
      <c r="ASX33" s="26"/>
      <c r="ASY33" s="111"/>
      <c r="ASZ33" s="26"/>
      <c r="ATA33" s="111"/>
      <c r="ATB33" s="26"/>
      <c r="ATC33" s="111"/>
      <c r="ATD33" s="26"/>
      <c r="ATE33" s="111"/>
      <c r="ATF33" s="26"/>
      <c r="ATG33" s="111"/>
      <c r="ATH33" s="26"/>
      <c r="ATI33" s="111"/>
      <c r="ATJ33" s="19"/>
      <c r="ATK33" s="111"/>
      <c r="ATL33" s="26"/>
      <c r="ATM33" s="111"/>
      <c r="ATN33" s="26"/>
      <c r="ATO33" s="111"/>
      <c r="ATP33" s="26"/>
      <c r="ATQ33" s="111"/>
      <c r="ATR33" s="26"/>
      <c r="ATS33" s="111"/>
      <c r="ATT33" s="19"/>
      <c r="ATU33" s="111"/>
      <c r="ATV33" s="26"/>
      <c r="ATW33" s="111"/>
      <c r="ATX33" s="26"/>
      <c r="ATY33" s="111"/>
      <c r="ATZ33" s="26"/>
      <c r="AUA33" s="111"/>
      <c r="AUB33" s="19"/>
      <c r="AUC33" s="105"/>
      <c r="AUD33" s="105"/>
      <c r="AUE33" s="105"/>
      <c r="AUF33" s="29"/>
      <c r="AUG33" s="111"/>
      <c r="AUH33" s="29"/>
      <c r="AUI33" s="111"/>
      <c r="AUJ33" s="22"/>
      <c r="AUK33" s="111"/>
      <c r="AUL33" s="22"/>
      <c r="AUM33" s="111"/>
      <c r="AUN33" s="22"/>
      <c r="AUO33" s="111"/>
      <c r="AUP33" s="22"/>
      <c r="AUQ33" s="111"/>
      <c r="AUR33" s="22"/>
      <c r="AUS33" s="111"/>
      <c r="AUT33" s="22"/>
      <c r="AUU33" s="111"/>
      <c r="AUV33" s="22"/>
      <c r="AUW33" s="111"/>
      <c r="AUX33" s="26"/>
      <c r="AUY33" s="111"/>
      <c r="AUZ33" s="26"/>
      <c r="AVA33" s="111"/>
      <c r="AVB33" s="26"/>
      <c r="AVC33" s="111"/>
      <c r="AVD33" s="26"/>
      <c r="AVE33" s="111"/>
      <c r="AVF33" s="26"/>
      <c r="AVG33" s="111"/>
      <c r="AVH33" s="26"/>
      <c r="AVI33" s="111"/>
      <c r="AVJ33" s="26"/>
      <c r="AVK33" s="111"/>
      <c r="AVL33" s="26"/>
      <c r="AVM33" s="111"/>
      <c r="AVN33" s="26"/>
      <c r="AVO33" s="111"/>
      <c r="AVP33" s="26"/>
      <c r="AVQ33" s="111"/>
      <c r="AVR33" s="26"/>
      <c r="AVS33" s="112"/>
      <c r="AVT33" s="26"/>
      <c r="AVU33" s="111"/>
      <c r="AVV33" s="26"/>
      <c r="AVW33" s="111"/>
      <c r="AVX33" s="26"/>
      <c r="AVY33" s="111"/>
      <c r="AVZ33" s="26"/>
      <c r="AWA33" s="111"/>
      <c r="AWB33" s="26"/>
      <c r="AWC33" s="111"/>
      <c r="AWD33" s="26"/>
      <c r="AWE33" s="111"/>
      <c r="AWF33" s="26"/>
      <c r="AWG33" s="111"/>
      <c r="AWH33" s="19"/>
      <c r="AWI33" s="111"/>
      <c r="AWJ33" s="26"/>
      <c r="AWK33" s="111"/>
      <c r="AWL33" s="26"/>
      <c r="AWM33" s="111"/>
      <c r="AWN33" s="26"/>
      <c r="AWO33" s="111"/>
      <c r="AWP33" s="26"/>
      <c r="AWQ33" s="111"/>
      <c r="AWR33" s="19"/>
      <c r="AWS33" s="111"/>
      <c r="AWT33" s="26"/>
      <c r="AWU33" s="111"/>
      <c r="AWV33" s="26"/>
      <c r="AWW33" s="111"/>
      <c r="AWX33" s="26"/>
      <c r="AWY33" s="111"/>
      <c r="AWZ33" s="19"/>
      <c r="AXA33" s="105"/>
      <c r="AXB33" s="105"/>
      <c r="AXC33" s="105"/>
      <c r="AXD33" s="29"/>
      <c r="AXE33" s="111"/>
      <c r="AXF33" s="29"/>
      <c r="AXG33" s="111"/>
      <c r="AXH33" s="22"/>
      <c r="AXI33" s="111"/>
      <c r="AXJ33" s="22"/>
      <c r="AXK33" s="111"/>
      <c r="AXL33" s="22"/>
      <c r="AXM33" s="111"/>
      <c r="AXN33" s="22"/>
      <c r="AXO33" s="111"/>
      <c r="AXP33" s="22"/>
      <c r="AXQ33" s="111"/>
      <c r="AXR33" s="22"/>
      <c r="AXS33" s="111"/>
      <c r="AXT33" s="22"/>
      <c r="AXU33" s="111"/>
      <c r="AXV33" s="26"/>
      <c r="AXW33" s="111"/>
      <c r="AXX33" s="26"/>
      <c r="AXY33" s="111"/>
      <c r="AXZ33" s="26"/>
      <c r="AYA33" s="111"/>
      <c r="AYB33" s="26"/>
      <c r="AYC33" s="111"/>
      <c r="AYD33" s="26"/>
      <c r="AYE33" s="111"/>
      <c r="AYF33" s="26"/>
      <c r="AYG33" s="111"/>
      <c r="AYH33" s="26"/>
      <c r="AYI33" s="111"/>
      <c r="AYJ33" s="26"/>
      <c r="AYK33" s="111"/>
      <c r="AYL33" s="26"/>
      <c r="AYM33" s="111"/>
      <c r="AYN33" s="26"/>
      <c r="AYO33" s="111"/>
      <c r="AYP33" s="26"/>
      <c r="AYQ33" s="112"/>
      <c r="AYR33" s="26"/>
      <c r="AYS33" s="111"/>
      <c r="AYT33" s="26"/>
      <c r="AYU33" s="111"/>
      <c r="AYV33" s="26"/>
      <c r="AYW33" s="111"/>
      <c r="AYX33" s="26"/>
      <c r="AYY33" s="111"/>
      <c r="AYZ33" s="26"/>
      <c r="AZA33" s="111"/>
      <c r="AZB33" s="26"/>
      <c r="AZC33" s="111"/>
      <c r="AZD33" s="26"/>
      <c r="AZE33" s="111"/>
      <c r="AZF33" s="19"/>
      <c r="AZG33" s="111"/>
      <c r="AZH33" s="26"/>
      <c r="AZI33" s="111"/>
      <c r="AZJ33" s="26"/>
      <c r="AZK33" s="111"/>
      <c r="AZL33" s="26"/>
      <c r="AZM33" s="111"/>
      <c r="AZN33" s="26"/>
      <c r="AZO33" s="111"/>
      <c r="AZP33" s="19"/>
      <c r="AZQ33" s="111"/>
      <c r="AZR33" s="26"/>
      <c r="AZS33" s="111"/>
      <c r="AZT33" s="26"/>
      <c r="AZU33" s="111"/>
      <c r="AZV33" s="26"/>
      <c r="AZW33" s="111"/>
      <c r="AZX33" s="19"/>
      <c r="AZY33" s="105"/>
      <c r="AZZ33" s="105"/>
      <c r="BAA33" s="105"/>
      <c r="BAB33" s="29"/>
      <c r="BAC33" s="111"/>
      <c r="BAD33" s="29"/>
      <c r="BAE33" s="111"/>
      <c r="BAF33" s="22"/>
      <c r="BAG33" s="111"/>
      <c r="BAH33" s="22"/>
      <c r="BAI33" s="111"/>
      <c r="BAJ33" s="22"/>
      <c r="BAK33" s="111"/>
      <c r="BAL33" s="22"/>
      <c r="BAM33" s="111"/>
      <c r="BAN33" s="22"/>
      <c r="BAO33" s="111"/>
      <c r="BAP33" s="22"/>
      <c r="BAQ33" s="111"/>
      <c r="BAR33" s="22"/>
      <c r="BAS33" s="111"/>
      <c r="BAT33" s="26"/>
      <c r="BAU33" s="111"/>
      <c r="BAV33" s="26"/>
      <c r="BAW33" s="111"/>
      <c r="BAX33" s="26"/>
      <c r="BAY33" s="111"/>
      <c r="BAZ33" s="26"/>
      <c r="BBA33" s="111"/>
      <c r="BBB33" s="26"/>
      <c r="BBC33" s="111"/>
      <c r="BBD33" s="26"/>
      <c r="BBE33" s="111"/>
      <c r="BBF33" s="26"/>
      <c r="BBG33" s="111"/>
      <c r="BBH33" s="26"/>
      <c r="BBI33" s="111"/>
      <c r="BBJ33" s="26"/>
      <c r="BBK33" s="111"/>
      <c r="BBL33" s="26"/>
      <c r="BBM33" s="111"/>
      <c r="BBN33" s="26"/>
      <c r="BBO33" s="112"/>
      <c r="BBP33" s="26"/>
      <c r="BBQ33" s="111"/>
      <c r="BBR33" s="26"/>
      <c r="BBS33" s="111"/>
      <c r="BBT33" s="26"/>
      <c r="BBU33" s="111"/>
      <c r="BBV33" s="26"/>
      <c r="BBW33" s="111"/>
      <c r="BBX33" s="26"/>
      <c r="BBY33" s="111"/>
      <c r="BBZ33" s="26"/>
      <c r="BCA33" s="111"/>
      <c r="BCB33" s="26"/>
      <c r="BCC33" s="111"/>
      <c r="BCD33" s="19"/>
      <c r="BCE33" s="111"/>
      <c r="BCF33" s="26"/>
      <c r="BCG33" s="111"/>
      <c r="BCH33" s="26"/>
      <c r="BCI33" s="111"/>
      <c r="BCJ33" s="26"/>
      <c r="BCK33" s="111"/>
      <c r="BCL33" s="26"/>
      <c r="BCM33" s="111"/>
      <c r="BCN33" s="19"/>
      <c r="BCO33" s="111"/>
      <c r="BCP33" s="26"/>
      <c r="BCQ33" s="111"/>
      <c r="BCR33" s="26"/>
      <c r="BCS33" s="111"/>
      <c r="BCT33" s="26"/>
      <c r="BCU33" s="111"/>
      <c r="BCV33" s="19"/>
      <c r="BCW33" s="105"/>
      <c r="BCX33" s="105"/>
      <c r="BCY33" s="105"/>
      <c r="BCZ33" s="29"/>
      <c r="BDA33" s="111"/>
      <c r="BDB33" s="29"/>
      <c r="BDC33" s="111"/>
      <c r="BDD33" s="22"/>
      <c r="BDE33" s="111"/>
      <c r="BDF33" s="22"/>
      <c r="BDG33" s="111"/>
      <c r="BDH33" s="22"/>
      <c r="BDI33" s="111"/>
      <c r="BDJ33" s="22"/>
      <c r="BDK33" s="111"/>
      <c r="BDL33" s="22"/>
      <c r="BDM33" s="111"/>
      <c r="BDN33" s="22"/>
      <c r="BDO33" s="111"/>
      <c r="BDP33" s="22"/>
      <c r="BDQ33" s="111"/>
      <c r="BDR33" s="26"/>
      <c r="BDS33" s="111"/>
      <c r="BDT33" s="26"/>
      <c r="BDU33" s="111"/>
      <c r="BDV33" s="26"/>
      <c r="BDW33" s="111"/>
      <c r="BDX33" s="26"/>
      <c r="BDY33" s="111"/>
      <c r="BDZ33" s="26"/>
      <c r="BEA33" s="111"/>
      <c r="BEB33" s="26"/>
      <c r="BEC33" s="111"/>
      <c r="BED33" s="26"/>
      <c r="BEE33" s="111"/>
      <c r="BEF33" s="26"/>
      <c r="BEG33" s="111"/>
      <c r="BEH33" s="26"/>
      <c r="BEI33" s="111"/>
      <c r="BEJ33" s="26"/>
      <c r="BEK33" s="111"/>
      <c r="BEL33" s="26"/>
      <c r="BEM33" s="112"/>
      <c r="BEN33" s="26"/>
      <c r="BEO33" s="111"/>
      <c r="BEP33" s="26"/>
      <c r="BEQ33" s="111"/>
      <c r="BER33" s="26"/>
      <c r="BES33" s="111"/>
      <c r="BET33" s="26"/>
      <c r="BEU33" s="111"/>
      <c r="BEV33" s="26"/>
      <c r="BEW33" s="111"/>
      <c r="BEX33" s="26"/>
      <c r="BEY33" s="111"/>
      <c r="BEZ33" s="26"/>
      <c r="BFA33" s="111"/>
      <c r="BFB33" s="19"/>
      <c r="BFC33" s="111"/>
      <c r="BFD33" s="26"/>
      <c r="BFE33" s="111"/>
      <c r="BFF33" s="26"/>
      <c r="BFG33" s="111"/>
      <c r="BFH33" s="26"/>
      <c r="BFI33" s="111"/>
      <c r="BFJ33" s="26"/>
      <c r="BFK33" s="111"/>
      <c r="BFL33" s="19"/>
      <c r="BFM33" s="111"/>
      <c r="BFN33" s="26"/>
      <c r="BFO33" s="111"/>
      <c r="BFP33" s="26"/>
      <c r="BFQ33" s="111"/>
      <c r="BFR33" s="26"/>
      <c r="BFS33" s="111"/>
      <c r="BFT33" s="19"/>
      <c r="BFU33" s="105"/>
      <c r="BFV33" s="105"/>
      <c r="BFW33" s="105"/>
      <c r="BFX33" s="29"/>
      <c r="BFY33" s="111"/>
      <c r="BFZ33" s="29"/>
      <c r="BGA33" s="111"/>
      <c r="BGB33" s="22"/>
      <c r="BGC33" s="111"/>
      <c r="BGD33" s="22"/>
      <c r="BGE33" s="111"/>
      <c r="BGF33" s="22"/>
      <c r="BGG33" s="111"/>
      <c r="BGH33" s="22"/>
      <c r="BGI33" s="111"/>
      <c r="BGJ33" s="22"/>
      <c r="BGK33" s="111"/>
      <c r="BGL33" s="22"/>
      <c r="BGM33" s="111"/>
      <c r="BGN33" s="22"/>
      <c r="BGO33" s="111"/>
      <c r="BGP33" s="26"/>
      <c r="BGQ33" s="111"/>
      <c r="BGR33" s="26"/>
      <c r="BGS33" s="111"/>
      <c r="BGT33" s="26"/>
      <c r="BGU33" s="111"/>
      <c r="BGV33" s="26"/>
      <c r="BGW33" s="111"/>
      <c r="BGX33" s="26"/>
      <c r="BGY33" s="111"/>
      <c r="BGZ33" s="26"/>
      <c r="BHA33" s="111"/>
      <c r="BHB33" s="26"/>
      <c r="BHC33" s="111"/>
      <c r="BHD33" s="26"/>
      <c r="BHE33" s="111"/>
      <c r="BHF33" s="26"/>
      <c r="BHG33" s="111"/>
      <c r="BHH33" s="26"/>
      <c r="BHI33" s="111"/>
      <c r="BHJ33" s="26"/>
      <c r="BHK33" s="112"/>
      <c r="BHL33" s="26"/>
      <c r="BHM33" s="111"/>
      <c r="BHN33" s="26"/>
      <c r="BHO33" s="111"/>
      <c r="BHP33" s="26"/>
      <c r="BHQ33" s="111"/>
      <c r="BHR33" s="26"/>
      <c r="BHS33" s="111"/>
      <c r="BHT33" s="26"/>
      <c r="BHU33" s="111"/>
      <c r="BHV33" s="26"/>
      <c r="BHW33" s="111"/>
      <c r="BHX33" s="26"/>
      <c r="BHY33" s="111"/>
      <c r="BHZ33" s="19"/>
      <c r="BIA33" s="111"/>
      <c r="BIB33" s="26"/>
      <c r="BIC33" s="111"/>
      <c r="BID33" s="26"/>
      <c r="BIE33" s="111"/>
      <c r="BIF33" s="26"/>
      <c r="BIG33" s="111"/>
      <c r="BIH33" s="26"/>
      <c r="BII33" s="111"/>
      <c r="BIJ33" s="19"/>
      <c r="BIK33" s="111"/>
      <c r="BIL33" s="26"/>
      <c r="BIM33" s="111"/>
      <c r="BIN33" s="26"/>
      <c r="BIO33" s="111"/>
      <c r="BIP33" s="26"/>
      <c r="BIQ33" s="111"/>
      <c r="BIR33" s="19"/>
      <c r="BIS33" s="105"/>
      <c r="BIT33" s="105"/>
      <c r="BIU33" s="105"/>
      <c r="BIV33" s="29"/>
      <c r="BIW33" s="111"/>
      <c r="BIX33" s="29"/>
      <c r="BIY33" s="111"/>
      <c r="BIZ33" s="22"/>
      <c r="BJA33" s="111"/>
      <c r="BJB33" s="22"/>
      <c r="BJC33" s="111"/>
      <c r="BJD33" s="22"/>
      <c r="BJE33" s="111"/>
      <c r="BJF33" s="22"/>
      <c r="BJG33" s="111"/>
      <c r="BJH33" s="22"/>
      <c r="BJI33" s="111"/>
      <c r="BJJ33" s="22"/>
      <c r="BJK33" s="111"/>
      <c r="BJL33" s="22"/>
      <c r="BJM33" s="111"/>
      <c r="BJN33" s="26"/>
      <c r="BJO33" s="111"/>
      <c r="BJP33" s="26"/>
      <c r="BJQ33" s="111"/>
      <c r="BJR33" s="26"/>
      <c r="BJS33" s="111"/>
      <c r="BJT33" s="26"/>
      <c r="BJU33" s="111"/>
      <c r="BJV33" s="26"/>
      <c r="BJW33" s="111"/>
      <c r="BJX33" s="26"/>
      <c r="BJY33" s="111"/>
      <c r="BJZ33" s="26"/>
      <c r="BKA33" s="111"/>
      <c r="BKB33" s="26"/>
      <c r="BKC33" s="111"/>
      <c r="BKD33" s="26"/>
      <c r="BKE33" s="111"/>
      <c r="BKF33" s="26"/>
      <c r="BKG33" s="111"/>
      <c r="BKH33" s="26"/>
      <c r="BKI33" s="112"/>
      <c r="BKJ33" s="26"/>
      <c r="BKK33" s="111"/>
      <c r="BKL33" s="26"/>
      <c r="BKM33" s="111"/>
      <c r="BKN33" s="26"/>
      <c r="BKO33" s="111"/>
      <c r="BKP33" s="26"/>
      <c r="BKQ33" s="111"/>
      <c r="BKR33" s="26"/>
      <c r="BKS33" s="111"/>
      <c r="BKT33" s="26"/>
      <c r="BKU33" s="111"/>
      <c r="BKV33" s="26"/>
      <c r="BKW33" s="111"/>
      <c r="BKX33" s="19"/>
      <c r="BKY33" s="111"/>
      <c r="BKZ33" s="26"/>
      <c r="BLA33" s="111"/>
      <c r="BLB33" s="26"/>
      <c r="BLC33" s="111"/>
      <c r="BLD33" s="26"/>
      <c r="BLE33" s="111"/>
      <c r="BLF33" s="26"/>
      <c r="BLG33" s="111"/>
      <c r="BLH33" s="19"/>
      <c r="BLI33" s="111"/>
      <c r="BLJ33" s="26"/>
      <c r="BLK33" s="111"/>
      <c r="BLL33" s="26"/>
      <c r="BLM33" s="111"/>
      <c r="BLN33" s="26"/>
      <c r="BLO33" s="111"/>
      <c r="BLP33" s="19"/>
      <c r="BLQ33" s="105"/>
      <c r="BLR33" s="105"/>
      <c r="BLS33" s="105"/>
      <c r="BLT33" s="29"/>
      <c r="BLU33" s="111"/>
      <c r="BLV33" s="29"/>
      <c r="BLW33" s="111"/>
      <c r="BLX33" s="22"/>
      <c r="BLY33" s="111"/>
      <c r="BLZ33" s="22"/>
      <c r="BMA33" s="111"/>
      <c r="BMB33" s="22"/>
      <c r="BMC33" s="111"/>
      <c r="BMD33" s="22"/>
      <c r="BME33" s="111"/>
      <c r="BMF33" s="22"/>
      <c r="BMG33" s="111"/>
      <c r="BMH33" s="22"/>
      <c r="BMI33" s="111"/>
      <c r="BMJ33" s="22"/>
      <c r="BMK33" s="111"/>
      <c r="BML33" s="26"/>
      <c r="BMM33" s="111"/>
      <c r="BMN33" s="26"/>
      <c r="BMO33" s="111"/>
      <c r="BMP33" s="26"/>
      <c r="BMQ33" s="111"/>
      <c r="BMR33" s="26"/>
      <c r="BMS33" s="111"/>
      <c r="BMT33" s="26"/>
      <c r="BMU33" s="111"/>
      <c r="BMV33" s="26"/>
      <c r="BMW33" s="111"/>
      <c r="BMX33" s="26"/>
      <c r="BMY33" s="111"/>
      <c r="BMZ33" s="26"/>
      <c r="BNA33" s="111"/>
      <c r="BNB33" s="26"/>
      <c r="BNC33" s="111"/>
      <c r="BND33" s="26"/>
      <c r="BNE33" s="111"/>
      <c r="BNF33" s="26"/>
      <c r="BNG33" s="112"/>
      <c r="BNH33" s="26"/>
      <c r="BNI33" s="111"/>
      <c r="BNJ33" s="26"/>
      <c r="BNK33" s="111"/>
      <c r="BNL33" s="26"/>
      <c r="BNM33" s="111"/>
      <c r="BNN33" s="26"/>
      <c r="BNO33" s="111"/>
      <c r="BNP33" s="26"/>
      <c r="BNQ33" s="111"/>
      <c r="BNR33" s="26"/>
      <c r="BNS33" s="111"/>
      <c r="BNT33" s="26"/>
      <c r="BNU33" s="111"/>
      <c r="BNV33" s="19"/>
      <c r="BNW33" s="111"/>
      <c r="BNX33" s="26"/>
      <c r="BNY33" s="111"/>
      <c r="BNZ33" s="26"/>
      <c r="BOA33" s="111"/>
      <c r="BOB33" s="26"/>
      <c r="BOC33" s="111"/>
      <c r="BOD33" s="26"/>
      <c r="BOE33" s="111"/>
      <c r="BOF33" s="19"/>
      <c r="BOG33" s="111"/>
      <c r="BOH33" s="26"/>
      <c r="BOI33" s="111"/>
      <c r="BOJ33" s="26"/>
      <c r="BOK33" s="111"/>
      <c r="BOL33" s="26"/>
      <c r="BOM33" s="111"/>
      <c r="BON33" s="19"/>
      <c r="BOO33" s="105"/>
      <c r="BOP33" s="105"/>
      <c r="BOQ33" s="105"/>
      <c r="BOR33" s="29"/>
      <c r="BOS33" s="111"/>
      <c r="BOT33" s="29"/>
      <c r="BOU33" s="111"/>
      <c r="BOV33" s="22"/>
      <c r="BOW33" s="111"/>
      <c r="BOX33" s="22"/>
      <c r="BOY33" s="111"/>
      <c r="BOZ33" s="22"/>
      <c r="BPA33" s="111"/>
      <c r="BPB33" s="22"/>
      <c r="BPC33" s="111"/>
      <c r="BPD33" s="22"/>
      <c r="BPE33" s="111"/>
      <c r="BPF33" s="22"/>
      <c r="BPG33" s="111"/>
      <c r="BPH33" s="22"/>
      <c r="BPI33" s="111"/>
      <c r="BPJ33" s="26"/>
      <c r="BPK33" s="111"/>
      <c r="BPL33" s="26"/>
      <c r="BPM33" s="111"/>
      <c r="BPN33" s="26"/>
      <c r="BPO33" s="111"/>
      <c r="BPP33" s="26"/>
      <c r="BPQ33" s="111"/>
      <c r="BPR33" s="26"/>
      <c r="BPS33" s="111"/>
      <c r="BPT33" s="26"/>
      <c r="BPU33" s="111"/>
      <c r="BPV33" s="26"/>
      <c r="BPW33" s="111"/>
      <c r="BPX33" s="26"/>
      <c r="BPY33" s="111"/>
      <c r="BPZ33" s="26"/>
      <c r="BQA33" s="111"/>
      <c r="BQB33" s="26"/>
      <c r="BQC33" s="111"/>
      <c r="BQD33" s="26"/>
      <c r="BQE33" s="112"/>
      <c r="BQF33" s="26"/>
      <c r="BQG33" s="111"/>
      <c r="BQH33" s="26"/>
      <c r="BQI33" s="111"/>
      <c r="BQJ33" s="26"/>
      <c r="BQK33" s="111"/>
      <c r="BQL33" s="26"/>
      <c r="BQM33" s="111"/>
      <c r="BQN33" s="26"/>
      <c r="BQO33" s="111"/>
      <c r="BQP33" s="26"/>
      <c r="BQQ33" s="111"/>
      <c r="BQR33" s="26"/>
      <c r="BQS33" s="111"/>
      <c r="BQT33" s="19"/>
      <c r="BQU33" s="111"/>
      <c r="BQV33" s="26"/>
      <c r="BQW33" s="111"/>
      <c r="BQX33" s="26"/>
      <c r="BQY33" s="111"/>
      <c r="BQZ33" s="26"/>
      <c r="BRA33" s="111"/>
      <c r="BRB33" s="26"/>
      <c r="BRC33" s="111"/>
      <c r="BRD33" s="19"/>
      <c r="BRE33" s="111"/>
      <c r="BRF33" s="26"/>
      <c r="BRG33" s="111"/>
      <c r="BRH33" s="26"/>
      <c r="BRI33" s="111"/>
      <c r="BRJ33" s="26"/>
      <c r="BRK33" s="111"/>
      <c r="BRL33" s="19"/>
      <c r="BRM33" s="105"/>
      <c r="BRN33" s="105"/>
      <c r="BRO33" s="105"/>
      <c r="BRP33" s="29"/>
      <c r="BRQ33" s="111"/>
      <c r="BRR33" s="29"/>
      <c r="BRS33" s="111"/>
      <c r="BRT33" s="22"/>
      <c r="BRU33" s="111"/>
      <c r="BRV33" s="22"/>
      <c r="BRW33" s="111"/>
      <c r="BRX33" s="22"/>
      <c r="BRY33" s="111"/>
      <c r="BRZ33" s="22"/>
      <c r="BSA33" s="111"/>
      <c r="BSB33" s="22"/>
      <c r="BSC33" s="111"/>
      <c r="BSD33" s="22"/>
      <c r="BSE33" s="111"/>
      <c r="BSF33" s="22"/>
      <c r="BSG33" s="111"/>
      <c r="BSH33" s="26"/>
      <c r="BSI33" s="111"/>
      <c r="BSJ33" s="26"/>
      <c r="BSK33" s="111"/>
      <c r="BSL33" s="26"/>
      <c r="BSM33" s="111"/>
      <c r="BSN33" s="26"/>
      <c r="BSO33" s="111"/>
      <c r="BSP33" s="26"/>
      <c r="BSQ33" s="111"/>
      <c r="BSR33" s="26"/>
      <c r="BSS33" s="111"/>
      <c r="BST33" s="26"/>
      <c r="BSU33" s="111"/>
      <c r="BSV33" s="26"/>
      <c r="BSW33" s="111"/>
      <c r="BSX33" s="26"/>
      <c r="BSY33" s="111"/>
      <c r="BSZ33" s="26"/>
      <c r="BTA33" s="111"/>
      <c r="BTB33" s="26"/>
      <c r="BTC33" s="112"/>
      <c r="BTD33" s="26"/>
      <c r="BTE33" s="111"/>
      <c r="BTF33" s="26"/>
      <c r="BTG33" s="111"/>
      <c r="BTH33" s="26"/>
      <c r="BTI33" s="111"/>
      <c r="BTJ33" s="26"/>
      <c r="BTK33" s="111"/>
      <c r="BTL33" s="26"/>
      <c r="BTM33" s="111"/>
      <c r="BTN33" s="26"/>
      <c r="BTO33" s="111"/>
      <c r="BTP33" s="26"/>
      <c r="BTQ33" s="111"/>
      <c r="BTR33" s="19"/>
      <c r="BTS33" s="111"/>
      <c r="BTT33" s="26"/>
      <c r="BTU33" s="111"/>
      <c r="BTV33" s="26"/>
      <c r="BTW33" s="111"/>
      <c r="BTX33" s="26"/>
      <c r="BTY33" s="111"/>
      <c r="BTZ33" s="26"/>
      <c r="BUA33" s="111"/>
      <c r="BUB33" s="19"/>
      <c r="BUC33" s="111"/>
      <c r="BUD33" s="26"/>
      <c r="BUE33" s="111"/>
      <c r="BUF33" s="26"/>
      <c r="BUG33" s="111"/>
      <c r="BUH33" s="26"/>
      <c r="BUI33" s="111"/>
      <c r="BUJ33" s="19"/>
      <c r="BUK33" s="105"/>
      <c r="BUL33" s="105"/>
      <c r="BUM33" s="105"/>
      <c r="BUN33" s="29"/>
      <c r="BUO33" s="111"/>
      <c r="BUP33" s="29"/>
      <c r="BUQ33" s="111"/>
      <c r="BUR33" s="22"/>
      <c r="BUS33" s="111"/>
      <c r="BUT33" s="22"/>
      <c r="BUU33" s="111"/>
      <c r="BUV33" s="22"/>
      <c r="BUW33" s="111"/>
      <c r="BUX33" s="22"/>
      <c r="BUY33" s="111"/>
      <c r="BUZ33" s="22"/>
      <c r="BVA33" s="111"/>
      <c r="BVB33" s="22"/>
      <c r="BVC33" s="111"/>
      <c r="BVD33" s="22"/>
      <c r="BVE33" s="111"/>
      <c r="BVF33" s="26"/>
      <c r="BVG33" s="111"/>
      <c r="BVH33" s="26"/>
      <c r="BVI33" s="111"/>
      <c r="BVJ33" s="26"/>
      <c r="BVK33" s="111"/>
      <c r="BVL33" s="26"/>
      <c r="BVM33" s="111"/>
      <c r="BVN33" s="26"/>
      <c r="BVO33" s="111"/>
      <c r="BVP33" s="26"/>
      <c r="BVQ33" s="111"/>
      <c r="BVR33" s="26"/>
      <c r="BVS33" s="111"/>
      <c r="BVT33" s="26"/>
      <c r="BVU33" s="111"/>
      <c r="BVV33" s="26"/>
      <c r="BVW33" s="111"/>
      <c r="BVX33" s="26"/>
      <c r="BVY33" s="111"/>
      <c r="BVZ33" s="26"/>
      <c r="BWA33" s="112"/>
      <c r="BWB33" s="26"/>
      <c r="BWC33" s="111"/>
      <c r="BWD33" s="26"/>
      <c r="BWE33" s="111"/>
      <c r="BWF33" s="26"/>
      <c r="BWG33" s="111"/>
      <c r="BWH33" s="26"/>
      <c r="BWI33" s="111"/>
      <c r="BWJ33" s="26"/>
      <c r="BWK33" s="111"/>
      <c r="BWL33" s="26"/>
      <c r="BWM33" s="111"/>
      <c r="BWN33" s="26"/>
      <c r="BWO33" s="111"/>
      <c r="BWP33" s="19"/>
      <c r="BWQ33" s="111"/>
      <c r="BWR33" s="26"/>
      <c r="BWS33" s="111"/>
      <c r="BWT33" s="26"/>
      <c r="BWU33" s="111"/>
      <c r="BWV33" s="26"/>
      <c r="BWW33" s="111"/>
      <c r="BWX33" s="26"/>
      <c r="BWY33" s="111"/>
      <c r="BWZ33" s="19"/>
      <c r="BXA33" s="111"/>
      <c r="BXB33" s="26"/>
      <c r="BXC33" s="111"/>
      <c r="BXD33" s="26"/>
      <c r="BXE33" s="111"/>
      <c r="BXF33" s="26"/>
      <c r="BXG33" s="111"/>
      <c r="BXH33" s="19"/>
      <c r="BXI33" s="105"/>
      <c r="BXJ33" s="105"/>
      <c r="BXK33" s="105"/>
      <c r="BXL33" s="29"/>
      <c r="BXM33" s="111"/>
      <c r="BXN33" s="29"/>
      <c r="BXO33" s="111"/>
      <c r="BXP33" s="22"/>
      <c r="BXQ33" s="111"/>
      <c r="BXR33" s="22"/>
      <c r="BXS33" s="111"/>
      <c r="BXT33" s="22"/>
      <c r="BXU33" s="111"/>
      <c r="BXV33" s="22"/>
      <c r="BXW33" s="111"/>
      <c r="BXX33" s="22"/>
      <c r="BXY33" s="111"/>
      <c r="BXZ33" s="22"/>
      <c r="BYA33" s="111"/>
      <c r="BYB33" s="22"/>
      <c r="BYC33" s="111"/>
      <c r="BYD33" s="26"/>
      <c r="BYE33" s="111"/>
      <c r="BYF33" s="26"/>
      <c r="BYG33" s="111"/>
      <c r="BYH33" s="26"/>
      <c r="BYI33" s="111"/>
      <c r="BYJ33" s="26"/>
      <c r="BYK33" s="111"/>
      <c r="BYL33" s="26"/>
      <c r="BYM33" s="111"/>
      <c r="BYN33" s="26"/>
      <c r="BYO33" s="111"/>
      <c r="BYP33" s="26"/>
      <c r="BYQ33" s="111"/>
      <c r="BYR33" s="26"/>
      <c r="BYS33" s="111"/>
      <c r="BYT33" s="26"/>
      <c r="BYU33" s="111"/>
      <c r="BYV33" s="26"/>
      <c r="BYW33" s="111"/>
      <c r="BYX33" s="26"/>
      <c r="BYY33" s="112"/>
      <c r="BYZ33" s="26"/>
      <c r="BZA33" s="111"/>
      <c r="BZB33" s="26"/>
      <c r="BZC33" s="111"/>
      <c r="BZD33" s="26"/>
      <c r="BZE33" s="111"/>
      <c r="BZF33" s="26"/>
      <c r="BZG33" s="111"/>
      <c r="BZH33" s="26"/>
      <c r="BZI33" s="111"/>
      <c r="BZJ33" s="26"/>
      <c r="BZK33" s="111"/>
      <c r="BZL33" s="26"/>
      <c r="BZM33" s="111"/>
      <c r="BZN33" s="19"/>
      <c r="BZO33" s="111"/>
      <c r="BZP33" s="26"/>
      <c r="BZQ33" s="111"/>
      <c r="BZR33" s="26"/>
      <c r="BZS33" s="111"/>
      <c r="BZT33" s="26"/>
      <c r="BZU33" s="111"/>
      <c r="BZV33" s="26"/>
      <c r="BZW33" s="111"/>
      <c r="BZX33" s="19"/>
      <c r="BZY33" s="111"/>
      <c r="BZZ33" s="26"/>
      <c r="CAA33" s="111"/>
      <c r="CAB33" s="26"/>
      <c r="CAC33" s="111"/>
      <c r="CAD33" s="26"/>
      <c r="CAE33" s="111"/>
      <c r="CAF33" s="19"/>
      <c r="CAG33" s="105"/>
      <c r="CAH33" s="105"/>
      <c r="CAI33" s="105"/>
      <c r="CAJ33" s="29"/>
      <c r="CAK33" s="111"/>
      <c r="CAL33" s="29"/>
      <c r="CAM33" s="111"/>
      <c r="CAN33" s="22"/>
      <c r="CAO33" s="111"/>
      <c r="CAP33" s="22"/>
      <c r="CAQ33" s="111"/>
      <c r="CAR33" s="22"/>
      <c r="CAS33" s="111"/>
      <c r="CAT33" s="22"/>
      <c r="CAU33" s="111"/>
      <c r="CAV33" s="22"/>
      <c r="CAW33" s="111"/>
      <c r="CAX33" s="22"/>
      <c r="CAY33" s="111"/>
      <c r="CAZ33" s="22"/>
      <c r="CBA33" s="111"/>
      <c r="CBB33" s="26"/>
      <c r="CBC33" s="111"/>
      <c r="CBD33" s="26"/>
      <c r="CBE33" s="111"/>
      <c r="CBF33" s="26"/>
      <c r="CBG33" s="111"/>
      <c r="CBH33" s="26"/>
      <c r="CBI33" s="111"/>
      <c r="CBJ33" s="26"/>
      <c r="CBK33" s="111"/>
      <c r="CBL33" s="26"/>
      <c r="CBM33" s="111"/>
      <c r="CBN33" s="26"/>
      <c r="CBO33" s="111"/>
      <c r="CBP33" s="26"/>
      <c r="CBQ33" s="111"/>
      <c r="CBR33" s="26"/>
      <c r="CBS33" s="111"/>
      <c r="CBT33" s="26"/>
      <c r="CBU33" s="111"/>
      <c r="CBV33" s="26"/>
      <c r="CBW33" s="112"/>
      <c r="CBX33" s="26"/>
      <c r="CBY33" s="111"/>
      <c r="CBZ33" s="26"/>
      <c r="CCA33" s="111"/>
      <c r="CCB33" s="26"/>
      <c r="CCC33" s="111"/>
      <c r="CCD33" s="26"/>
      <c r="CCE33" s="111"/>
      <c r="CCF33" s="26"/>
      <c r="CCG33" s="111"/>
      <c r="CCH33" s="26"/>
      <c r="CCI33" s="111"/>
      <c r="CCJ33" s="26"/>
      <c r="CCK33" s="111"/>
      <c r="CCL33" s="19"/>
      <c r="CCM33" s="111"/>
      <c r="CCN33" s="26"/>
      <c r="CCO33" s="111"/>
      <c r="CCP33" s="26"/>
      <c r="CCQ33" s="111"/>
      <c r="CCR33" s="26"/>
      <c r="CCS33" s="111"/>
      <c r="CCT33" s="26"/>
      <c r="CCU33" s="111"/>
      <c r="CCV33" s="19"/>
      <c r="CCW33" s="111"/>
      <c r="CCX33" s="26"/>
      <c r="CCY33" s="111"/>
      <c r="CCZ33" s="26"/>
      <c r="CDA33" s="111"/>
      <c r="CDB33" s="26"/>
      <c r="CDC33" s="111"/>
      <c r="CDD33" s="19"/>
      <c r="CDE33" s="105"/>
      <c r="CDF33" s="105"/>
      <c r="CDG33" s="105"/>
      <c r="CDH33" s="29"/>
      <c r="CDI33" s="111"/>
      <c r="CDJ33" s="29"/>
      <c r="CDK33" s="111"/>
      <c r="CDL33" s="22"/>
      <c r="CDM33" s="111"/>
      <c r="CDN33" s="22"/>
      <c r="CDO33" s="111"/>
      <c r="CDP33" s="22"/>
      <c r="CDQ33" s="111"/>
      <c r="CDR33" s="22"/>
      <c r="CDS33" s="111"/>
      <c r="CDT33" s="22"/>
      <c r="CDU33" s="111"/>
      <c r="CDV33" s="22"/>
      <c r="CDW33" s="111"/>
      <c r="CDX33" s="22"/>
      <c r="CDY33" s="111"/>
      <c r="CDZ33" s="26"/>
      <c r="CEA33" s="111"/>
      <c r="CEB33" s="26"/>
      <c r="CEC33" s="111"/>
      <c r="CED33" s="26"/>
      <c r="CEE33" s="111"/>
      <c r="CEF33" s="26"/>
      <c r="CEG33" s="111"/>
      <c r="CEH33" s="26"/>
      <c r="CEI33" s="111"/>
      <c r="CEJ33" s="26"/>
      <c r="CEK33" s="111"/>
      <c r="CEL33" s="26"/>
      <c r="CEM33" s="111"/>
      <c r="CEN33" s="26"/>
      <c r="CEO33" s="111"/>
      <c r="CEP33" s="26"/>
      <c r="CEQ33" s="111"/>
      <c r="CER33" s="26"/>
      <c r="CES33" s="111"/>
      <c r="CET33" s="26"/>
      <c r="CEU33" s="112"/>
      <c r="CEV33" s="26"/>
      <c r="CEW33" s="111"/>
      <c r="CEX33" s="26"/>
      <c r="CEY33" s="111"/>
      <c r="CEZ33" s="26"/>
      <c r="CFA33" s="111"/>
      <c r="CFB33" s="26"/>
      <c r="CFC33" s="111"/>
      <c r="CFD33" s="26"/>
      <c r="CFE33" s="111"/>
      <c r="CFF33" s="26"/>
      <c r="CFG33" s="111"/>
      <c r="CFH33" s="26"/>
      <c r="CFI33" s="111"/>
      <c r="CFJ33" s="19"/>
      <c r="CFK33" s="111"/>
      <c r="CFL33" s="26"/>
      <c r="CFM33" s="111"/>
      <c r="CFN33" s="26"/>
      <c r="CFO33" s="111"/>
      <c r="CFP33" s="26"/>
      <c r="CFQ33" s="111"/>
      <c r="CFR33" s="26"/>
      <c r="CFS33" s="111"/>
      <c r="CFT33" s="19"/>
      <c r="CFU33" s="111"/>
      <c r="CFV33" s="26"/>
      <c r="CFW33" s="111"/>
      <c r="CFX33" s="26"/>
      <c r="CFY33" s="111"/>
      <c r="CFZ33" s="26"/>
      <c r="CGA33" s="111"/>
      <c r="CGB33" s="19"/>
      <c r="CGC33" s="105"/>
      <c r="CGD33" s="105"/>
      <c r="CGE33" s="105"/>
      <c r="CGF33" s="29"/>
      <c r="CGG33" s="111"/>
      <c r="CGH33" s="29"/>
      <c r="CGI33" s="111"/>
      <c r="CGJ33" s="22"/>
      <c r="CGK33" s="111"/>
      <c r="CGL33" s="22"/>
      <c r="CGM33" s="111"/>
      <c r="CGN33" s="22"/>
      <c r="CGO33" s="111"/>
      <c r="CGP33" s="22"/>
      <c r="CGQ33" s="111"/>
      <c r="CGR33" s="22"/>
      <c r="CGS33" s="111"/>
      <c r="CGT33" s="22"/>
      <c r="CGU33" s="111"/>
      <c r="CGV33" s="22"/>
      <c r="CGW33" s="111"/>
      <c r="CGX33" s="26"/>
      <c r="CGY33" s="111"/>
      <c r="CGZ33" s="26"/>
      <c r="CHA33" s="111"/>
      <c r="CHB33" s="26"/>
      <c r="CHC33" s="111"/>
      <c r="CHD33" s="26"/>
      <c r="CHE33" s="111"/>
      <c r="CHF33" s="26"/>
      <c r="CHG33" s="111"/>
      <c r="CHH33" s="26"/>
      <c r="CHI33" s="111"/>
      <c r="CHJ33" s="26"/>
      <c r="CHK33" s="111"/>
      <c r="CHL33" s="26"/>
      <c r="CHM33" s="111"/>
      <c r="CHN33" s="26"/>
      <c r="CHO33" s="111"/>
      <c r="CHP33" s="26"/>
      <c r="CHQ33" s="111"/>
      <c r="CHR33" s="26"/>
      <c r="CHS33" s="112"/>
      <c r="CHT33" s="26"/>
      <c r="CHU33" s="111"/>
      <c r="CHV33" s="26"/>
      <c r="CHW33" s="111"/>
      <c r="CHX33" s="26"/>
      <c r="CHY33" s="111"/>
      <c r="CHZ33" s="26"/>
      <c r="CIA33" s="111"/>
      <c r="CIB33" s="26"/>
      <c r="CIC33" s="111"/>
      <c r="CID33" s="26"/>
      <c r="CIE33" s="111"/>
      <c r="CIF33" s="26"/>
      <c r="CIG33" s="111"/>
      <c r="CIH33" s="19"/>
      <c r="CII33" s="111"/>
      <c r="CIJ33" s="26"/>
      <c r="CIK33" s="111"/>
      <c r="CIL33" s="26"/>
      <c r="CIM33" s="111"/>
      <c r="CIN33" s="26"/>
      <c r="CIO33" s="111"/>
      <c r="CIP33" s="26"/>
      <c r="CIQ33" s="111"/>
      <c r="CIR33" s="19"/>
      <c r="CIS33" s="111"/>
      <c r="CIT33" s="26"/>
      <c r="CIU33" s="111"/>
      <c r="CIV33" s="26"/>
      <c r="CIW33" s="111"/>
      <c r="CIX33" s="26"/>
      <c r="CIY33" s="111"/>
      <c r="CIZ33" s="19"/>
      <c r="CJA33" s="105"/>
      <c r="CJB33" s="105"/>
      <c r="CJC33" s="105"/>
      <c r="CJD33" s="29"/>
      <c r="CJE33" s="111"/>
      <c r="CJF33" s="29"/>
      <c r="CJG33" s="111"/>
      <c r="CJH33" s="22"/>
      <c r="CJI33" s="111"/>
      <c r="CJJ33" s="22"/>
      <c r="CJK33" s="111"/>
      <c r="CJL33" s="22"/>
      <c r="CJM33" s="111"/>
      <c r="CJN33" s="22"/>
      <c r="CJO33" s="111"/>
      <c r="CJP33" s="22"/>
      <c r="CJQ33" s="111"/>
      <c r="CJR33" s="22"/>
      <c r="CJS33" s="111"/>
      <c r="CJT33" s="22"/>
      <c r="CJU33" s="111"/>
      <c r="CJV33" s="26"/>
      <c r="CJW33" s="111"/>
      <c r="CJX33" s="26"/>
      <c r="CJY33" s="111"/>
      <c r="CJZ33" s="26"/>
      <c r="CKA33" s="111"/>
      <c r="CKB33" s="26"/>
      <c r="CKC33" s="111"/>
      <c r="CKD33" s="26"/>
      <c r="CKE33" s="111"/>
      <c r="CKF33" s="26"/>
      <c r="CKG33" s="111"/>
      <c r="CKH33" s="26"/>
      <c r="CKI33" s="111"/>
      <c r="CKJ33" s="26"/>
      <c r="CKK33" s="111"/>
      <c r="CKL33" s="26"/>
      <c r="CKM33" s="111"/>
      <c r="CKN33" s="26"/>
      <c r="CKO33" s="111"/>
      <c r="CKP33" s="26"/>
      <c r="CKQ33" s="112"/>
      <c r="CKR33" s="26"/>
      <c r="CKS33" s="111"/>
      <c r="CKT33" s="26"/>
      <c r="CKU33" s="111"/>
      <c r="CKV33" s="26"/>
      <c r="CKW33" s="111"/>
      <c r="CKX33" s="26"/>
      <c r="CKY33" s="111"/>
      <c r="CKZ33" s="26"/>
      <c r="CLA33" s="111"/>
      <c r="CLB33" s="26"/>
      <c r="CLC33" s="111"/>
      <c r="CLD33" s="26"/>
      <c r="CLE33" s="111"/>
      <c r="CLF33" s="19"/>
      <c r="CLG33" s="111"/>
      <c r="CLH33" s="26"/>
      <c r="CLI33" s="111"/>
      <c r="CLJ33" s="26"/>
      <c r="CLK33" s="111"/>
      <c r="CLL33" s="26"/>
      <c r="CLM33" s="111"/>
      <c r="CLN33" s="26"/>
      <c r="CLO33" s="111"/>
      <c r="CLP33" s="19"/>
      <c r="CLQ33" s="111"/>
      <c r="CLR33" s="26"/>
      <c r="CLS33" s="111"/>
      <c r="CLT33" s="26"/>
      <c r="CLU33" s="111"/>
      <c r="CLV33" s="26"/>
      <c r="CLW33" s="111"/>
      <c r="CLX33" s="19"/>
      <c r="CLY33" s="105"/>
      <c r="CLZ33" s="105"/>
      <c r="CMA33" s="105"/>
      <c r="CMB33" s="29"/>
      <c r="CMC33" s="111"/>
      <c r="CMD33" s="29"/>
      <c r="CME33" s="111"/>
      <c r="CMF33" s="22"/>
      <c r="CMG33" s="111"/>
      <c r="CMH33" s="22"/>
      <c r="CMI33" s="111"/>
      <c r="CMJ33" s="22"/>
      <c r="CMK33" s="111"/>
      <c r="CML33" s="22"/>
      <c r="CMM33" s="111"/>
      <c r="CMN33" s="22"/>
      <c r="CMO33" s="111"/>
      <c r="CMP33" s="22"/>
      <c r="CMQ33" s="111"/>
      <c r="CMR33" s="22"/>
      <c r="CMS33" s="111"/>
      <c r="CMT33" s="26"/>
      <c r="CMU33" s="111"/>
      <c r="CMV33" s="26"/>
      <c r="CMW33" s="111"/>
      <c r="CMX33" s="26"/>
      <c r="CMY33" s="111"/>
      <c r="CMZ33" s="26"/>
      <c r="CNA33" s="111"/>
      <c r="CNB33" s="26"/>
      <c r="CNC33" s="111"/>
      <c r="CND33" s="26"/>
      <c r="CNE33" s="111"/>
      <c r="CNF33" s="26"/>
      <c r="CNG33" s="111"/>
      <c r="CNH33" s="26"/>
      <c r="CNI33" s="111"/>
      <c r="CNJ33" s="26"/>
      <c r="CNK33" s="111"/>
      <c r="CNL33" s="26"/>
      <c r="CNM33" s="111"/>
      <c r="CNN33" s="26"/>
      <c r="CNO33" s="112"/>
      <c r="CNP33" s="26"/>
      <c r="CNQ33" s="111"/>
      <c r="CNR33" s="26"/>
      <c r="CNS33" s="111"/>
      <c r="CNT33" s="26"/>
      <c r="CNU33" s="111"/>
      <c r="CNV33" s="26"/>
      <c r="CNW33" s="111"/>
      <c r="CNX33" s="26"/>
      <c r="CNY33" s="111"/>
      <c r="CNZ33" s="26"/>
      <c r="COA33" s="111"/>
      <c r="COB33" s="26"/>
      <c r="COC33" s="111"/>
      <c r="COD33" s="19"/>
      <c r="COE33" s="111"/>
      <c r="COF33" s="26"/>
      <c r="COG33" s="111"/>
      <c r="COH33" s="26"/>
      <c r="COI33" s="111"/>
      <c r="COJ33" s="26"/>
      <c r="COK33" s="111"/>
      <c r="COL33" s="26"/>
      <c r="COM33" s="111"/>
      <c r="CON33" s="19"/>
      <c r="COO33" s="111"/>
      <c r="COP33" s="26"/>
      <c r="COQ33" s="111"/>
      <c r="COR33" s="26"/>
      <c r="COS33" s="111"/>
      <c r="COT33" s="26"/>
      <c r="COU33" s="111"/>
      <c r="COV33" s="19"/>
      <c r="COW33" s="105"/>
      <c r="COX33" s="105"/>
      <c r="COY33" s="105"/>
      <c r="COZ33" s="29"/>
      <c r="CPA33" s="111"/>
      <c r="CPB33" s="29"/>
      <c r="CPC33" s="111"/>
      <c r="CPD33" s="22"/>
      <c r="CPE33" s="111"/>
      <c r="CPF33" s="22"/>
      <c r="CPG33" s="111"/>
      <c r="CPH33" s="22"/>
      <c r="CPI33" s="111"/>
      <c r="CPJ33" s="22"/>
      <c r="CPK33" s="111"/>
      <c r="CPL33" s="22"/>
      <c r="CPM33" s="111"/>
      <c r="CPN33" s="22"/>
      <c r="CPO33" s="111"/>
      <c r="CPP33" s="22"/>
      <c r="CPQ33" s="111"/>
      <c r="CPR33" s="26"/>
      <c r="CPS33" s="111"/>
      <c r="CPT33" s="26"/>
      <c r="CPU33" s="111"/>
      <c r="CPV33" s="26"/>
      <c r="CPW33" s="111"/>
      <c r="CPX33" s="26"/>
      <c r="CPY33" s="111"/>
      <c r="CPZ33" s="26"/>
      <c r="CQA33" s="111"/>
      <c r="CQB33" s="26"/>
      <c r="CQC33" s="111"/>
      <c r="CQD33" s="26"/>
      <c r="CQE33" s="111"/>
      <c r="CQF33" s="26"/>
      <c r="CQG33" s="111"/>
      <c r="CQH33" s="26"/>
      <c r="CQI33" s="111"/>
      <c r="CQJ33" s="26"/>
      <c r="CQK33" s="111"/>
      <c r="CQL33" s="26"/>
      <c r="CQM33" s="112"/>
      <c r="CQN33" s="26"/>
      <c r="CQO33" s="111"/>
      <c r="CQP33" s="26"/>
      <c r="CQQ33" s="111"/>
      <c r="CQR33" s="26"/>
      <c r="CQS33" s="111"/>
      <c r="CQT33" s="26"/>
      <c r="CQU33" s="111"/>
      <c r="CQV33" s="26"/>
      <c r="CQW33" s="111"/>
      <c r="CQX33" s="26"/>
      <c r="CQY33" s="111"/>
      <c r="CQZ33" s="26"/>
      <c r="CRA33" s="111"/>
      <c r="CRB33" s="19"/>
      <c r="CRC33" s="111"/>
      <c r="CRD33" s="26"/>
      <c r="CRE33" s="111"/>
      <c r="CRF33" s="26"/>
      <c r="CRG33" s="111"/>
      <c r="CRH33" s="26"/>
      <c r="CRI33" s="111"/>
      <c r="CRJ33" s="26"/>
      <c r="CRK33" s="111"/>
      <c r="CRL33" s="19"/>
      <c r="CRM33" s="111"/>
      <c r="CRN33" s="26"/>
      <c r="CRO33" s="111"/>
      <c r="CRP33" s="26"/>
      <c r="CRQ33" s="111"/>
      <c r="CRR33" s="26"/>
      <c r="CRS33" s="111"/>
      <c r="CRT33" s="19"/>
      <c r="CRU33" s="105"/>
      <c r="CRV33" s="105"/>
      <c r="CRW33" s="105"/>
      <c r="CRX33" s="29"/>
      <c r="CRY33" s="111"/>
      <c r="CRZ33" s="29"/>
      <c r="CSA33" s="111"/>
      <c r="CSB33" s="22"/>
      <c r="CSC33" s="111"/>
      <c r="CSD33" s="22"/>
      <c r="CSE33" s="111"/>
      <c r="CSF33" s="22"/>
      <c r="CSG33" s="111"/>
      <c r="CSH33" s="22"/>
      <c r="CSI33" s="111"/>
      <c r="CSJ33" s="22"/>
      <c r="CSK33" s="111"/>
      <c r="CSL33" s="22"/>
      <c r="CSM33" s="111"/>
      <c r="CSN33" s="22"/>
      <c r="CSO33" s="111"/>
      <c r="CSP33" s="26"/>
      <c r="CSQ33" s="111"/>
      <c r="CSR33" s="26"/>
      <c r="CSS33" s="111"/>
      <c r="CST33" s="26"/>
      <c r="CSU33" s="111"/>
      <c r="CSV33" s="26"/>
      <c r="CSW33" s="111"/>
      <c r="CSX33" s="26"/>
      <c r="CSY33" s="111"/>
      <c r="CSZ33" s="26"/>
      <c r="CTA33" s="111"/>
      <c r="CTB33" s="26"/>
      <c r="CTC33" s="111"/>
      <c r="CTD33" s="26"/>
      <c r="CTE33" s="111"/>
      <c r="CTF33" s="26"/>
      <c r="CTG33" s="111"/>
      <c r="CTH33" s="26"/>
      <c r="CTI33" s="111"/>
      <c r="CTJ33" s="26"/>
      <c r="CTK33" s="112"/>
      <c r="CTL33" s="26"/>
      <c r="CTM33" s="111"/>
      <c r="CTN33" s="26"/>
      <c r="CTO33" s="111"/>
      <c r="CTP33" s="26"/>
      <c r="CTQ33" s="111"/>
      <c r="CTR33" s="26"/>
      <c r="CTS33" s="111"/>
      <c r="CTT33" s="26"/>
      <c r="CTU33" s="111"/>
      <c r="CTV33" s="26"/>
      <c r="CTW33" s="111"/>
      <c r="CTX33" s="26"/>
      <c r="CTY33" s="111"/>
      <c r="CTZ33" s="19"/>
      <c r="CUA33" s="111"/>
      <c r="CUB33" s="26"/>
      <c r="CUC33" s="111"/>
      <c r="CUD33" s="26"/>
      <c r="CUE33" s="111"/>
      <c r="CUF33" s="26"/>
      <c r="CUG33" s="111"/>
      <c r="CUH33" s="26"/>
      <c r="CUI33" s="111"/>
      <c r="CUJ33" s="19"/>
      <c r="CUK33" s="111"/>
      <c r="CUL33" s="26"/>
      <c r="CUM33" s="111"/>
      <c r="CUN33" s="26"/>
      <c r="CUO33" s="111"/>
      <c r="CUP33" s="26"/>
      <c r="CUQ33" s="111"/>
      <c r="CUR33" s="19"/>
      <c r="CUS33" s="105"/>
      <c r="CUT33" s="105"/>
      <c r="CUU33" s="105"/>
      <c r="CUV33" s="29"/>
      <c r="CUW33" s="111"/>
      <c r="CUX33" s="29"/>
      <c r="CUY33" s="111"/>
      <c r="CUZ33" s="22"/>
      <c r="CVA33" s="111"/>
      <c r="CVB33" s="22"/>
      <c r="CVC33" s="111"/>
      <c r="CVD33" s="22"/>
      <c r="CVE33" s="111"/>
      <c r="CVF33" s="22"/>
      <c r="CVG33" s="111"/>
      <c r="CVH33" s="22"/>
      <c r="CVI33" s="111"/>
      <c r="CVJ33" s="22"/>
      <c r="CVK33" s="111"/>
      <c r="CVL33" s="22"/>
      <c r="CVM33" s="111"/>
      <c r="CVN33" s="26"/>
      <c r="CVO33" s="111"/>
      <c r="CVP33" s="26"/>
      <c r="CVQ33" s="111"/>
      <c r="CVR33" s="26"/>
      <c r="CVS33" s="111"/>
      <c r="CVT33" s="26"/>
      <c r="CVU33" s="111"/>
      <c r="CVV33" s="26"/>
      <c r="CVW33" s="111"/>
      <c r="CVX33" s="26"/>
      <c r="CVY33" s="111"/>
      <c r="CVZ33" s="26"/>
      <c r="CWA33" s="111"/>
      <c r="CWB33" s="26"/>
      <c r="CWC33" s="111"/>
      <c r="CWD33" s="26"/>
      <c r="CWE33" s="111"/>
      <c r="CWF33" s="26"/>
      <c r="CWG33" s="111"/>
      <c r="CWH33" s="26"/>
      <c r="CWI33" s="112"/>
      <c r="CWJ33" s="26"/>
      <c r="CWK33" s="111"/>
      <c r="CWL33" s="26"/>
      <c r="CWM33" s="111"/>
      <c r="CWN33" s="26"/>
      <c r="CWO33" s="111"/>
      <c r="CWP33" s="26"/>
      <c r="CWQ33" s="111"/>
      <c r="CWR33" s="26"/>
      <c r="CWS33" s="111"/>
      <c r="CWT33" s="26"/>
      <c r="CWU33" s="111"/>
      <c r="CWV33" s="26"/>
      <c r="CWW33" s="111"/>
      <c r="CWX33" s="19"/>
      <c r="CWY33" s="111"/>
      <c r="CWZ33" s="26"/>
      <c r="CXA33" s="111"/>
      <c r="CXB33" s="26"/>
      <c r="CXC33" s="111"/>
      <c r="CXD33" s="26"/>
      <c r="CXE33" s="111"/>
      <c r="CXF33" s="26"/>
      <c r="CXG33" s="111"/>
      <c r="CXH33" s="19"/>
      <c r="CXI33" s="111"/>
      <c r="CXJ33" s="26"/>
      <c r="CXK33" s="111"/>
      <c r="CXL33" s="26"/>
      <c r="CXM33" s="111"/>
      <c r="CXN33" s="26"/>
      <c r="CXO33" s="111"/>
      <c r="CXP33" s="19"/>
      <c r="CXQ33" s="105"/>
      <c r="CXR33" s="105"/>
      <c r="CXS33" s="105"/>
      <c r="CXT33" s="29"/>
      <c r="CXU33" s="111"/>
      <c r="CXV33" s="29"/>
      <c r="CXW33" s="111"/>
      <c r="CXX33" s="22"/>
      <c r="CXY33" s="111"/>
      <c r="CXZ33" s="22"/>
      <c r="CYA33" s="111"/>
      <c r="CYB33" s="22"/>
      <c r="CYC33" s="111"/>
      <c r="CYD33" s="22"/>
      <c r="CYE33" s="111"/>
      <c r="CYF33" s="22"/>
      <c r="CYG33" s="111"/>
      <c r="CYH33" s="22"/>
      <c r="CYI33" s="111"/>
      <c r="CYJ33" s="22"/>
      <c r="CYK33" s="111"/>
      <c r="CYL33" s="26"/>
      <c r="CYM33" s="111"/>
      <c r="CYN33" s="26"/>
      <c r="CYO33" s="111"/>
      <c r="CYP33" s="26"/>
      <c r="CYQ33" s="111"/>
      <c r="CYR33" s="26"/>
      <c r="CYS33" s="111"/>
      <c r="CYT33" s="26"/>
      <c r="CYU33" s="111"/>
      <c r="CYV33" s="26"/>
      <c r="CYW33" s="111"/>
      <c r="CYX33" s="26"/>
      <c r="CYY33" s="111"/>
      <c r="CYZ33" s="26"/>
      <c r="CZA33" s="111"/>
      <c r="CZB33" s="26"/>
      <c r="CZC33" s="111"/>
      <c r="CZD33" s="26"/>
      <c r="CZE33" s="111"/>
      <c r="CZF33" s="26"/>
      <c r="CZG33" s="112"/>
      <c r="CZH33" s="26"/>
      <c r="CZI33" s="111"/>
      <c r="CZJ33" s="26"/>
      <c r="CZK33" s="111"/>
      <c r="CZL33" s="26"/>
      <c r="CZM33" s="111"/>
      <c r="CZN33" s="26"/>
      <c r="CZO33" s="111"/>
      <c r="CZP33" s="26"/>
      <c r="CZQ33" s="111"/>
      <c r="CZR33" s="26"/>
      <c r="CZS33" s="111"/>
      <c r="CZT33" s="26"/>
      <c r="CZU33" s="111"/>
      <c r="CZV33" s="19"/>
      <c r="CZW33" s="111"/>
      <c r="CZX33" s="26"/>
      <c r="CZY33" s="111"/>
      <c r="CZZ33" s="26"/>
      <c r="DAA33" s="111"/>
      <c r="DAB33" s="26"/>
      <c r="DAC33" s="111"/>
      <c r="DAD33" s="26"/>
      <c r="DAE33" s="111"/>
      <c r="DAF33" s="19"/>
      <c r="DAG33" s="111"/>
      <c r="DAH33" s="26"/>
      <c r="DAI33" s="111"/>
      <c r="DAJ33" s="26"/>
      <c r="DAK33" s="111"/>
      <c r="DAL33" s="26"/>
      <c r="DAM33" s="111"/>
      <c r="DAN33" s="19"/>
      <c r="DAO33" s="105"/>
      <c r="DAP33" s="105"/>
      <c r="DAQ33" s="105"/>
      <c r="DAR33" s="29"/>
      <c r="DAS33" s="111"/>
      <c r="DAT33" s="29"/>
      <c r="DAU33" s="111"/>
      <c r="DAV33" s="22"/>
      <c r="DAW33" s="111"/>
      <c r="DAX33" s="22"/>
      <c r="DAY33" s="111"/>
      <c r="DAZ33" s="22"/>
      <c r="DBA33" s="111"/>
      <c r="DBB33" s="22"/>
      <c r="DBC33" s="111"/>
      <c r="DBD33" s="22"/>
      <c r="DBE33" s="111"/>
      <c r="DBF33" s="22"/>
      <c r="DBG33" s="111"/>
      <c r="DBH33" s="22"/>
      <c r="DBI33" s="111"/>
      <c r="DBJ33" s="26"/>
      <c r="DBK33" s="111"/>
      <c r="DBL33" s="26"/>
      <c r="DBM33" s="111"/>
      <c r="DBN33" s="26"/>
      <c r="DBO33" s="111"/>
      <c r="DBP33" s="26"/>
      <c r="DBQ33" s="111"/>
      <c r="DBR33" s="26"/>
      <c r="DBS33" s="111"/>
      <c r="DBT33" s="26"/>
      <c r="DBU33" s="111"/>
      <c r="DBV33" s="26"/>
      <c r="DBW33" s="111"/>
      <c r="DBX33" s="26"/>
      <c r="DBY33" s="111"/>
      <c r="DBZ33" s="26"/>
      <c r="DCA33" s="111"/>
      <c r="DCB33" s="26"/>
      <c r="DCC33" s="111"/>
      <c r="DCD33" s="26"/>
      <c r="DCE33" s="112"/>
      <c r="DCF33" s="26"/>
      <c r="DCG33" s="111"/>
      <c r="DCH33" s="26"/>
      <c r="DCI33" s="111"/>
      <c r="DCJ33" s="26"/>
      <c r="DCK33" s="111"/>
      <c r="DCL33" s="26"/>
      <c r="DCM33" s="111"/>
      <c r="DCN33" s="26"/>
      <c r="DCO33" s="111"/>
      <c r="DCP33" s="26"/>
      <c r="DCQ33" s="111"/>
      <c r="DCR33" s="26"/>
      <c r="DCS33" s="111"/>
      <c r="DCT33" s="19"/>
      <c r="DCU33" s="111"/>
      <c r="DCV33" s="26"/>
      <c r="DCW33" s="111"/>
      <c r="DCX33" s="26"/>
      <c r="DCY33" s="111"/>
      <c r="DCZ33" s="26"/>
      <c r="DDA33" s="111"/>
      <c r="DDB33" s="26"/>
      <c r="DDC33" s="111"/>
      <c r="DDD33" s="19"/>
      <c r="DDE33" s="111"/>
      <c r="DDF33" s="26"/>
      <c r="DDG33" s="111"/>
      <c r="DDH33" s="26"/>
      <c r="DDI33" s="111"/>
      <c r="DDJ33" s="26"/>
      <c r="DDK33" s="111"/>
      <c r="DDL33" s="19"/>
      <c r="DDM33" s="105"/>
      <c r="DDN33" s="105"/>
      <c r="DDO33" s="105"/>
      <c r="DDP33" s="29"/>
      <c r="DDQ33" s="111"/>
      <c r="DDR33" s="29"/>
      <c r="DDS33" s="111"/>
      <c r="DDT33" s="22"/>
      <c r="DDU33" s="111"/>
      <c r="DDV33" s="22"/>
      <c r="DDW33" s="111"/>
      <c r="DDX33" s="22"/>
      <c r="DDY33" s="111"/>
      <c r="DDZ33" s="22"/>
      <c r="DEA33" s="111"/>
      <c r="DEB33" s="22"/>
      <c r="DEC33" s="111"/>
      <c r="DED33" s="22"/>
      <c r="DEE33" s="111"/>
      <c r="DEF33" s="22"/>
      <c r="DEG33" s="111"/>
      <c r="DEH33" s="26"/>
      <c r="DEI33" s="111"/>
      <c r="DEJ33" s="26"/>
      <c r="DEK33" s="111"/>
      <c r="DEL33" s="26"/>
      <c r="DEM33" s="111"/>
      <c r="DEN33" s="26"/>
      <c r="DEO33" s="111"/>
      <c r="DEP33" s="26"/>
      <c r="DEQ33" s="111"/>
      <c r="DER33" s="26"/>
      <c r="DES33" s="111"/>
      <c r="DET33" s="26"/>
      <c r="DEU33" s="111"/>
      <c r="DEV33" s="26"/>
      <c r="DEW33" s="111"/>
      <c r="DEX33" s="26"/>
      <c r="DEY33" s="111"/>
      <c r="DEZ33" s="26"/>
      <c r="DFA33" s="111"/>
      <c r="DFB33" s="26"/>
      <c r="DFC33" s="112"/>
      <c r="DFD33" s="26"/>
      <c r="DFE33" s="111"/>
      <c r="DFF33" s="26"/>
      <c r="DFG33" s="111"/>
      <c r="DFH33" s="26"/>
      <c r="DFI33" s="111"/>
      <c r="DFJ33" s="26"/>
      <c r="DFK33" s="111"/>
      <c r="DFL33" s="26"/>
      <c r="DFM33" s="111"/>
      <c r="DFN33" s="26"/>
      <c r="DFO33" s="111"/>
      <c r="DFP33" s="26"/>
      <c r="DFQ33" s="111"/>
      <c r="DFR33" s="19"/>
      <c r="DFS33" s="111"/>
      <c r="DFT33" s="26"/>
      <c r="DFU33" s="111"/>
      <c r="DFV33" s="26"/>
      <c r="DFW33" s="111"/>
      <c r="DFX33" s="26"/>
      <c r="DFY33" s="111"/>
      <c r="DFZ33" s="26"/>
      <c r="DGA33" s="111"/>
      <c r="DGB33" s="19"/>
      <c r="DGC33" s="111"/>
      <c r="DGD33" s="26"/>
      <c r="DGE33" s="111"/>
      <c r="DGF33" s="26"/>
      <c r="DGG33" s="111"/>
      <c r="DGH33" s="26"/>
      <c r="DGI33" s="111"/>
      <c r="DGJ33" s="19"/>
      <c r="DGK33" s="105"/>
      <c r="DGL33" s="105"/>
      <c r="DGM33" s="105"/>
      <c r="DGN33" s="29"/>
      <c r="DGO33" s="111"/>
      <c r="DGP33" s="29"/>
      <c r="DGQ33" s="111"/>
      <c r="DGR33" s="22"/>
      <c r="DGS33" s="111"/>
      <c r="DGT33" s="22"/>
      <c r="DGU33" s="111"/>
      <c r="DGV33" s="22"/>
      <c r="DGW33" s="111"/>
      <c r="DGX33" s="22"/>
      <c r="DGY33" s="111"/>
      <c r="DGZ33" s="22"/>
      <c r="DHA33" s="111"/>
      <c r="DHB33" s="22"/>
      <c r="DHC33" s="111"/>
      <c r="DHD33" s="22"/>
      <c r="DHE33" s="111"/>
      <c r="DHF33" s="26"/>
      <c r="DHG33" s="111"/>
      <c r="DHH33" s="26"/>
      <c r="DHI33" s="111"/>
      <c r="DHJ33" s="26"/>
      <c r="DHK33" s="111"/>
      <c r="DHL33" s="26"/>
      <c r="DHM33" s="111"/>
      <c r="DHN33" s="26"/>
      <c r="DHO33" s="111"/>
      <c r="DHP33" s="26"/>
      <c r="DHQ33" s="111"/>
      <c r="DHR33" s="26"/>
      <c r="DHS33" s="111"/>
      <c r="DHT33" s="26"/>
      <c r="DHU33" s="111"/>
      <c r="DHV33" s="26"/>
      <c r="DHW33" s="111"/>
      <c r="DHX33" s="26"/>
      <c r="DHY33" s="111"/>
      <c r="DHZ33" s="26"/>
      <c r="DIA33" s="112"/>
      <c r="DIB33" s="26"/>
      <c r="DIC33" s="111"/>
      <c r="DID33" s="26"/>
      <c r="DIE33" s="111"/>
      <c r="DIF33" s="26"/>
      <c r="DIG33" s="111"/>
      <c r="DIH33" s="26"/>
      <c r="DII33" s="111"/>
      <c r="DIJ33" s="26"/>
      <c r="DIK33" s="111"/>
      <c r="DIL33" s="26"/>
      <c r="DIM33" s="111"/>
      <c r="DIN33" s="26"/>
      <c r="DIO33" s="111"/>
      <c r="DIP33" s="19"/>
      <c r="DIQ33" s="111"/>
      <c r="DIR33" s="26"/>
      <c r="DIS33" s="111"/>
      <c r="DIT33" s="26"/>
      <c r="DIU33" s="111"/>
      <c r="DIV33" s="26"/>
      <c r="DIW33" s="111"/>
      <c r="DIX33" s="26"/>
      <c r="DIY33" s="111"/>
      <c r="DIZ33" s="19"/>
      <c r="DJA33" s="111"/>
      <c r="DJB33" s="26"/>
      <c r="DJC33" s="111"/>
      <c r="DJD33" s="26"/>
      <c r="DJE33" s="111"/>
      <c r="DJF33" s="26"/>
      <c r="DJG33" s="111"/>
      <c r="DJH33" s="19"/>
      <c r="DJI33" s="105"/>
      <c r="DJJ33" s="105"/>
      <c r="DJK33" s="105"/>
      <c r="DJL33" s="29"/>
      <c r="DJM33" s="111"/>
      <c r="DJN33" s="29"/>
      <c r="DJO33" s="111"/>
      <c r="DJP33" s="22"/>
      <c r="DJQ33" s="111"/>
      <c r="DJR33" s="22"/>
      <c r="DJS33" s="111"/>
      <c r="DJT33" s="22"/>
      <c r="DJU33" s="111"/>
      <c r="DJV33" s="22"/>
      <c r="DJW33" s="111"/>
      <c r="DJX33" s="22"/>
      <c r="DJY33" s="111"/>
      <c r="DJZ33" s="22"/>
      <c r="DKA33" s="111"/>
      <c r="DKB33" s="22"/>
      <c r="DKC33" s="111"/>
      <c r="DKD33" s="26"/>
      <c r="DKE33" s="111"/>
      <c r="DKF33" s="26"/>
      <c r="DKG33" s="111"/>
      <c r="DKH33" s="26"/>
      <c r="DKI33" s="111"/>
      <c r="DKJ33" s="26"/>
      <c r="DKK33" s="111"/>
      <c r="DKL33" s="26"/>
      <c r="DKM33" s="111"/>
      <c r="DKN33" s="26"/>
      <c r="DKO33" s="111"/>
      <c r="DKP33" s="26"/>
      <c r="DKQ33" s="111"/>
      <c r="DKR33" s="26"/>
      <c r="DKS33" s="111"/>
      <c r="DKT33" s="26"/>
      <c r="DKU33" s="111"/>
      <c r="DKV33" s="26"/>
      <c r="DKW33" s="111"/>
      <c r="DKX33" s="26"/>
      <c r="DKY33" s="112"/>
      <c r="DKZ33" s="26"/>
      <c r="DLA33" s="111"/>
      <c r="DLB33" s="26"/>
      <c r="DLC33" s="111"/>
      <c r="DLD33" s="26"/>
      <c r="DLE33" s="111"/>
      <c r="DLF33" s="26"/>
      <c r="DLG33" s="111"/>
      <c r="DLH33" s="26"/>
      <c r="DLI33" s="111"/>
      <c r="DLJ33" s="26"/>
      <c r="DLK33" s="111"/>
      <c r="DLL33" s="26"/>
      <c r="DLM33" s="111"/>
      <c r="DLN33" s="19"/>
      <c r="DLO33" s="111"/>
      <c r="DLP33" s="26"/>
      <c r="DLQ33" s="111"/>
      <c r="DLR33" s="26"/>
      <c r="DLS33" s="111"/>
      <c r="DLT33" s="26"/>
      <c r="DLU33" s="111"/>
      <c r="DLV33" s="26"/>
      <c r="DLW33" s="111"/>
      <c r="DLX33" s="19"/>
      <c r="DLY33" s="111"/>
      <c r="DLZ33" s="26"/>
      <c r="DMA33" s="111"/>
      <c r="DMB33" s="26"/>
      <c r="DMC33" s="111"/>
      <c r="DMD33" s="26"/>
      <c r="DME33" s="111"/>
      <c r="DMF33" s="19"/>
      <c r="DMG33" s="105"/>
      <c r="DMH33" s="105"/>
      <c r="DMI33" s="105"/>
      <c r="DMJ33" s="29"/>
      <c r="DMK33" s="111"/>
      <c r="DML33" s="29"/>
      <c r="DMM33" s="111"/>
      <c r="DMN33" s="22"/>
      <c r="DMO33" s="111"/>
      <c r="DMP33" s="22"/>
      <c r="DMQ33" s="111"/>
      <c r="DMR33" s="22"/>
      <c r="DMS33" s="111"/>
      <c r="DMT33" s="22"/>
      <c r="DMU33" s="111"/>
      <c r="DMV33" s="22"/>
      <c r="DMW33" s="111"/>
      <c r="DMX33" s="22"/>
      <c r="DMY33" s="111"/>
      <c r="DMZ33" s="22"/>
      <c r="DNA33" s="111"/>
      <c r="DNB33" s="26"/>
      <c r="DNC33" s="111"/>
      <c r="DND33" s="26"/>
      <c r="DNE33" s="111"/>
      <c r="DNF33" s="26"/>
      <c r="DNG33" s="111"/>
      <c r="DNH33" s="26"/>
      <c r="DNI33" s="111"/>
      <c r="DNJ33" s="26"/>
      <c r="DNK33" s="111"/>
      <c r="DNL33" s="26"/>
      <c r="DNM33" s="111"/>
      <c r="DNN33" s="26"/>
      <c r="DNO33" s="111"/>
      <c r="DNP33" s="26"/>
      <c r="DNQ33" s="111"/>
      <c r="DNR33" s="26"/>
      <c r="DNS33" s="111"/>
      <c r="DNT33" s="26"/>
      <c r="DNU33" s="111"/>
      <c r="DNV33" s="26"/>
      <c r="DNW33" s="112"/>
      <c r="DNX33" s="26"/>
      <c r="DNY33" s="111"/>
      <c r="DNZ33" s="26"/>
      <c r="DOA33" s="111"/>
      <c r="DOB33" s="26"/>
      <c r="DOC33" s="111"/>
      <c r="DOD33" s="26"/>
      <c r="DOE33" s="111"/>
      <c r="DOF33" s="26"/>
      <c r="DOG33" s="111"/>
      <c r="DOH33" s="26"/>
      <c r="DOI33" s="111"/>
      <c r="DOJ33" s="26"/>
      <c r="DOK33" s="111"/>
      <c r="DOL33" s="19"/>
      <c r="DOM33" s="111"/>
      <c r="DON33" s="26"/>
      <c r="DOO33" s="111"/>
      <c r="DOP33" s="26"/>
      <c r="DOQ33" s="111"/>
      <c r="DOR33" s="26"/>
      <c r="DOS33" s="111"/>
      <c r="DOT33" s="26"/>
      <c r="DOU33" s="111"/>
      <c r="DOV33" s="19"/>
      <c r="DOW33" s="111"/>
      <c r="DOX33" s="26"/>
      <c r="DOY33" s="111"/>
      <c r="DOZ33" s="26"/>
      <c r="DPA33" s="111"/>
      <c r="DPB33" s="26"/>
      <c r="DPC33" s="111"/>
      <c r="DPD33" s="19"/>
      <c r="DPE33" s="105"/>
      <c r="DPF33" s="105"/>
      <c r="DPG33" s="105"/>
      <c r="DPH33" s="29"/>
      <c r="DPI33" s="111"/>
      <c r="DPJ33" s="29"/>
      <c r="DPK33" s="111"/>
      <c r="DPL33" s="22"/>
      <c r="DPM33" s="111"/>
      <c r="DPN33" s="22"/>
      <c r="DPO33" s="111"/>
      <c r="DPP33" s="22"/>
      <c r="DPQ33" s="111"/>
      <c r="DPR33" s="22"/>
      <c r="DPS33" s="111"/>
      <c r="DPT33" s="22"/>
      <c r="DPU33" s="111"/>
      <c r="DPV33" s="22"/>
      <c r="DPW33" s="111"/>
      <c r="DPX33" s="22"/>
      <c r="DPY33" s="111"/>
      <c r="DPZ33" s="26"/>
      <c r="DQA33" s="111"/>
      <c r="DQB33" s="26"/>
      <c r="DQC33" s="111"/>
      <c r="DQD33" s="26"/>
      <c r="DQE33" s="111"/>
      <c r="DQF33" s="26"/>
      <c r="DQG33" s="111"/>
      <c r="DQH33" s="26"/>
      <c r="DQI33" s="111"/>
      <c r="DQJ33" s="26"/>
      <c r="DQK33" s="111"/>
      <c r="DQL33" s="26"/>
      <c r="DQM33" s="111"/>
      <c r="DQN33" s="26"/>
      <c r="DQO33" s="111"/>
      <c r="DQP33" s="26"/>
      <c r="DQQ33" s="111"/>
      <c r="DQR33" s="26"/>
      <c r="DQS33" s="111"/>
      <c r="DQT33" s="26"/>
      <c r="DQU33" s="112"/>
      <c r="DQV33" s="26"/>
      <c r="DQW33" s="111"/>
      <c r="DQX33" s="26"/>
      <c r="DQY33" s="111"/>
      <c r="DQZ33" s="26"/>
      <c r="DRA33" s="111"/>
      <c r="DRB33" s="26"/>
      <c r="DRC33" s="111"/>
      <c r="DRD33" s="26"/>
      <c r="DRE33" s="111"/>
      <c r="DRF33" s="26"/>
      <c r="DRG33" s="111"/>
      <c r="DRH33" s="26"/>
      <c r="DRI33" s="111"/>
      <c r="DRJ33" s="19"/>
      <c r="DRK33" s="111"/>
      <c r="DRL33" s="26"/>
      <c r="DRM33" s="111"/>
      <c r="DRN33" s="26"/>
      <c r="DRO33" s="111"/>
      <c r="DRP33" s="26"/>
      <c r="DRQ33" s="111"/>
      <c r="DRR33" s="26"/>
      <c r="DRS33" s="111"/>
      <c r="DRT33" s="19"/>
      <c r="DRU33" s="111"/>
      <c r="DRV33" s="26"/>
      <c r="DRW33" s="111"/>
      <c r="DRX33" s="26"/>
      <c r="DRY33" s="111"/>
      <c r="DRZ33" s="26"/>
      <c r="DSA33" s="111"/>
      <c r="DSB33" s="19"/>
      <c r="DSC33" s="105"/>
      <c r="DSD33" s="105"/>
      <c r="DSE33" s="105"/>
      <c r="DSF33" s="29"/>
      <c r="DSG33" s="111"/>
      <c r="DSH33" s="29"/>
      <c r="DSI33" s="111"/>
      <c r="DSJ33" s="22"/>
      <c r="DSK33" s="111"/>
      <c r="DSL33" s="22"/>
      <c r="DSM33" s="111"/>
      <c r="DSN33" s="22"/>
      <c r="DSO33" s="111"/>
      <c r="DSP33" s="22"/>
      <c r="DSQ33" s="111"/>
      <c r="DSR33" s="22"/>
      <c r="DSS33" s="111"/>
      <c r="DST33" s="22"/>
      <c r="DSU33" s="111"/>
      <c r="DSV33" s="22"/>
      <c r="DSW33" s="111"/>
      <c r="DSX33" s="26"/>
      <c r="DSY33" s="111"/>
      <c r="DSZ33" s="26"/>
      <c r="DTA33" s="111"/>
      <c r="DTB33" s="26"/>
      <c r="DTC33" s="111"/>
      <c r="DTD33" s="26"/>
      <c r="DTE33" s="111"/>
      <c r="DTF33" s="26"/>
      <c r="DTG33" s="111"/>
      <c r="DTH33" s="26"/>
      <c r="DTI33" s="111"/>
      <c r="DTJ33" s="26"/>
      <c r="DTK33" s="111"/>
      <c r="DTL33" s="26"/>
      <c r="DTM33" s="111"/>
      <c r="DTN33" s="26"/>
      <c r="DTO33" s="111"/>
      <c r="DTP33" s="26"/>
      <c r="DTQ33" s="111"/>
      <c r="DTR33" s="26"/>
      <c r="DTS33" s="112"/>
      <c r="DTT33" s="26"/>
      <c r="DTU33" s="111"/>
      <c r="DTV33" s="26"/>
      <c r="DTW33" s="111"/>
      <c r="DTX33" s="26"/>
      <c r="DTY33" s="111"/>
      <c r="DTZ33" s="26"/>
      <c r="DUA33" s="111"/>
      <c r="DUB33" s="26"/>
      <c r="DUC33" s="111"/>
      <c r="DUD33" s="26"/>
      <c r="DUE33" s="111"/>
      <c r="DUF33" s="26"/>
      <c r="DUG33" s="111"/>
      <c r="DUH33" s="19"/>
      <c r="DUI33" s="111"/>
      <c r="DUJ33" s="26"/>
      <c r="DUK33" s="111"/>
      <c r="DUL33" s="26"/>
      <c r="DUM33" s="111"/>
      <c r="DUN33" s="26"/>
      <c r="DUO33" s="111"/>
      <c r="DUP33" s="26"/>
      <c r="DUQ33" s="111"/>
      <c r="DUR33" s="19"/>
      <c r="DUS33" s="111"/>
      <c r="DUT33" s="26"/>
      <c r="DUU33" s="111"/>
      <c r="DUV33" s="26"/>
      <c r="DUW33" s="111"/>
      <c r="DUX33" s="26"/>
      <c r="DUY33" s="111"/>
      <c r="DUZ33" s="19"/>
      <c r="DVA33" s="105"/>
      <c r="DVB33" s="105"/>
      <c r="DVC33" s="105"/>
      <c r="DVD33" s="29"/>
      <c r="DVE33" s="111"/>
      <c r="DVF33" s="29"/>
      <c r="DVG33" s="111"/>
      <c r="DVH33" s="22"/>
      <c r="DVI33" s="111"/>
      <c r="DVJ33" s="22"/>
      <c r="DVK33" s="111"/>
      <c r="DVL33" s="22"/>
      <c r="DVM33" s="111"/>
      <c r="DVN33" s="22"/>
      <c r="DVO33" s="111"/>
      <c r="DVP33" s="22"/>
      <c r="DVQ33" s="111"/>
      <c r="DVR33" s="22"/>
      <c r="DVS33" s="111"/>
      <c r="DVT33" s="22"/>
      <c r="DVU33" s="111"/>
      <c r="DVV33" s="26"/>
      <c r="DVW33" s="111"/>
      <c r="DVX33" s="26"/>
      <c r="DVY33" s="111"/>
      <c r="DVZ33" s="26"/>
      <c r="DWA33" s="111"/>
      <c r="DWB33" s="26"/>
      <c r="DWC33" s="111"/>
      <c r="DWD33" s="26"/>
      <c r="DWE33" s="111"/>
      <c r="DWF33" s="26"/>
      <c r="DWG33" s="111"/>
      <c r="DWH33" s="26"/>
      <c r="DWI33" s="111"/>
      <c r="DWJ33" s="26"/>
      <c r="DWK33" s="111"/>
      <c r="DWL33" s="26"/>
      <c r="DWM33" s="111"/>
      <c r="DWN33" s="26"/>
      <c r="DWO33" s="111"/>
      <c r="DWP33" s="26"/>
      <c r="DWQ33" s="112"/>
      <c r="DWR33" s="26"/>
      <c r="DWS33" s="111"/>
      <c r="DWT33" s="26"/>
      <c r="DWU33" s="111"/>
      <c r="DWV33" s="26"/>
      <c r="DWW33" s="111"/>
      <c r="DWX33" s="26"/>
      <c r="DWY33" s="111"/>
      <c r="DWZ33" s="26"/>
      <c r="DXA33" s="111"/>
      <c r="DXB33" s="26"/>
      <c r="DXC33" s="111"/>
      <c r="DXD33" s="26"/>
      <c r="DXE33" s="111"/>
      <c r="DXF33" s="19"/>
      <c r="DXG33" s="111"/>
      <c r="DXH33" s="26"/>
      <c r="DXI33" s="111"/>
      <c r="DXJ33" s="26"/>
      <c r="DXK33" s="111"/>
      <c r="DXL33" s="26"/>
      <c r="DXM33" s="111"/>
      <c r="DXN33" s="26"/>
      <c r="DXO33" s="111"/>
      <c r="DXP33" s="19"/>
      <c r="DXQ33" s="111"/>
      <c r="DXR33" s="26"/>
      <c r="DXS33" s="111"/>
      <c r="DXT33" s="26"/>
      <c r="DXU33" s="111"/>
      <c r="DXV33" s="26"/>
      <c r="DXW33" s="111"/>
      <c r="DXX33" s="19"/>
      <c r="DXY33" s="105"/>
      <c r="DXZ33" s="105"/>
      <c r="DYA33" s="105"/>
      <c r="DYB33" s="29"/>
      <c r="DYC33" s="111"/>
      <c r="DYD33" s="29"/>
      <c r="DYE33" s="111"/>
      <c r="DYF33" s="22"/>
      <c r="DYG33" s="111"/>
      <c r="DYH33" s="22"/>
      <c r="DYI33" s="111"/>
      <c r="DYJ33" s="22"/>
      <c r="DYK33" s="111"/>
      <c r="DYL33" s="22"/>
      <c r="DYM33" s="111"/>
      <c r="DYN33" s="22"/>
      <c r="DYO33" s="111"/>
      <c r="DYP33" s="22"/>
      <c r="DYQ33" s="111"/>
      <c r="DYR33" s="22"/>
      <c r="DYS33" s="111"/>
      <c r="DYT33" s="26"/>
      <c r="DYU33" s="111"/>
      <c r="DYV33" s="26"/>
      <c r="DYW33" s="111"/>
      <c r="DYX33" s="26"/>
      <c r="DYY33" s="111"/>
      <c r="DYZ33" s="26"/>
      <c r="DZA33" s="111"/>
      <c r="DZB33" s="26"/>
      <c r="DZC33" s="111"/>
      <c r="DZD33" s="26"/>
      <c r="DZE33" s="111"/>
      <c r="DZF33" s="26"/>
      <c r="DZG33" s="111"/>
      <c r="DZH33" s="26"/>
      <c r="DZI33" s="111"/>
      <c r="DZJ33" s="26"/>
      <c r="DZK33" s="111"/>
      <c r="DZL33" s="26"/>
      <c r="DZM33" s="111"/>
      <c r="DZN33" s="26"/>
      <c r="DZO33" s="112"/>
      <c r="DZP33" s="26"/>
      <c r="DZQ33" s="111"/>
      <c r="DZR33" s="26"/>
      <c r="DZS33" s="111"/>
      <c r="DZT33" s="26"/>
      <c r="DZU33" s="111"/>
      <c r="DZV33" s="26"/>
      <c r="DZW33" s="111"/>
      <c r="DZX33" s="26"/>
      <c r="DZY33" s="111"/>
      <c r="DZZ33" s="26"/>
      <c r="EAA33" s="111"/>
      <c r="EAB33" s="26"/>
      <c r="EAC33" s="111"/>
      <c r="EAD33" s="19"/>
      <c r="EAE33" s="111"/>
      <c r="EAF33" s="26"/>
      <c r="EAG33" s="111"/>
      <c r="EAH33" s="26"/>
      <c r="EAI33" s="111"/>
      <c r="EAJ33" s="26"/>
      <c r="EAK33" s="111"/>
      <c r="EAL33" s="26"/>
      <c r="EAM33" s="111"/>
      <c r="EAN33" s="19"/>
      <c r="EAO33" s="111"/>
      <c r="EAP33" s="26"/>
      <c r="EAQ33" s="111"/>
      <c r="EAR33" s="26"/>
      <c r="EAS33" s="111"/>
      <c r="EAT33" s="26"/>
      <c r="EAU33" s="111"/>
      <c r="EAV33" s="19"/>
      <c r="EAW33" s="105"/>
      <c r="EAX33" s="105"/>
      <c r="EAY33" s="105"/>
      <c r="EAZ33" s="29"/>
      <c r="EBA33" s="111"/>
      <c r="EBB33" s="29"/>
      <c r="EBC33" s="111"/>
      <c r="EBD33" s="22"/>
      <c r="EBE33" s="111"/>
      <c r="EBF33" s="22"/>
      <c r="EBG33" s="111"/>
      <c r="EBH33" s="22"/>
      <c r="EBI33" s="111"/>
      <c r="EBJ33" s="22"/>
      <c r="EBK33" s="111"/>
      <c r="EBL33" s="22"/>
      <c r="EBM33" s="111"/>
      <c r="EBN33" s="22"/>
      <c r="EBO33" s="111"/>
      <c r="EBP33" s="22"/>
      <c r="EBQ33" s="111"/>
      <c r="EBR33" s="26"/>
      <c r="EBS33" s="111"/>
      <c r="EBT33" s="26"/>
      <c r="EBU33" s="111"/>
      <c r="EBV33" s="26"/>
      <c r="EBW33" s="111"/>
      <c r="EBX33" s="26"/>
      <c r="EBY33" s="111"/>
      <c r="EBZ33" s="26"/>
      <c r="ECA33" s="111"/>
      <c r="ECB33" s="26"/>
      <c r="ECC33" s="111"/>
      <c r="ECD33" s="26"/>
      <c r="ECE33" s="111"/>
      <c r="ECF33" s="26"/>
      <c r="ECG33" s="111"/>
      <c r="ECH33" s="26"/>
      <c r="ECI33" s="111"/>
      <c r="ECJ33" s="26"/>
      <c r="ECK33" s="111"/>
      <c r="ECL33" s="26"/>
      <c r="ECM33" s="112"/>
      <c r="ECN33" s="26"/>
      <c r="ECO33" s="111"/>
      <c r="ECP33" s="26"/>
      <c r="ECQ33" s="111"/>
      <c r="ECR33" s="26"/>
      <c r="ECS33" s="111"/>
      <c r="ECT33" s="26"/>
      <c r="ECU33" s="111"/>
      <c r="ECV33" s="26"/>
      <c r="ECW33" s="111"/>
      <c r="ECX33" s="26"/>
      <c r="ECY33" s="111"/>
      <c r="ECZ33" s="26"/>
      <c r="EDA33" s="111"/>
      <c r="EDB33" s="19"/>
      <c r="EDC33" s="111"/>
      <c r="EDD33" s="26"/>
      <c r="EDE33" s="111"/>
      <c r="EDF33" s="26"/>
      <c r="EDG33" s="111"/>
      <c r="EDH33" s="26"/>
      <c r="EDI33" s="111"/>
      <c r="EDJ33" s="26"/>
      <c r="EDK33" s="111"/>
      <c r="EDL33" s="19"/>
      <c r="EDM33" s="111"/>
      <c r="EDN33" s="26"/>
      <c r="EDO33" s="111"/>
      <c r="EDP33" s="26"/>
      <c r="EDQ33" s="111"/>
      <c r="EDR33" s="26"/>
      <c r="EDS33" s="111"/>
      <c r="EDT33" s="19"/>
      <c r="EDU33" s="105"/>
      <c r="EDV33" s="105"/>
      <c r="EDW33" s="105"/>
      <c r="EDX33" s="29"/>
      <c r="EDY33" s="111"/>
      <c r="EDZ33" s="29"/>
      <c r="EEA33" s="111"/>
      <c r="EEB33" s="22"/>
      <c r="EEC33" s="111"/>
      <c r="EED33" s="22"/>
      <c r="EEE33" s="111"/>
      <c r="EEF33" s="22"/>
      <c r="EEG33" s="111"/>
      <c r="EEH33" s="22"/>
      <c r="EEI33" s="111"/>
      <c r="EEJ33" s="22"/>
      <c r="EEK33" s="111"/>
      <c r="EEL33" s="22"/>
      <c r="EEM33" s="111"/>
      <c r="EEN33" s="22"/>
      <c r="EEO33" s="111"/>
      <c r="EEP33" s="26"/>
      <c r="EEQ33" s="111"/>
      <c r="EER33" s="26"/>
      <c r="EES33" s="111"/>
      <c r="EET33" s="26"/>
      <c r="EEU33" s="111"/>
      <c r="EEV33" s="26"/>
      <c r="EEW33" s="111"/>
      <c r="EEX33" s="26"/>
      <c r="EEY33" s="111"/>
      <c r="EEZ33" s="26"/>
      <c r="EFA33" s="111"/>
      <c r="EFB33" s="26"/>
      <c r="EFC33" s="111"/>
      <c r="EFD33" s="26"/>
      <c r="EFE33" s="111"/>
      <c r="EFF33" s="26"/>
      <c r="EFG33" s="111"/>
      <c r="EFH33" s="26"/>
      <c r="EFI33" s="111"/>
      <c r="EFJ33" s="26"/>
      <c r="EFK33" s="112"/>
      <c r="EFL33" s="26"/>
      <c r="EFM33" s="111"/>
      <c r="EFN33" s="26"/>
      <c r="EFO33" s="111"/>
      <c r="EFP33" s="26"/>
      <c r="EFQ33" s="111"/>
      <c r="EFR33" s="26"/>
      <c r="EFS33" s="111"/>
      <c r="EFT33" s="26"/>
      <c r="EFU33" s="111"/>
      <c r="EFV33" s="26"/>
      <c r="EFW33" s="111"/>
      <c r="EFX33" s="26"/>
      <c r="EFY33" s="111"/>
      <c r="EFZ33" s="19"/>
      <c r="EGA33" s="111"/>
      <c r="EGB33" s="26"/>
      <c r="EGC33" s="111"/>
      <c r="EGD33" s="26"/>
      <c r="EGE33" s="111"/>
      <c r="EGF33" s="26"/>
      <c r="EGG33" s="111"/>
      <c r="EGH33" s="26"/>
      <c r="EGI33" s="111"/>
      <c r="EGJ33" s="19"/>
      <c r="EGK33" s="111"/>
      <c r="EGL33" s="26"/>
      <c r="EGM33" s="111"/>
      <c r="EGN33" s="26"/>
      <c r="EGO33" s="111"/>
      <c r="EGP33" s="26"/>
      <c r="EGQ33" s="111"/>
      <c r="EGR33" s="19"/>
      <c r="EGS33" s="105"/>
      <c r="EGT33" s="105"/>
      <c r="EGU33" s="105"/>
      <c r="EGV33" s="29"/>
      <c r="EGW33" s="111"/>
      <c r="EGX33" s="29"/>
      <c r="EGY33" s="111"/>
      <c r="EGZ33" s="22"/>
      <c r="EHA33" s="111"/>
      <c r="EHB33" s="22"/>
      <c r="EHC33" s="111"/>
      <c r="EHD33" s="22"/>
      <c r="EHE33" s="111"/>
      <c r="EHF33" s="22"/>
      <c r="EHG33" s="111"/>
      <c r="EHH33" s="22"/>
      <c r="EHI33" s="111"/>
      <c r="EHJ33" s="22"/>
      <c r="EHK33" s="111"/>
      <c r="EHL33" s="22"/>
      <c r="EHM33" s="111"/>
      <c r="EHN33" s="26"/>
      <c r="EHO33" s="111"/>
      <c r="EHP33" s="26"/>
      <c r="EHQ33" s="111"/>
      <c r="EHR33" s="26"/>
      <c r="EHS33" s="111"/>
      <c r="EHT33" s="26"/>
      <c r="EHU33" s="111"/>
      <c r="EHV33" s="26"/>
      <c r="EHW33" s="111"/>
      <c r="EHX33" s="26"/>
      <c r="EHY33" s="111"/>
      <c r="EHZ33" s="26"/>
      <c r="EIA33" s="111"/>
      <c r="EIB33" s="26"/>
      <c r="EIC33" s="111"/>
      <c r="EID33" s="26"/>
      <c r="EIE33" s="111"/>
      <c r="EIF33" s="26"/>
      <c r="EIG33" s="111"/>
      <c r="EIH33" s="26"/>
      <c r="EII33" s="112"/>
      <c r="EIJ33" s="26"/>
      <c r="EIK33" s="111"/>
      <c r="EIL33" s="26"/>
      <c r="EIM33" s="111"/>
      <c r="EIN33" s="26"/>
      <c r="EIO33" s="111"/>
      <c r="EIP33" s="26"/>
      <c r="EIQ33" s="111"/>
      <c r="EIR33" s="26"/>
      <c r="EIS33" s="111"/>
      <c r="EIT33" s="26"/>
      <c r="EIU33" s="111"/>
      <c r="EIV33" s="26"/>
      <c r="EIW33" s="111"/>
      <c r="EIX33" s="19"/>
      <c r="EIY33" s="111"/>
      <c r="EIZ33" s="26"/>
      <c r="EJA33" s="111"/>
      <c r="EJB33" s="26"/>
      <c r="EJC33" s="111"/>
      <c r="EJD33" s="26"/>
      <c r="EJE33" s="111"/>
      <c r="EJF33" s="26"/>
      <c r="EJG33" s="111"/>
      <c r="EJH33" s="19"/>
      <c r="EJI33" s="111"/>
      <c r="EJJ33" s="26"/>
      <c r="EJK33" s="111"/>
      <c r="EJL33" s="26"/>
      <c r="EJM33" s="111"/>
      <c r="EJN33" s="26"/>
      <c r="EJO33" s="111"/>
      <c r="EJP33" s="19"/>
      <c r="EJQ33" s="105"/>
      <c r="EJR33" s="105"/>
      <c r="EJS33" s="105"/>
      <c r="EJT33" s="29"/>
      <c r="EJU33" s="111"/>
      <c r="EJV33" s="29"/>
      <c r="EJW33" s="111"/>
      <c r="EJX33" s="22"/>
      <c r="EJY33" s="111"/>
      <c r="EJZ33" s="22"/>
      <c r="EKA33" s="111"/>
      <c r="EKB33" s="22"/>
      <c r="EKC33" s="111"/>
      <c r="EKD33" s="22"/>
      <c r="EKE33" s="111"/>
      <c r="EKF33" s="22"/>
      <c r="EKG33" s="111"/>
      <c r="EKH33" s="22"/>
      <c r="EKI33" s="111"/>
      <c r="EKJ33" s="22"/>
      <c r="EKK33" s="111"/>
      <c r="EKL33" s="26"/>
      <c r="EKM33" s="111"/>
      <c r="EKN33" s="26"/>
      <c r="EKO33" s="111"/>
      <c r="EKP33" s="26"/>
      <c r="EKQ33" s="111"/>
      <c r="EKR33" s="26"/>
      <c r="EKS33" s="111"/>
      <c r="EKT33" s="26"/>
      <c r="EKU33" s="111"/>
      <c r="EKV33" s="26"/>
      <c r="EKW33" s="111"/>
      <c r="EKX33" s="26"/>
      <c r="EKY33" s="111"/>
      <c r="EKZ33" s="26"/>
      <c r="ELA33" s="111"/>
      <c r="ELB33" s="26"/>
      <c r="ELC33" s="111"/>
      <c r="ELD33" s="26"/>
      <c r="ELE33" s="111"/>
      <c r="ELF33" s="26"/>
      <c r="ELG33" s="112"/>
      <c r="ELH33" s="26"/>
      <c r="ELI33" s="111"/>
      <c r="ELJ33" s="26"/>
      <c r="ELK33" s="111"/>
      <c r="ELL33" s="26"/>
      <c r="ELM33" s="111"/>
      <c r="ELN33" s="26"/>
      <c r="ELO33" s="111"/>
      <c r="ELP33" s="26"/>
      <c r="ELQ33" s="111"/>
      <c r="ELR33" s="26"/>
      <c r="ELS33" s="111"/>
      <c r="ELT33" s="26"/>
      <c r="ELU33" s="111"/>
      <c r="ELV33" s="19"/>
      <c r="ELW33" s="111"/>
      <c r="ELX33" s="26"/>
      <c r="ELY33" s="111"/>
      <c r="ELZ33" s="26"/>
      <c r="EMA33" s="111"/>
      <c r="EMB33" s="26"/>
      <c r="EMC33" s="111"/>
      <c r="EMD33" s="26"/>
      <c r="EME33" s="111"/>
      <c r="EMF33" s="19"/>
      <c r="EMG33" s="111"/>
      <c r="EMH33" s="26"/>
      <c r="EMI33" s="111"/>
      <c r="EMJ33" s="26"/>
      <c r="EMK33" s="111"/>
      <c r="EML33" s="26"/>
      <c r="EMM33" s="111"/>
      <c r="EMN33" s="19"/>
      <c r="EMO33" s="105"/>
      <c r="EMP33" s="105"/>
      <c r="EMQ33" s="105"/>
      <c r="EMR33" s="29"/>
      <c r="EMS33" s="111"/>
      <c r="EMT33" s="29"/>
      <c r="EMU33" s="111"/>
      <c r="EMV33" s="22"/>
      <c r="EMW33" s="111"/>
      <c r="EMX33" s="22"/>
      <c r="EMY33" s="111"/>
      <c r="EMZ33" s="22"/>
      <c r="ENA33" s="111"/>
      <c r="ENB33" s="22"/>
      <c r="ENC33" s="111"/>
      <c r="END33" s="22"/>
      <c r="ENE33" s="111"/>
      <c r="ENF33" s="22"/>
      <c r="ENG33" s="111"/>
      <c r="ENH33" s="22"/>
      <c r="ENI33" s="111"/>
      <c r="ENJ33" s="26"/>
      <c r="ENK33" s="111"/>
      <c r="ENL33" s="26"/>
      <c r="ENM33" s="111"/>
      <c r="ENN33" s="26"/>
      <c r="ENO33" s="111"/>
      <c r="ENP33" s="26"/>
      <c r="ENQ33" s="111"/>
      <c r="ENR33" s="26"/>
      <c r="ENS33" s="111"/>
      <c r="ENT33" s="26"/>
      <c r="ENU33" s="111"/>
      <c r="ENV33" s="26"/>
      <c r="ENW33" s="111"/>
      <c r="ENX33" s="26"/>
      <c r="ENY33" s="111"/>
      <c r="ENZ33" s="26"/>
      <c r="EOA33" s="111"/>
      <c r="EOB33" s="26"/>
      <c r="EOC33" s="111"/>
      <c r="EOD33" s="26"/>
      <c r="EOE33" s="112"/>
      <c r="EOF33" s="26"/>
      <c r="EOG33" s="111"/>
      <c r="EOH33" s="26"/>
      <c r="EOI33" s="111"/>
      <c r="EOJ33" s="26"/>
      <c r="EOK33" s="111"/>
      <c r="EOL33" s="26"/>
      <c r="EOM33" s="111"/>
      <c r="EON33" s="26"/>
      <c r="EOO33" s="111"/>
      <c r="EOP33" s="26"/>
      <c r="EOQ33" s="111"/>
      <c r="EOR33" s="26"/>
      <c r="EOS33" s="111"/>
      <c r="EOT33" s="19"/>
      <c r="EOU33" s="111"/>
      <c r="EOV33" s="26"/>
      <c r="EOW33" s="111"/>
      <c r="EOX33" s="26"/>
      <c r="EOY33" s="111"/>
      <c r="EOZ33" s="26"/>
      <c r="EPA33" s="111"/>
      <c r="EPB33" s="26"/>
      <c r="EPC33" s="111"/>
      <c r="EPD33" s="19"/>
      <c r="EPE33" s="111"/>
      <c r="EPF33" s="26"/>
      <c r="EPG33" s="111"/>
      <c r="EPH33" s="26"/>
      <c r="EPI33" s="111"/>
      <c r="EPJ33" s="26"/>
      <c r="EPK33" s="111"/>
      <c r="EPL33" s="19"/>
      <c r="EPM33" s="105"/>
      <c r="EPN33" s="105"/>
      <c r="EPO33" s="105"/>
      <c r="EPP33" s="29"/>
      <c r="EPQ33" s="111"/>
      <c r="EPR33" s="29"/>
      <c r="EPS33" s="111"/>
      <c r="EPT33" s="22"/>
      <c r="EPU33" s="111"/>
      <c r="EPV33" s="22"/>
      <c r="EPW33" s="111"/>
      <c r="EPX33" s="22"/>
      <c r="EPY33" s="111"/>
      <c r="EPZ33" s="22"/>
      <c r="EQA33" s="111"/>
      <c r="EQB33" s="22"/>
      <c r="EQC33" s="111"/>
      <c r="EQD33" s="22"/>
      <c r="EQE33" s="111"/>
      <c r="EQF33" s="22"/>
      <c r="EQG33" s="111"/>
      <c r="EQH33" s="26"/>
      <c r="EQI33" s="111"/>
      <c r="EQJ33" s="26"/>
      <c r="EQK33" s="111"/>
      <c r="EQL33" s="26"/>
      <c r="EQM33" s="111"/>
      <c r="EQN33" s="26"/>
      <c r="EQO33" s="111"/>
      <c r="EQP33" s="26"/>
      <c r="EQQ33" s="111"/>
      <c r="EQR33" s="26"/>
      <c r="EQS33" s="111"/>
      <c r="EQT33" s="26"/>
      <c r="EQU33" s="111"/>
      <c r="EQV33" s="26"/>
      <c r="EQW33" s="111"/>
      <c r="EQX33" s="26"/>
      <c r="EQY33" s="111"/>
      <c r="EQZ33" s="26"/>
      <c r="ERA33" s="111"/>
      <c r="ERB33" s="26"/>
      <c r="ERC33" s="112"/>
      <c r="ERD33" s="26"/>
      <c r="ERE33" s="111"/>
      <c r="ERF33" s="26"/>
      <c r="ERG33" s="111"/>
      <c r="ERH33" s="26"/>
      <c r="ERI33" s="111"/>
      <c r="ERJ33" s="26"/>
      <c r="ERK33" s="111"/>
      <c r="ERL33" s="26"/>
      <c r="ERM33" s="111"/>
      <c r="ERN33" s="26"/>
      <c r="ERO33" s="111"/>
      <c r="ERP33" s="26"/>
      <c r="ERQ33" s="111"/>
      <c r="ERR33" s="19"/>
      <c r="ERS33" s="111"/>
      <c r="ERT33" s="26"/>
      <c r="ERU33" s="111"/>
      <c r="ERV33" s="26"/>
      <c r="ERW33" s="111"/>
      <c r="ERX33" s="26"/>
      <c r="ERY33" s="111"/>
      <c r="ERZ33" s="26"/>
      <c r="ESA33" s="111"/>
      <c r="ESB33" s="19"/>
      <c r="ESC33" s="111"/>
      <c r="ESD33" s="26"/>
      <c r="ESE33" s="111"/>
      <c r="ESF33" s="26"/>
      <c r="ESG33" s="111"/>
      <c r="ESH33" s="26"/>
      <c r="ESI33" s="111"/>
      <c r="ESJ33" s="19"/>
      <c r="ESK33" s="105"/>
      <c r="ESL33" s="105"/>
      <c r="ESM33" s="105"/>
      <c r="ESN33" s="29"/>
      <c r="ESO33" s="111"/>
      <c r="ESP33" s="29"/>
      <c r="ESQ33" s="111"/>
      <c r="ESR33" s="22"/>
      <c r="ESS33" s="111"/>
      <c r="EST33" s="22"/>
      <c r="ESU33" s="111"/>
      <c r="ESV33" s="22"/>
      <c r="ESW33" s="111"/>
      <c r="ESX33" s="22"/>
      <c r="ESY33" s="111"/>
      <c r="ESZ33" s="22"/>
      <c r="ETA33" s="111"/>
      <c r="ETB33" s="22"/>
      <c r="ETC33" s="111"/>
      <c r="ETD33" s="22"/>
      <c r="ETE33" s="111"/>
      <c r="ETF33" s="26"/>
      <c r="ETG33" s="111"/>
      <c r="ETH33" s="26"/>
      <c r="ETI33" s="111"/>
      <c r="ETJ33" s="26"/>
      <c r="ETK33" s="111"/>
      <c r="ETL33" s="26"/>
      <c r="ETM33" s="111"/>
      <c r="ETN33" s="26"/>
      <c r="ETO33" s="111"/>
      <c r="ETP33" s="26"/>
      <c r="ETQ33" s="111"/>
      <c r="ETR33" s="26"/>
      <c r="ETS33" s="111"/>
      <c r="ETT33" s="26"/>
      <c r="ETU33" s="111"/>
      <c r="ETV33" s="26"/>
      <c r="ETW33" s="111"/>
      <c r="ETX33" s="26"/>
      <c r="ETY33" s="111"/>
      <c r="ETZ33" s="26"/>
      <c r="EUA33" s="112"/>
      <c r="EUB33" s="26"/>
      <c r="EUC33" s="111"/>
      <c r="EUD33" s="26"/>
      <c r="EUE33" s="111"/>
      <c r="EUF33" s="26"/>
      <c r="EUG33" s="111"/>
      <c r="EUH33" s="26"/>
      <c r="EUI33" s="111"/>
      <c r="EUJ33" s="26"/>
      <c r="EUK33" s="111"/>
      <c r="EUL33" s="26"/>
      <c r="EUM33" s="111"/>
      <c r="EUN33" s="26"/>
      <c r="EUO33" s="111"/>
      <c r="EUP33" s="19"/>
      <c r="EUQ33" s="111"/>
      <c r="EUR33" s="26"/>
      <c r="EUS33" s="111"/>
      <c r="EUT33" s="26"/>
      <c r="EUU33" s="111"/>
      <c r="EUV33" s="26"/>
      <c r="EUW33" s="111"/>
      <c r="EUX33" s="26"/>
      <c r="EUY33" s="111"/>
      <c r="EUZ33" s="19"/>
      <c r="EVA33" s="111"/>
      <c r="EVB33" s="26"/>
      <c r="EVC33" s="111"/>
      <c r="EVD33" s="26"/>
      <c r="EVE33" s="111"/>
      <c r="EVF33" s="26"/>
      <c r="EVG33" s="111"/>
      <c r="EVH33" s="19"/>
      <c r="EVI33" s="105"/>
      <c r="EVJ33" s="105"/>
      <c r="EVK33" s="105"/>
      <c r="EVL33" s="29"/>
      <c r="EVM33" s="111"/>
      <c r="EVN33" s="29"/>
      <c r="EVO33" s="111"/>
      <c r="EVP33" s="22"/>
      <c r="EVQ33" s="111"/>
      <c r="EVR33" s="22"/>
      <c r="EVS33" s="111"/>
      <c r="EVT33" s="22"/>
      <c r="EVU33" s="111"/>
      <c r="EVV33" s="22"/>
      <c r="EVW33" s="111"/>
      <c r="EVX33" s="22"/>
      <c r="EVY33" s="111"/>
      <c r="EVZ33" s="22"/>
      <c r="EWA33" s="111"/>
      <c r="EWB33" s="22"/>
      <c r="EWC33" s="111"/>
      <c r="EWD33" s="26"/>
      <c r="EWE33" s="111"/>
      <c r="EWF33" s="26"/>
      <c r="EWG33" s="111"/>
      <c r="EWH33" s="26"/>
      <c r="EWI33" s="111"/>
      <c r="EWJ33" s="26"/>
      <c r="EWK33" s="111"/>
      <c r="EWL33" s="26"/>
      <c r="EWM33" s="111"/>
      <c r="EWN33" s="26"/>
      <c r="EWO33" s="111"/>
      <c r="EWP33" s="26"/>
      <c r="EWQ33" s="111"/>
      <c r="EWR33" s="26"/>
      <c r="EWS33" s="111"/>
      <c r="EWT33" s="26"/>
      <c r="EWU33" s="111"/>
      <c r="EWV33" s="26"/>
      <c r="EWW33" s="111"/>
      <c r="EWX33" s="26"/>
      <c r="EWY33" s="112"/>
      <c r="EWZ33" s="26"/>
      <c r="EXA33" s="111"/>
      <c r="EXB33" s="26"/>
      <c r="EXC33" s="111"/>
      <c r="EXD33" s="26"/>
      <c r="EXE33" s="111"/>
      <c r="EXF33" s="26"/>
      <c r="EXG33" s="111"/>
      <c r="EXH33" s="26"/>
      <c r="EXI33" s="111"/>
      <c r="EXJ33" s="26"/>
      <c r="EXK33" s="111"/>
      <c r="EXL33" s="26"/>
      <c r="EXM33" s="111"/>
      <c r="EXN33" s="19"/>
      <c r="EXO33" s="111"/>
      <c r="EXP33" s="26"/>
      <c r="EXQ33" s="111"/>
      <c r="EXR33" s="26"/>
      <c r="EXS33" s="111"/>
      <c r="EXT33" s="26"/>
      <c r="EXU33" s="111"/>
      <c r="EXV33" s="26"/>
      <c r="EXW33" s="111"/>
      <c r="EXX33" s="19"/>
      <c r="EXY33" s="111"/>
      <c r="EXZ33" s="26"/>
      <c r="EYA33" s="111"/>
      <c r="EYB33" s="26"/>
      <c r="EYC33" s="111"/>
      <c r="EYD33" s="26"/>
      <c r="EYE33" s="111"/>
      <c r="EYF33" s="19"/>
      <c r="EYG33" s="105"/>
      <c r="EYH33" s="105"/>
      <c r="EYI33" s="105"/>
      <c r="EYJ33" s="29"/>
      <c r="EYK33" s="111"/>
      <c r="EYL33" s="29"/>
      <c r="EYM33" s="111"/>
      <c r="EYN33" s="22"/>
      <c r="EYO33" s="111"/>
      <c r="EYP33" s="22"/>
      <c r="EYQ33" s="111"/>
      <c r="EYR33" s="22"/>
      <c r="EYS33" s="111"/>
      <c r="EYT33" s="22"/>
      <c r="EYU33" s="111"/>
      <c r="EYV33" s="22"/>
      <c r="EYW33" s="111"/>
      <c r="EYX33" s="22"/>
      <c r="EYY33" s="111"/>
      <c r="EYZ33" s="22"/>
      <c r="EZA33" s="111"/>
      <c r="EZB33" s="26"/>
      <c r="EZC33" s="111"/>
      <c r="EZD33" s="26"/>
      <c r="EZE33" s="111"/>
      <c r="EZF33" s="26"/>
      <c r="EZG33" s="111"/>
      <c r="EZH33" s="26"/>
      <c r="EZI33" s="111"/>
      <c r="EZJ33" s="26"/>
      <c r="EZK33" s="111"/>
      <c r="EZL33" s="26"/>
      <c r="EZM33" s="111"/>
      <c r="EZN33" s="26"/>
      <c r="EZO33" s="111"/>
      <c r="EZP33" s="26"/>
      <c r="EZQ33" s="111"/>
      <c r="EZR33" s="26"/>
      <c r="EZS33" s="111"/>
      <c r="EZT33" s="26"/>
      <c r="EZU33" s="111"/>
      <c r="EZV33" s="26"/>
      <c r="EZW33" s="112"/>
      <c r="EZX33" s="26"/>
      <c r="EZY33" s="111"/>
      <c r="EZZ33" s="26"/>
      <c r="FAA33" s="111"/>
      <c r="FAB33" s="26"/>
      <c r="FAC33" s="111"/>
      <c r="FAD33" s="26"/>
      <c r="FAE33" s="111"/>
      <c r="FAF33" s="26"/>
      <c r="FAG33" s="111"/>
      <c r="FAH33" s="26"/>
      <c r="FAI33" s="111"/>
      <c r="FAJ33" s="26"/>
      <c r="FAK33" s="111"/>
      <c r="FAL33" s="19"/>
      <c r="FAM33" s="111"/>
      <c r="FAN33" s="26"/>
      <c r="FAO33" s="111"/>
      <c r="FAP33" s="26"/>
      <c r="FAQ33" s="111"/>
      <c r="FAR33" s="26"/>
      <c r="FAS33" s="111"/>
      <c r="FAT33" s="26"/>
      <c r="FAU33" s="111"/>
      <c r="FAV33" s="19"/>
      <c r="FAW33" s="111"/>
      <c r="FAX33" s="26"/>
      <c r="FAY33" s="111"/>
      <c r="FAZ33" s="26"/>
      <c r="FBA33" s="111"/>
      <c r="FBB33" s="26"/>
      <c r="FBC33" s="111"/>
      <c r="FBD33" s="19"/>
      <c r="FBE33" s="105"/>
      <c r="FBF33" s="105"/>
      <c r="FBG33" s="105"/>
      <c r="FBH33" s="29"/>
      <c r="FBI33" s="111"/>
      <c r="FBJ33" s="29"/>
      <c r="FBK33" s="111"/>
      <c r="FBL33" s="22"/>
      <c r="FBM33" s="111"/>
      <c r="FBN33" s="22"/>
      <c r="FBO33" s="111"/>
      <c r="FBP33" s="22"/>
      <c r="FBQ33" s="111"/>
      <c r="FBR33" s="22"/>
      <c r="FBS33" s="111"/>
      <c r="FBT33" s="22"/>
      <c r="FBU33" s="111"/>
      <c r="FBV33" s="22"/>
      <c r="FBW33" s="111"/>
      <c r="FBX33" s="22"/>
      <c r="FBY33" s="111"/>
      <c r="FBZ33" s="26"/>
      <c r="FCA33" s="111"/>
      <c r="FCB33" s="26"/>
      <c r="FCC33" s="111"/>
      <c r="FCD33" s="26"/>
      <c r="FCE33" s="111"/>
      <c r="FCF33" s="26"/>
      <c r="FCG33" s="111"/>
      <c r="FCH33" s="26"/>
      <c r="FCI33" s="111"/>
      <c r="FCJ33" s="26"/>
      <c r="FCK33" s="111"/>
      <c r="FCL33" s="26"/>
      <c r="FCM33" s="111"/>
      <c r="FCN33" s="26"/>
      <c r="FCO33" s="111"/>
      <c r="FCP33" s="26"/>
      <c r="FCQ33" s="111"/>
      <c r="FCR33" s="26"/>
      <c r="FCS33" s="111"/>
      <c r="FCT33" s="26"/>
      <c r="FCU33" s="112"/>
      <c r="FCV33" s="26"/>
      <c r="FCW33" s="111"/>
      <c r="FCX33" s="26"/>
      <c r="FCY33" s="111"/>
      <c r="FCZ33" s="26"/>
      <c r="FDA33" s="111"/>
      <c r="FDB33" s="26"/>
      <c r="FDC33" s="111"/>
      <c r="FDD33" s="26"/>
      <c r="FDE33" s="111"/>
      <c r="FDF33" s="26"/>
      <c r="FDG33" s="111"/>
      <c r="FDH33" s="26"/>
      <c r="FDI33" s="111"/>
      <c r="FDJ33" s="19"/>
      <c r="FDK33" s="111"/>
      <c r="FDL33" s="26"/>
      <c r="FDM33" s="111"/>
      <c r="FDN33" s="26"/>
      <c r="FDO33" s="111"/>
      <c r="FDP33" s="26"/>
      <c r="FDQ33" s="111"/>
      <c r="FDR33" s="26"/>
      <c r="FDS33" s="111"/>
      <c r="FDT33" s="19"/>
      <c r="FDU33" s="111"/>
      <c r="FDV33" s="26"/>
      <c r="FDW33" s="111"/>
      <c r="FDX33" s="26"/>
      <c r="FDY33" s="111"/>
      <c r="FDZ33" s="26"/>
      <c r="FEA33" s="111"/>
      <c r="FEB33" s="19"/>
      <c r="FEC33" s="105"/>
      <c r="FED33" s="105"/>
      <c r="FEE33" s="105"/>
      <c r="FEF33" s="29"/>
      <c r="FEG33" s="111"/>
      <c r="FEH33" s="29"/>
      <c r="FEI33" s="111"/>
      <c r="FEJ33" s="22"/>
      <c r="FEK33" s="111"/>
      <c r="FEL33" s="22"/>
      <c r="FEM33" s="111"/>
      <c r="FEN33" s="22"/>
      <c r="FEO33" s="111"/>
      <c r="FEP33" s="22"/>
      <c r="FEQ33" s="111"/>
      <c r="FER33" s="22"/>
      <c r="FES33" s="111"/>
      <c r="FET33" s="22"/>
      <c r="FEU33" s="111"/>
      <c r="FEV33" s="22"/>
      <c r="FEW33" s="111"/>
      <c r="FEX33" s="26"/>
      <c r="FEY33" s="111"/>
      <c r="FEZ33" s="26"/>
      <c r="FFA33" s="111"/>
      <c r="FFB33" s="26"/>
      <c r="FFC33" s="111"/>
      <c r="FFD33" s="26"/>
      <c r="FFE33" s="111"/>
      <c r="FFF33" s="26"/>
      <c r="FFG33" s="111"/>
      <c r="FFH33" s="26"/>
      <c r="FFI33" s="111"/>
      <c r="FFJ33" s="26"/>
      <c r="FFK33" s="111"/>
      <c r="FFL33" s="26"/>
      <c r="FFM33" s="111"/>
      <c r="FFN33" s="26"/>
      <c r="FFO33" s="111"/>
      <c r="FFP33" s="26"/>
      <c r="FFQ33" s="111"/>
      <c r="FFR33" s="26"/>
      <c r="FFS33" s="112"/>
      <c r="FFT33" s="26"/>
      <c r="FFU33" s="111"/>
      <c r="FFV33" s="26"/>
      <c r="FFW33" s="111"/>
      <c r="FFX33" s="26"/>
      <c r="FFY33" s="111"/>
      <c r="FFZ33" s="26"/>
      <c r="FGA33" s="111"/>
      <c r="FGB33" s="26"/>
      <c r="FGC33" s="111"/>
      <c r="FGD33" s="26"/>
      <c r="FGE33" s="111"/>
      <c r="FGF33" s="26"/>
      <c r="FGG33" s="111"/>
      <c r="FGH33" s="19"/>
      <c r="FGI33" s="111"/>
      <c r="FGJ33" s="26"/>
      <c r="FGK33" s="111"/>
      <c r="FGL33" s="26"/>
      <c r="FGM33" s="111"/>
      <c r="FGN33" s="26"/>
      <c r="FGO33" s="111"/>
      <c r="FGP33" s="26"/>
      <c r="FGQ33" s="111"/>
      <c r="FGR33" s="19"/>
      <c r="FGS33" s="111"/>
      <c r="FGT33" s="26"/>
      <c r="FGU33" s="111"/>
      <c r="FGV33" s="26"/>
      <c r="FGW33" s="111"/>
      <c r="FGX33" s="26"/>
      <c r="FGY33" s="111"/>
      <c r="FGZ33" s="19"/>
      <c r="FHA33" s="105"/>
      <c r="FHB33" s="105"/>
      <c r="FHC33" s="105"/>
      <c r="FHD33" s="29"/>
      <c r="FHE33" s="111"/>
      <c r="FHF33" s="29"/>
      <c r="FHG33" s="111"/>
      <c r="FHH33" s="22"/>
      <c r="FHI33" s="111"/>
      <c r="FHJ33" s="22"/>
      <c r="FHK33" s="111"/>
      <c r="FHL33" s="22"/>
      <c r="FHM33" s="111"/>
      <c r="FHN33" s="22"/>
      <c r="FHO33" s="111"/>
      <c r="FHP33" s="22"/>
      <c r="FHQ33" s="111"/>
      <c r="FHR33" s="22"/>
      <c r="FHS33" s="111"/>
      <c r="FHT33" s="22"/>
      <c r="FHU33" s="111"/>
      <c r="FHV33" s="26"/>
      <c r="FHW33" s="111"/>
      <c r="FHX33" s="26"/>
      <c r="FHY33" s="111"/>
      <c r="FHZ33" s="26"/>
      <c r="FIA33" s="111"/>
      <c r="FIB33" s="26"/>
      <c r="FIC33" s="111"/>
      <c r="FID33" s="26"/>
      <c r="FIE33" s="111"/>
      <c r="FIF33" s="26"/>
      <c r="FIG33" s="111"/>
      <c r="FIH33" s="26"/>
      <c r="FII33" s="111"/>
      <c r="FIJ33" s="26"/>
      <c r="FIK33" s="111"/>
      <c r="FIL33" s="26"/>
      <c r="FIM33" s="111"/>
      <c r="FIN33" s="26"/>
      <c r="FIO33" s="111"/>
      <c r="FIP33" s="26"/>
      <c r="FIQ33" s="112"/>
      <c r="FIR33" s="26"/>
      <c r="FIS33" s="111"/>
      <c r="FIT33" s="26"/>
      <c r="FIU33" s="111"/>
      <c r="FIV33" s="26"/>
      <c r="FIW33" s="111"/>
      <c r="FIX33" s="26"/>
      <c r="FIY33" s="111"/>
      <c r="FIZ33" s="26"/>
      <c r="FJA33" s="111"/>
      <c r="FJB33" s="26"/>
      <c r="FJC33" s="111"/>
      <c r="FJD33" s="26"/>
      <c r="FJE33" s="111"/>
      <c r="FJF33" s="19"/>
      <c r="FJG33" s="111"/>
      <c r="FJH33" s="26"/>
      <c r="FJI33" s="111"/>
      <c r="FJJ33" s="26"/>
      <c r="FJK33" s="111"/>
      <c r="FJL33" s="26"/>
      <c r="FJM33" s="111"/>
      <c r="FJN33" s="26"/>
      <c r="FJO33" s="111"/>
      <c r="FJP33" s="19"/>
      <c r="FJQ33" s="111"/>
      <c r="FJR33" s="26"/>
      <c r="FJS33" s="111"/>
      <c r="FJT33" s="26"/>
      <c r="FJU33" s="111"/>
      <c r="FJV33" s="26"/>
      <c r="FJW33" s="111"/>
      <c r="FJX33" s="19"/>
      <c r="FJY33" s="105"/>
      <c r="FJZ33" s="105"/>
      <c r="FKA33" s="105"/>
      <c r="FKB33" s="29"/>
      <c r="FKC33" s="111"/>
      <c r="FKD33" s="29"/>
      <c r="FKE33" s="111"/>
      <c r="FKF33" s="22"/>
      <c r="FKG33" s="111"/>
      <c r="FKH33" s="22"/>
      <c r="FKI33" s="111"/>
      <c r="FKJ33" s="22"/>
      <c r="FKK33" s="111"/>
      <c r="FKL33" s="22"/>
      <c r="FKM33" s="111"/>
      <c r="FKN33" s="22"/>
      <c r="FKO33" s="111"/>
      <c r="FKP33" s="22"/>
      <c r="FKQ33" s="111"/>
      <c r="FKR33" s="22"/>
      <c r="FKS33" s="111"/>
      <c r="FKT33" s="26"/>
      <c r="FKU33" s="111"/>
      <c r="FKV33" s="26"/>
      <c r="FKW33" s="111"/>
      <c r="FKX33" s="26"/>
      <c r="FKY33" s="111"/>
      <c r="FKZ33" s="26"/>
      <c r="FLA33" s="111"/>
      <c r="FLB33" s="26"/>
      <c r="FLC33" s="111"/>
      <c r="FLD33" s="26"/>
      <c r="FLE33" s="111"/>
      <c r="FLF33" s="26"/>
      <c r="FLG33" s="111"/>
      <c r="FLH33" s="26"/>
      <c r="FLI33" s="111"/>
      <c r="FLJ33" s="26"/>
      <c r="FLK33" s="111"/>
      <c r="FLL33" s="26"/>
      <c r="FLM33" s="111"/>
      <c r="FLN33" s="26"/>
      <c r="FLO33" s="112"/>
      <c r="FLP33" s="26"/>
      <c r="FLQ33" s="111"/>
      <c r="FLR33" s="26"/>
      <c r="FLS33" s="111"/>
      <c r="FLT33" s="26"/>
      <c r="FLU33" s="111"/>
      <c r="FLV33" s="26"/>
      <c r="FLW33" s="111"/>
      <c r="FLX33" s="26"/>
      <c r="FLY33" s="111"/>
      <c r="FLZ33" s="26"/>
      <c r="FMA33" s="111"/>
      <c r="FMB33" s="26"/>
      <c r="FMC33" s="111"/>
      <c r="FMD33" s="19"/>
      <c r="FME33" s="111"/>
      <c r="FMF33" s="26"/>
      <c r="FMG33" s="111"/>
      <c r="FMH33" s="26"/>
      <c r="FMI33" s="111"/>
      <c r="FMJ33" s="26"/>
      <c r="FMK33" s="111"/>
      <c r="FML33" s="26"/>
      <c r="FMM33" s="111"/>
      <c r="FMN33" s="19"/>
      <c r="FMO33" s="111"/>
      <c r="FMP33" s="26"/>
      <c r="FMQ33" s="111"/>
      <c r="FMR33" s="26"/>
      <c r="FMS33" s="111"/>
      <c r="FMT33" s="26"/>
      <c r="FMU33" s="111"/>
      <c r="FMV33" s="19"/>
      <c r="FMW33" s="105"/>
      <c r="FMX33" s="105"/>
      <c r="FMY33" s="105"/>
      <c r="FMZ33" s="29"/>
      <c r="FNA33" s="111"/>
      <c r="FNB33" s="29"/>
      <c r="FNC33" s="111"/>
      <c r="FND33" s="22"/>
      <c r="FNE33" s="111"/>
      <c r="FNF33" s="22"/>
      <c r="FNG33" s="111"/>
      <c r="FNH33" s="22"/>
      <c r="FNI33" s="111"/>
      <c r="FNJ33" s="22"/>
      <c r="FNK33" s="111"/>
      <c r="FNL33" s="22"/>
      <c r="FNM33" s="111"/>
      <c r="FNN33" s="22"/>
      <c r="FNO33" s="111"/>
      <c r="FNP33" s="22"/>
      <c r="FNQ33" s="111"/>
      <c r="FNR33" s="26"/>
      <c r="FNS33" s="111"/>
      <c r="FNT33" s="26"/>
      <c r="FNU33" s="111"/>
      <c r="FNV33" s="26"/>
      <c r="FNW33" s="111"/>
      <c r="FNX33" s="26"/>
      <c r="FNY33" s="111"/>
      <c r="FNZ33" s="26"/>
      <c r="FOA33" s="111"/>
      <c r="FOB33" s="26"/>
      <c r="FOC33" s="111"/>
      <c r="FOD33" s="26"/>
      <c r="FOE33" s="111"/>
      <c r="FOF33" s="26"/>
      <c r="FOG33" s="111"/>
      <c r="FOH33" s="26"/>
      <c r="FOI33" s="111"/>
      <c r="FOJ33" s="26"/>
      <c r="FOK33" s="111"/>
      <c r="FOL33" s="26"/>
      <c r="FOM33" s="112"/>
      <c r="FON33" s="26"/>
      <c r="FOO33" s="111"/>
      <c r="FOP33" s="26"/>
      <c r="FOQ33" s="111"/>
      <c r="FOR33" s="26"/>
      <c r="FOS33" s="111"/>
      <c r="FOT33" s="26"/>
      <c r="FOU33" s="111"/>
      <c r="FOV33" s="26"/>
      <c r="FOW33" s="111"/>
      <c r="FOX33" s="26"/>
      <c r="FOY33" s="111"/>
      <c r="FOZ33" s="26"/>
      <c r="FPA33" s="111"/>
      <c r="FPB33" s="19"/>
      <c r="FPC33" s="111"/>
      <c r="FPD33" s="26"/>
      <c r="FPE33" s="111"/>
      <c r="FPF33" s="26"/>
      <c r="FPG33" s="111"/>
      <c r="FPH33" s="26"/>
      <c r="FPI33" s="111"/>
      <c r="FPJ33" s="26"/>
      <c r="FPK33" s="111"/>
      <c r="FPL33" s="19"/>
      <c r="FPM33" s="111"/>
      <c r="FPN33" s="26"/>
      <c r="FPO33" s="111"/>
      <c r="FPP33" s="26"/>
      <c r="FPQ33" s="111"/>
      <c r="FPR33" s="26"/>
      <c r="FPS33" s="111"/>
      <c r="FPT33" s="19"/>
      <c r="FPU33" s="105"/>
      <c r="FPV33" s="105"/>
      <c r="FPW33" s="105"/>
      <c r="FPX33" s="29"/>
      <c r="FPY33" s="111"/>
      <c r="FPZ33" s="29"/>
      <c r="FQA33" s="111"/>
      <c r="FQB33" s="22"/>
      <c r="FQC33" s="111"/>
      <c r="FQD33" s="22"/>
      <c r="FQE33" s="111"/>
      <c r="FQF33" s="22"/>
      <c r="FQG33" s="111"/>
      <c r="FQH33" s="22"/>
      <c r="FQI33" s="111"/>
      <c r="FQJ33" s="22"/>
      <c r="FQK33" s="111"/>
      <c r="FQL33" s="22"/>
      <c r="FQM33" s="111"/>
      <c r="FQN33" s="22"/>
      <c r="FQO33" s="111"/>
      <c r="FQP33" s="26"/>
      <c r="FQQ33" s="111"/>
      <c r="FQR33" s="26"/>
      <c r="FQS33" s="111"/>
      <c r="FQT33" s="26"/>
      <c r="FQU33" s="111"/>
      <c r="FQV33" s="26"/>
      <c r="FQW33" s="111"/>
      <c r="FQX33" s="26"/>
      <c r="FQY33" s="111"/>
      <c r="FQZ33" s="26"/>
      <c r="FRA33" s="111"/>
      <c r="FRB33" s="26"/>
      <c r="FRC33" s="111"/>
      <c r="FRD33" s="26"/>
      <c r="FRE33" s="111"/>
      <c r="FRF33" s="26"/>
      <c r="FRG33" s="111"/>
      <c r="FRH33" s="26"/>
      <c r="FRI33" s="111"/>
      <c r="FRJ33" s="26"/>
      <c r="FRK33" s="112"/>
      <c r="FRL33" s="26"/>
      <c r="FRM33" s="111"/>
      <c r="FRN33" s="26"/>
      <c r="FRO33" s="111"/>
      <c r="FRP33" s="26"/>
      <c r="FRQ33" s="111"/>
      <c r="FRR33" s="26"/>
      <c r="FRS33" s="111"/>
      <c r="FRT33" s="26"/>
      <c r="FRU33" s="111"/>
      <c r="FRV33" s="26"/>
      <c r="FRW33" s="111"/>
      <c r="FRX33" s="26"/>
      <c r="FRY33" s="111"/>
      <c r="FRZ33" s="19"/>
      <c r="FSA33" s="111"/>
      <c r="FSB33" s="26"/>
      <c r="FSC33" s="111"/>
      <c r="FSD33" s="26"/>
      <c r="FSE33" s="111"/>
      <c r="FSF33" s="26"/>
      <c r="FSG33" s="111"/>
      <c r="FSH33" s="26"/>
      <c r="FSI33" s="111"/>
      <c r="FSJ33" s="19"/>
      <c r="FSK33" s="111"/>
      <c r="FSL33" s="26"/>
      <c r="FSM33" s="111"/>
      <c r="FSN33" s="26"/>
      <c r="FSO33" s="111"/>
      <c r="FSP33" s="26"/>
      <c r="FSQ33" s="111"/>
      <c r="FSR33" s="19"/>
      <c r="FSS33" s="105"/>
      <c r="FST33" s="105"/>
      <c r="FSU33" s="105"/>
      <c r="FSV33" s="29"/>
      <c r="FSW33" s="111"/>
      <c r="FSX33" s="29"/>
      <c r="FSY33" s="111"/>
      <c r="FSZ33" s="22"/>
      <c r="FTA33" s="111"/>
      <c r="FTB33" s="22"/>
      <c r="FTC33" s="111"/>
      <c r="FTD33" s="22"/>
      <c r="FTE33" s="111"/>
      <c r="FTF33" s="22"/>
      <c r="FTG33" s="111"/>
      <c r="FTH33" s="22"/>
      <c r="FTI33" s="111"/>
      <c r="FTJ33" s="22"/>
      <c r="FTK33" s="111"/>
      <c r="FTL33" s="22"/>
      <c r="FTM33" s="111"/>
      <c r="FTN33" s="26"/>
      <c r="FTO33" s="111"/>
      <c r="FTP33" s="26"/>
      <c r="FTQ33" s="111"/>
      <c r="FTR33" s="26"/>
      <c r="FTS33" s="111"/>
      <c r="FTT33" s="26"/>
      <c r="FTU33" s="111"/>
      <c r="FTV33" s="26"/>
      <c r="FTW33" s="111"/>
      <c r="FTX33" s="26"/>
      <c r="FTY33" s="111"/>
      <c r="FTZ33" s="26"/>
      <c r="FUA33" s="111"/>
      <c r="FUB33" s="26"/>
      <c r="FUC33" s="111"/>
      <c r="FUD33" s="26"/>
      <c r="FUE33" s="111"/>
      <c r="FUF33" s="26"/>
      <c r="FUG33" s="111"/>
      <c r="FUH33" s="26"/>
      <c r="FUI33" s="112"/>
      <c r="FUJ33" s="26"/>
      <c r="FUK33" s="111"/>
      <c r="FUL33" s="26"/>
      <c r="FUM33" s="111"/>
      <c r="FUN33" s="26"/>
      <c r="FUO33" s="111"/>
      <c r="FUP33" s="26"/>
      <c r="FUQ33" s="111"/>
      <c r="FUR33" s="26"/>
      <c r="FUS33" s="111"/>
      <c r="FUT33" s="26"/>
      <c r="FUU33" s="111"/>
      <c r="FUV33" s="26"/>
      <c r="FUW33" s="111"/>
      <c r="FUX33" s="19"/>
      <c r="FUY33" s="111"/>
      <c r="FUZ33" s="26"/>
      <c r="FVA33" s="111"/>
      <c r="FVB33" s="26"/>
      <c r="FVC33" s="111"/>
      <c r="FVD33" s="26"/>
      <c r="FVE33" s="111"/>
      <c r="FVF33" s="26"/>
      <c r="FVG33" s="111"/>
      <c r="FVH33" s="19"/>
      <c r="FVI33" s="111"/>
      <c r="FVJ33" s="26"/>
      <c r="FVK33" s="111"/>
      <c r="FVL33" s="26"/>
      <c r="FVM33" s="111"/>
      <c r="FVN33" s="26"/>
      <c r="FVO33" s="111"/>
      <c r="FVP33" s="19"/>
      <c r="FVQ33" s="105"/>
      <c r="FVR33" s="105"/>
      <c r="FVS33" s="105"/>
      <c r="FVT33" s="29"/>
      <c r="FVU33" s="111"/>
      <c r="FVV33" s="29"/>
      <c r="FVW33" s="111"/>
      <c r="FVX33" s="22"/>
      <c r="FVY33" s="111"/>
      <c r="FVZ33" s="22"/>
      <c r="FWA33" s="111"/>
      <c r="FWB33" s="22"/>
      <c r="FWC33" s="111"/>
      <c r="FWD33" s="22"/>
      <c r="FWE33" s="111"/>
      <c r="FWF33" s="22"/>
      <c r="FWG33" s="111"/>
      <c r="FWH33" s="22"/>
      <c r="FWI33" s="111"/>
      <c r="FWJ33" s="22"/>
      <c r="FWK33" s="111"/>
      <c r="FWL33" s="26"/>
      <c r="FWM33" s="111"/>
      <c r="FWN33" s="26"/>
      <c r="FWO33" s="111"/>
      <c r="FWP33" s="26"/>
      <c r="FWQ33" s="111"/>
      <c r="FWR33" s="26"/>
      <c r="FWS33" s="111"/>
      <c r="FWT33" s="26"/>
      <c r="FWU33" s="111"/>
      <c r="FWV33" s="26"/>
      <c r="FWW33" s="111"/>
      <c r="FWX33" s="26"/>
      <c r="FWY33" s="111"/>
      <c r="FWZ33" s="26"/>
      <c r="FXA33" s="111"/>
      <c r="FXB33" s="26"/>
      <c r="FXC33" s="111"/>
      <c r="FXD33" s="26"/>
      <c r="FXE33" s="111"/>
      <c r="FXF33" s="26"/>
      <c r="FXG33" s="112"/>
      <c r="FXH33" s="26"/>
      <c r="FXI33" s="111"/>
      <c r="FXJ33" s="26"/>
      <c r="FXK33" s="111"/>
      <c r="FXL33" s="26"/>
      <c r="FXM33" s="111"/>
      <c r="FXN33" s="26"/>
      <c r="FXO33" s="111"/>
      <c r="FXP33" s="26"/>
      <c r="FXQ33" s="111"/>
      <c r="FXR33" s="26"/>
      <c r="FXS33" s="111"/>
      <c r="FXT33" s="26"/>
      <c r="FXU33" s="111"/>
      <c r="FXV33" s="19"/>
      <c r="FXW33" s="111"/>
      <c r="FXX33" s="26"/>
      <c r="FXY33" s="111"/>
      <c r="FXZ33" s="26"/>
      <c r="FYA33" s="111"/>
      <c r="FYB33" s="26"/>
      <c r="FYC33" s="111"/>
      <c r="FYD33" s="26"/>
      <c r="FYE33" s="111"/>
      <c r="FYF33" s="19"/>
      <c r="FYG33" s="111"/>
      <c r="FYH33" s="26"/>
      <c r="FYI33" s="111"/>
      <c r="FYJ33" s="26"/>
      <c r="FYK33" s="111"/>
      <c r="FYL33" s="26"/>
      <c r="FYM33" s="111"/>
      <c r="FYN33" s="19"/>
      <c r="FYO33" s="105"/>
      <c r="FYP33" s="105"/>
      <c r="FYQ33" s="105"/>
      <c r="FYR33" s="29"/>
      <c r="FYS33" s="111"/>
      <c r="FYT33" s="29"/>
      <c r="FYU33" s="111"/>
      <c r="FYV33" s="22"/>
      <c r="FYW33" s="111"/>
      <c r="FYX33" s="22"/>
      <c r="FYY33" s="111"/>
      <c r="FYZ33" s="22"/>
      <c r="FZA33" s="111"/>
      <c r="FZB33" s="22"/>
      <c r="FZC33" s="111"/>
      <c r="FZD33" s="22"/>
      <c r="FZE33" s="111"/>
      <c r="FZF33" s="22"/>
      <c r="FZG33" s="111"/>
      <c r="FZH33" s="22"/>
      <c r="FZI33" s="111"/>
      <c r="FZJ33" s="26"/>
      <c r="FZK33" s="111"/>
      <c r="FZL33" s="26"/>
      <c r="FZM33" s="111"/>
      <c r="FZN33" s="26"/>
      <c r="FZO33" s="111"/>
      <c r="FZP33" s="26"/>
      <c r="FZQ33" s="111"/>
      <c r="FZR33" s="26"/>
      <c r="FZS33" s="111"/>
      <c r="FZT33" s="26"/>
      <c r="FZU33" s="111"/>
      <c r="FZV33" s="26"/>
      <c r="FZW33" s="111"/>
      <c r="FZX33" s="26"/>
      <c r="FZY33" s="111"/>
      <c r="FZZ33" s="26"/>
      <c r="GAA33" s="111"/>
      <c r="GAB33" s="26"/>
      <c r="GAC33" s="111"/>
      <c r="GAD33" s="26"/>
      <c r="GAE33" s="112"/>
      <c r="GAF33" s="26"/>
      <c r="GAG33" s="111"/>
      <c r="GAH33" s="26"/>
      <c r="GAI33" s="111"/>
      <c r="GAJ33" s="26"/>
      <c r="GAK33" s="111"/>
      <c r="GAL33" s="26"/>
      <c r="GAM33" s="111"/>
      <c r="GAN33" s="26"/>
      <c r="GAO33" s="111"/>
      <c r="GAP33" s="26"/>
      <c r="GAQ33" s="111"/>
      <c r="GAR33" s="26"/>
      <c r="GAS33" s="111"/>
      <c r="GAT33" s="19"/>
      <c r="GAU33" s="111"/>
      <c r="GAV33" s="26"/>
      <c r="GAW33" s="111"/>
      <c r="GAX33" s="26"/>
      <c r="GAY33" s="111"/>
      <c r="GAZ33" s="26"/>
      <c r="GBA33" s="111"/>
      <c r="GBB33" s="26"/>
      <c r="GBC33" s="111"/>
      <c r="GBD33" s="19"/>
      <c r="GBE33" s="111"/>
      <c r="GBF33" s="26"/>
      <c r="GBG33" s="111"/>
      <c r="GBH33" s="26"/>
      <c r="GBI33" s="111"/>
      <c r="GBJ33" s="26"/>
      <c r="GBK33" s="111"/>
      <c r="GBL33" s="19"/>
      <c r="GBM33" s="105"/>
      <c r="GBN33" s="105"/>
      <c r="GBO33" s="105"/>
      <c r="GBP33" s="29"/>
      <c r="GBQ33" s="111"/>
      <c r="GBR33" s="29"/>
      <c r="GBS33" s="111"/>
      <c r="GBT33" s="22"/>
      <c r="GBU33" s="111"/>
      <c r="GBV33" s="22"/>
      <c r="GBW33" s="111"/>
      <c r="GBX33" s="22"/>
      <c r="GBY33" s="111"/>
      <c r="GBZ33" s="22"/>
      <c r="GCA33" s="111"/>
      <c r="GCB33" s="22"/>
      <c r="GCC33" s="111"/>
      <c r="GCD33" s="22"/>
      <c r="GCE33" s="111"/>
      <c r="GCF33" s="22"/>
      <c r="GCG33" s="111"/>
      <c r="GCH33" s="26"/>
      <c r="GCI33" s="111"/>
      <c r="GCJ33" s="26"/>
      <c r="GCK33" s="111"/>
      <c r="GCL33" s="26"/>
      <c r="GCM33" s="111"/>
      <c r="GCN33" s="26"/>
      <c r="GCO33" s="111"/>
      <c r="GCP33" s="26"/>
      <c r="GCQ33" s="111"/>
      <c r="GCR33" s="26"/>
      <c r="GCS33" s="111"/>
      <c r="GCT33" s="26"/>
      <c r="GCU33" s="111"/>
      <c r="GCV33" s="26"/>
      <c r="GCW33" s="111"/>
      <c r="GCX33" s="26"/>
      <c r="GCY33" s="111"/>
      <c r="GCZ33" s="26"/>
      <c r="GDA33" s="111"/>
      <c r="GDB33" s="26"/>
      <c r="GDC33" s="112"/>
      <c r="GDD33" s="26"/>
      <c r="GDE33" s="111"/>
      <c r="GDF33" s="26"/>
      <c r="GDG33" s="111"/>
      <c r="GDH33" s="26"/>
      <c r="GDI33" s="111"/>
      <c r="GDJ33" s="26"/>
      <c r="GDK33" s="111"/>
      <c r="GDL33" s="26"/>
      <c r="GDM33" s="111"/>
      <c r="GDN33" s="26"/>
      <c r="GDO33" s="111"/>
      <c r="GDP33" s="26"/>
      <c r="GDQ33" s="111"/>
      <c r="GDR33" s="19"/>
      <c r="GDS33" s="111"/>
      <c r="GDT33" s="26"/>
      <c r="GDU33" s="111"/>
      <c r="GDV33" s="26"/>
      <c r="GDW33" s="111"/>
      <c r="GDX33" s="26"/>
      <c r="GDY33" s="111"/>
      <c r="GDZ33" s="26"/>
      <c r="GEA33" s="111"/>
      <c r="GEB33" s="19"/>
      <c r="GEC33" s="111"/>
      <c r="GED33" s="26"/>
      <c r="GEE33" s="111"/>
      <c r="GEF33" s="26"/>
      <c r="GEG33" s="111"/>
      <c r="GEH33" s="26"/>
      <c r="GEI33" s="111"/>
      <c r="GEJ33" s="19"/>
      <c r="GEK33" s="105"/>
      <c r="GEL33" s="105"/>
      <c r="GEM33" s="105"/>
      <c r="GEN33" s="29"/>
      <c r="GEO33" s="111"/>
      <c r="GEP33" s="29"/>
      <c r="GEQ33" s="111"/>
      <c r="GER33" s="22"/>
      <c r="GES33" s="111"/>
      <c r="GET33" s="22"/>
      <c r="GEU33" s="111"/>
      <c r="GEV33" s="22"/>
      <c r="GEW33" s="111"/>
      <c r="GEX33" s="22"/>
      <c r="GEY33" s="111"/>
      <c r="GEZ33" s="22"/>
      <c r="GFA33" s="111"/>
      <c r="GFB33" s="22"/>
      <c r="GFC33" s="111"/>
      <c r="GFD33" s="22"/>
      <c r="GFE33" s="111"/>
      <c r="GFF33" s="26"/>
      <c r="GFG33" s="111"/>
      <c r="GFH33" s="26"/>
      <c r="GFI33" s="111"/>
      <c r="GFJ33" s="26"/>
      <c r="GFK33" s="111"/>
      <c r="GFL33" s="26"/>
      <c r="GFM33" s="111"/>
      <c r="GFN33" s="26"/>
      <c r="GFO33" s="111"/>
      <c r="GFP33" s="26"/>
      <c r="GFQ33" s="111"/>
      <c r="GFR33" s="26"/>
      <c r="GFS33" s="111"/>
      <c r="GFT33" s="26"/>
      <c r="GFU33" s="111"/>
      <c r="GFV33" s="26"/>
      <c r="GFW33" s="111"/>
      <c r="GFX33" s="26"/>
      <c r="GFY33" s="111"/>
      <c r="GFZ33" s="26"/>
      <c r="GGA33" s="112"/>
      <c r="GGB33" s="26"/>
      <c r="GGC33" s="111"/>
      <c r="GGD33" s="26"/>
      <c r="GGE33" s="111"/>
      <c r="GGF33" s="26"/>
      <c r="GGG33" s="111"/>
      <c r="GGH33" s="26"/>
      <c r="GGI33" s="111"/>
      <c r="GGJ33" s="26"/>
      <c r="GGK33" s="111"/>
      <c r="GGL33" s="26"/>
      <c r="GGM33" s="111"/>
      <c r="GGN33" s="26"/>
      <c r="GGO33" s="111"/>
      <c r="GGP33" s="19"/>
      <c r="GGQ33" s="111"/>
      <c r="GGR33" s="26"/>
      <c r="GGS33" s="111"/>
      <c r="GGT33" s="26"/>
      <c r="GGU33" s="111"/>
      <c r="GGV33" s="26"/>
      <c r="GGW33" s="111"/>
      <c r="GGX33" s="26"/>
      <c r="GGY33" s="111"/>
      <c r="GGZ33" s="19"/>
      <c r="GHA33" s="111"/>
      <c r="GHB33" s="26"/>
      <c r="GHC33" s="111"/>
      <c r="GHD33" s="26"/>
      <c r="GHE33" s="111"/>
      <c r="GHF33" s="26"/>
      <c r="GHG33" s="111"/>
      <c r="GHH33" s="19"/>
      <c r="GHI33" s="105"/>
      <c r="GHJ33" s="105"/>
      <c r="GHK33" s="105"/>
      <c r="GHL33" s="29"/>
      <c r="GHM33" s="111"/>
      <c r="GHN33" s="29"/>
      <c r="GHO33" s="111"/>
      <c r="GHP33" s="22"/>
      <c r="GHQ33" s="111"/>
      <c r="GHR33" s="22"/>
      <c r="GHS33" s="111"/>
      <c r="GHT33" s="22"/>
      <c r="GHU33" s="111"/>
      <c r="GHV33" s="22"/>
      <c r="GHW33" s="111"/>
      <c r="GHX33" s="22"/>
      <c r="GHY33" s="111"/>
      <c r="GHZ33" s="22"/>
      <c r="GIA33" s="111"/>
      <c r="GIB33" s="22"/>
      <c r="GIC33" s="111"/>
      <c r="GID33" s="26"/>
      <c r="GIE33" s="111"/>
      <c r="GIF33" s="26"/>
      <c r="GIG33" s="111"/>
      <c r="GIH33" s="26"/>
      <c r="GII33" s="111"/>
      <c r="GIJ33" s="26"/>
      <c r="GIK33" s="111"/>
      <c r="GIL33" s="26"/>
      <c r="GIM33" s="111"/>
      <c r="GIN33" s="26"/>
      <c r="GIO33" s="111"/>
      <c r="GIP33" s="26"/>
      <c r="GIQ33" s="111"/>
      <c r="GIR33" s="26"/>
      <c r="GIS33" s="111"/>
      <c r="GIT33" s="26"/>
      <c r="GIU33" s="111"/>
      <c r="GIV33" s="26"/>
      <c r="GIW33" s="111"/>
      <c r="GIX33" s="26"/>
      <c r="GIY33" s="112"/>
      <c r="GIZ33" s="26"/>
      <c r="GJA33" s="111"/>
      <c r="GJB33" s="26"/>
      <c r="GJC33" s="111"/>
      <c r="GJD33" s="26"/>
      <c r="GJE33" s="111"/>
      <c r="GJF33" s="26"/>
      <c r="GJG33" s="111"/>
      <c r="GJH33" s="26"/>
      <c r="GJI33" s="111"/>
      <c r="GJJ33" s="26"/>
      <c r="GJK33" s="111"/>
      <c r="GJL33" s="26"/>
      <c r="GJM33" s="111"/>
      <c r="GJN33" s="19"/>
      <c r="GJO33" s="111"/>
      <c r="GJP33" s="26"/>
      <c r="GJQ33" s="111"/>
      <c r="GJR33" s="26"/>
      <c r="GJS33" s="111"/>
      <c r="GJT33" s="26"/>
      <c r="GJU33" s="111"/>
      <c r="GJV33" s="26"/>
      <c r="GJW33" s="111"/>
      <c r="GJX33" s="19"/>
      <c r="GJY33" s="111"/>
      <c r="GJZ33" s="26"/>
      <c r="GKA33" s="111"/>
      <c r="GKB33" s="26"/>
      <c r="GKC33" s="111"/>
      <c r="GKD33" s="26"/>
      <c r="GKE33" s="111"/>
      <c r="GKF33" s="19"/>
      <c r="GKG33" s="105"/>
      <c r="GKH33" s="105"/>
      <c r="GKI33" s="105"/>
      <c r="GKJ33" s="29"/>
      <c r="GKK33" s="111"/>
      <c r="GKL33" s="29"/>
      <c r="GKM33" s="111"/>
      <c r="GKN33" s="22"/>
      <c r="GKO33" s="111"/>
      <c r="GKP33" s="22"/>
      <c r="GKQ33" s="111"/>
      <c r="GKR33" s="22"/>
      <c r="GKS33" s="111"/>
      <c r="GKT33" s="22"/>
      <c r="GKU33" s="111"/>
      <c r="GKV33" s="22"/>
      <c r="GKW33" s="111"/>
      <c r="GKX33" s="22"/>
      <c r="GKY33" s="111"/>
      <c r="GKZ33" s="22"/>
      <c r="GLA33" s="111"/>
      <c r="GLB33" s="26"/>
      <c r="GLC33" s="111"/>
      <c r="GLD33" s="26"/>
      <c r="GLE33" s="111"/>
      <c r="GLF33" s="26"/>
      <c r="GLG33" s="111"/>
      <c r="GLH33" s="26"/>
      <c r="GLI33" s="111"/>
      <c r="GLJ33" s="26"/>
      <c r="GLK33" s="111"/>
      <c r="GLL33" s="26"/>
      <c r="GLM33" s="111"/>
      <c r="GLN33" s="26"/>
      <c r="GLO33" s="111"/>
      <c r="GLP33" s="26"/>
      <c r="GLQ33" s="111"/>
      <c r="GLR33" s="26"/>
      <c r="GLS33" s="111"/>
      <c r="GLT33" s="26"/>
      <c r="GLU33" s="111"/>
      <c r="GLV33" s="26"/>
      <c r="GLW33" s="112"/>
      <c r="GLX33" s="26"/>
      <c r="GLY33" s="111"/>
      <c r="GLZ33" s="26"/>
      <c r="GMA33" s="111"/>
      <c r="GMB33" s="26"/>
      <c r="GMC33" s="111"/>
      <c r="GMD33" s="26"/>
      <c r="GME33" s="111"/>
      <c r="GMF33" s="26"/>
      <c r="GMG33" s="111"/>
      <c r="GMH33" s="26"/>
      <c r="GMI33" s="111"/>
      <c r="GMJ33" s="26"/>
      <c r="GMK33" s="111"/>
      <c r="GML33" s="19"/>
      <c r="GMM33" s="111"/>
      <c r="GMN33" s="26"/>
      <c r="GMO33" s="111"/>
      <c r="GMP33" s="26"/>
      <c r="GMQ33" s="111"/>
      <c r="GMR33" s="26"/>
      <c r="GMS33" s="111"/>
      <c r="GMT33" s="26"/>
      <c r="GMU33" s="111"/>
      <c r="GMV33" s="19"/>
      <c r="GMW33" s="111"/>
      <c r="GMX33" s="26"/>
      <c r="GMY33" s="111"/>
      <c r="GMZ33" s="26"/>
      <c r="GNA33" s="111"/>
      <c r="GNB33" s="26"/>
      <c r="GNC33" s="111"/>
      <c r="GND33" s="19"/>
      <c r="GNE33" s="105"/>
      <c r="GNF33" s="105"/>
      <c r="GNG33" s="105"/>
      <c r="GNH33" s="29"/>
      <c r="GNI33" s="111"/>
      <c r="GNJ33" s="29"/>
      <c r="GNK33" s="111"/>
      <c r="GNL33" s="22"/>
      <c r="GNM33" s="111"/>
      <c r="GNN33" s="22"/>
      <c r="GNO33" s="111"/>
      <c r="GNP33" s="22"/>
      <c r="GNQ33" s="111"/>
      <c r="GNR33" s="22"/>
      <c r="GNS33" s="111"/>
      <c r="GNT33" s="22"/>
      <c r="GNU33" s="111"/>
      <c r="GNV33" s="22"/>
      <c r="GNW33" s="111"/>
      <c r="GNX33" s="22"/>
      <c r="GNY33" s="111"/>
      <c r="GNZ33" s="26"/>
      <c r="GOA33" s="111"/>
      <c r="GOB33" s="26"/>
      <c r="GOC33" s="111"/>
      <c r="GOD33" s="26"/>
      <c r="GOE33" s="111"/>
      <c r="GOF33" s="26"/>
      <c r="GOG33" s="111"/>
      <c r="GOH33" s="26"/>
      <c r="GOI33" s="111"/>
      <c r="GOJ33" s="26"/>
      <c r="GOK33" s="111"/>
      <c r="GOL33" s="26"/>
      <c r="GOM33" s="111"/>
      <c r="GON33" s="26"/>
      <c r="GOO33" s="111"/>
      <c r="GOP33" s="26"/>
      <c r="GOQ33" s="111"/>
      <c r="GOR33" s="26"/>
      <c r="GOS33" s="111"/>
      <c r="GOT33" s="26"/>
      <c r="GOU33" s="112"/>
      <c r="GOV33" s="26"/>
      <c r="GOW33" s="111"/>
      <c r="GOX33" s="26"/>
      <c r="GOY33" s="111"/>
      <c r="GOZ33" s="26"/>
      <c r="GPA33" s="111"/>
      <c r="GPB33" s="26"/>
      <c r="GPC33" s="111"/>
      <c r="GPD33" s="26"/>
      <c r="GPE33" s="111"/>
      <c r="GPF33" s="26"/>
      <c r="GPG33" s="111"/>
      <c r="GPH33" s="26"/>
      <c r="GPI33" s="111"/>
      <c r="GPJ33" s="19"/>
      <c r="GPK33" s="111"/>
      <c r="GPL33" s="26"/>
      <c r="GPM33" s="111"/>
      <c r="GPN33" s="26"/>
      <c r="GPO33" s="111"/>
      <c r="GPP33" s="26"/>
      <c r="GPQ33" s="111"/>
      <c r="GPR33" s="26"/>
      <c r="GPS33" s="111"/>
      <c r="GPT33" s="19"/>
      <c r="GPU33" s="111"/>
      <c r="GPV33" s="26"/>
      <c r="GPW33" s="111"/>
      <c r="GPX33" s="26"/>
      <c r="GPY33" s="111"/>
      <c r="GPZ33" s="26"/>
      <c r="GQA33" s="111"/>
      <c r="GQB33" s="19"/>
      <c r="GQC33" s="105"/>
      <c r="GQD33" s="105"/>
      <c r="GQE33" s="105"/>
      <c r="GQF33" s="29"/>
      <c r="GQG33" s="111"/>
      <c r="GQH33" s="29"/>
      <c r="GQI33" s="111"/>
      <c r="GQJ33" s="22"/>
      <c r="GQK33" s="111"/>
      <c r="GQL33" s="22"/>
      <c r="GQM33" s="111"/>
      <c r="GQN33" s="22"/>
      <c r="GQO33" s="111"/>
      <c r="GQP33" s="22"/>
      <c r="GQQ33" s="111"/>
      <c r="GQR33" s="22"/>
      <c r="GQS33" s="111"/>
      <c r="GQT33" s="22"/>
      <c r="GQU33" s="111"/>
      <c r="GQV33" s="22"/>
      <c r="GQW33" s="111"/>
      <c r="GQX33" s="26"/>
      <c r="GQY33" s="111"/>
      <c r="GQZ33" s="26"/>
      <c r="GRA33" s="111"/>
      <c r="GRB33" s="26"/>
      <c r="GRC33" s="111"/>
      <c r="GRD33" s="26"/>
      <c r="GRE33" s="111"/>
      <c r="GRF33" s="26"/>
      <c r="GRG33" s="111"/>
      <c r="GRH33" s="26"/>
      <c r="GRI33" s="111"/>
      <c r="GRJ33" s="26"/>
      <c r="GRK33" s="111"/>
      <c r="GRL33" s="26"/>
      <c r="GRM33" s="111"/>
      <c r="GRN33" s="26"/>
      <c r="GRO33" s="111"/>
      <c r="GRP33" s="26"/>
      <c r="GRQ33" s="111"/>
      <c r="GRR33" s="26"/>
      <c r="GRS33" s="112"/>
      <c r="GRT33" s="26"/>
      <c r="GRU33" s="111"/>
      <c r="GRV33" s="26"/>
      <c r="GRW33" s="111"/>
      <c r="GRX33" s="26"/>
      <c r="GRY33" s="111"/>
      <c r="GRZ33" s="26"/>
      <c r="GSA33" s="111"/>
      <c r="GSB33" s="26"/>
      <c r="GSC33" s="111"/>
      <c r="GSD33" s="26"/>
      <c r="GSE33" s="111"/>
      <c r="GSF33" s="26"/>
      <c r="GSG33" s="111"/>
      <c r="GSH33" s="19"/>
      <c r="GSI33" s="111"/>
      <c r="GSJ33" s="26"/>
      <c r="GSK33" s="111"/>
      <c r="GSL33" s="26"/>
      <c r="GSM33" s="111"/>
      <c r="GSN33" s="26"/>
      <c r="GSO33" s="111"/>
      <c r="GSP33" s="26"/>
      <c r="GSQ33" s="111"/>
      <c r="GSR33" s="19"/>
      <c r="GSS33" s="111"/>
      <c r="GST33" s="26"/>
      <c r="GSU33" s="111"/>
      <c r="GSV33" s="26"/>
      <c r="GSW33" s="111"/>
      <c r="GSX33" s="26"/>
      <c r="GSY33" s="111"/>
      <c r="GSZ33" s="19"/>
      <c r="GTA33" s="105"/>
      <c r="GTB33" s="105"/>
      <c r="GTC33" s="105"/>
      <c r="GTD33" s="29"/>
      <c r="GTE33" s="111"/>
      <c r="GTF33" s="29"/>
      <c r="GTG33" s="111"/>
      <c r="GTH33" s="22"/>
      <c r="GTI33" s="111"/>
      <c r="GTJ33" s="22"/>
      <c r="GTK33" s="111"/>
      <c r="GTL33" s="22"/>
      <c r="GTM33" s="111"/>
      <c r="GTN33" s="22"/>
      <c r="GTO33" s="111"/>
      <c r="GTP33" s="22"/>
      <c r="GTQ33" s="111"/>
      <c r="GTR33" s="22"/>
      <c r="GTS33" s="111"/>
      <c r="GTT33" s="22"/>
      <c r="GTU33" s="111"/>
      <c r="GTV33" s="26"/>
      <c r="GTW33" s="111"/>
      <c r="GTX33" s="26"/>
      <c r="GTY33" s="111"/>
      <c r="GTZ33" s="26"/>
      <c r="GUA33" s="111"/>
      <c r="GUB33" s="26"/>
      <c r="GUC33" s="111"/>
      <c r="GUD33" s="26"/>
      <c r="GUE33" s="111"/>
      <c r="GUF33" s="26"/>
      <c r="GUG33" s="111"/>
      <c r="GUH33" s="26"/>
      <c r="GUI33" s="111"/>
      <c r="GUJ33" s="26"/>
      <c r="GUK33" s="111"/>
      <c r="GUL33" s="26"/>
      <c r="GUM33" s="111"/>
      <c r="GUN33" s="26"/>
      <c r="GUO33" s="111"/>
      <c r="GUP33" s="26"/>
      <c r="GUQ33" s="112"/>
      <c r="GUR33" s="26"/>
      <c r="GUS33" s="111"/>
      <c r="GUT33" s="26"/>
      <c r="GUU33" s="111"/>
      <c r="GUV33" s="26"/>
      <c r="GUW33" s="111"/>
      <c r="GUX33" s="26"/>
      <c r="GUY33" s="111"/>
      <c r="GUZ33" s="26"/>
      <c r="GVA33" s="111"/>
      <c r="GVB33" s="26"/>
      <c r="GVC33" s="111"/>
      <c r="GVD33" s="26"/>
      <c r="GVE33" s="111"/>
      <c r="GVF33" s="19"/>
      <c r="GVG33" s="111"/>
      <c r="GVH33" s="26"/>
      <c r="GVI33" s="111"/>
      <c r="GVJ33" s="26"/>
      <c r="GVK33" s="111"/>
      <c r="GVL33" s="26"/>
      <c r="GVM33" s="111"/>
      <c r="GVN33" s="26"/>
      <c r="GVO33" s="111"/>
      <c r="GVP33" s="19"/>
      <c r="GVQ33" s="111"/>
      <c r="GVR33" s="26"/>
      <c r="GVS33" s="111"/>
      <c r="GVT33" s="26"/>
      <c r="GVU33" s="111"/>
      <c r="GVV33" s="26"/>
      <c r="GVW33" s="111"/>
      <c r="GVX33" s="19"/>
      <c r="GVY33" s="105"/>
      <c r="GVZ33" s="105"/>
      <c r="GWA33" s="105"/>
      <c r="GWB33" s="29"/>
      <c r="GWC33" s="111"/>
      <c r="GWD33" s="29"/>
      <c r="GWE33" s="111"/>
      <c r="GWF33" s="22"/>
      <c r="GWG33" s="111"/>
      <c r="GWH33" s="22"/>
      <c r="GWI33" s="111"/>
      <c r="GWJ33" s="22"/>
      <c r="GWK33" s="111"/>
      <c r="GWL33" s="22"/>
      <c r="GWM33" s="111"/>
      <c r="GWN33" s="22"/>
      <c r="GWO33" s="111"/>
      <c r="GWP33" s="22"/>
      <c r="GWQ33" s="111"/>
      <c r="GWR33" s="22"/>
      <c r="GWS33" s="111"/>
      <c r="GWT33" s="26"/>
      <c r="GWU33" s="111"/>
      <c r="GWV33" s="26"/>
      <c r="GWW33" s="111"/>
      <c r="GWX33" s="26"/>
      <c r="GWY33" s="111"/>
      <c r="GWZ33" s="26"/>
      <c r="GXA33" s="111"/>
      <c r="GXB33" s="26"/>
      <c r="GXC33" s="111"/>
      <c r="GXD33" s="26"/>
      <c r="GXE33" s="111"/>
      <c r="GXF33" s="26"/>
      <c r="GXG33" s="111"/>
      <c r="GXH33" s="26"/>
      <c r="GXI33" s="111"/>
      <c r="GXJ33" s="26"/>
      <c r="GXK33" s="111"/>
      <c r="GXL33" s="26"/>
      <c r="GXM33" s="111"/>
      <c r="GXN33" s="26"/>
      <c r="GXO33" s="112"/>
      <c r="GXP33" s="26"/>
      <c r="GXQ33" s="111"/>
      <c r="GXR33" s="26"/>
      <c r="GXS33" s="111"/>
      <c r="GXT33" s="26"/>
      <c r="GXU33" s="111"/>
      <c r="GXV33" s="26"/>
      <c r="GXW33" s="111"/>
      <c r="GXX33" s="26"/>
      <c r="GXY33" s="111"/>
      <c r="GXZ33" s="26"/>
      <c r="GYA33" s="111"/>
      <c r="GYB33" s="26"/>
      <c r="GYC33" s="111"/>
      <c r="GYD33" s="19"/>
      <c r="GYE33" s="111"/>
      <c r="GYF33" s="26"/>
      <c r="GYG33" s="111"/>
      <c r="GYH33" s="26"/>
      <c r="GYI33" s="111"/>
      <c r="GYJ33" s="26"/>
      <c r="GYK33" s="111"/>
      <c r="GYL33" s="26"/>
      <c r="GYM33" s="111"/>
      <c r="GYN33" s="19"/>
      <c r="GYO33" s="111"/>
      <c r="GYP33" s="26"/>
      <c r="GYQ33" s="111"/>
      <c r="GYR33" s="26"/>
      <c r="GYS33" s="111"/>
      <c r="GYT33" s="26"/>
      <c r="GYU33" s="111"/>
      <c r="GYV33" s="19"/>
      <c r="GYW33" s="105"/>
      <c r="GYX33" s="105"/>
      <c r="GYY33" s="105"/>
      <c r="GYZ33" s="29"/>
      <c r="GZA33" s="111"/>
      <c r="GZB33" s="29"/>
      <c r="GZC33" s="111"/>
      <c r="GZD33" s="22"/>
      <c r="GZE33" s="111"/>
      <c r="GZF33" s="22"/>
      <c r="GZG33" s="111"/>
      <c r="GZH33" s="22"/>
      <c r="GZI33" s="111"/>
      <c r="GZJ33" s="22"/>
      <c r="GZK33" s="111"/>
      <c r="GZL33" s="22"/>
      <c r="GZM33" s="111"/>
      <c r="GZN33" s="22"/>
      <c r="GZO33" s="111"/>
      <c r="GZP33" s="22"/>
      <c r="GZQ33" s="111"/>
      <c r="GZR33" s="26"/>
      <c r="GZS33" s="111"/>
      <c r="GZT33" s="26"/>
      <c r="GZU33" s="111"/>
      <c r="GZV33" s="26"/>
      <c r="GZW33" s="111"/>
      <c r="GZX33" s="26"/>
      <c r="GZY33" s="111"/>
      <c r="GZZ33" s="26"/>
      <c r="HAA33" s="111"/>
      <c r="HAB33" s="26"/>
      <c r="HAC33" s="111"/>
      <c r="HAD33" s="26"/>
      <c r="HAE33" s="111"/>
      <c r="HAF33" s="26"/>
      <c r="HAG33" s="111"/>
      <c r="HAH33" s="26"/>
      <c r="HAI33" s="111"/>
      <c r="HAJ33" s="26"/>
      <c r="HAK33" s="111"/>
      <c r="HAL33" s="26"/>
      <c r="HAM33" s="112"/>
      <c r="HAN33" s="26"/>
      <c r="HAO33" s="111"/>
      <c r="HAP33" s="26"/>
      <c r="HAQ33" s="111"/>
      <c r="HAR33" s="26"/>
      <c r="HAS33" s="111"/>
      <c r="HAT33" s="26"/>
      <c r="HAU33" s="111"/>
      <c r="HAV33" s="26"/>
      <c r="HAW33" s="111"/>
      <c r="HAX33" s="26"/>
      <c r="HAY33" s="111"/>
      <c r="HAZ33" s="26"/>
      <c r="HBA33" s="111"/>
      <c r="HBB33" s="19"/>
      <c r="HBC33" s="111"/>
      <c r="HBD33" s="26"/>
      <c r="HBE33" s="111"/>
      <c r="HBF33" s="26"/>
      <c r="HBG33" s="111"/>
      <c r="HBH33" s="26"/>
      <c r="HBI33" s="111"/>
      <c r="HBJ33" s="26"/>
      <c r="HBK33" s="111"/>
      <c r="HBL33" s="19"/>
      <c r="HBM33" s="111"/>
      <c r="HBN33" s="26"/>
      <c r="HBO33" s="111"/>
      <c r="HBP33" s="26"/>
      <c r="HBQ33" s="111"/>
      <c r="HBR33" s="26"/>
      <c r="HBS33" s="111"/>
      <c r="HBT33" s="19"/>
      <c r="HBU33" s="105"/>
      <c r="HBV33" s="105"/>
      <c r="HBW33" s="105"/>
      <c r="HBX33" s="29"/>
      <c r="HBY33" s="111"/>
      <c r="HBZ33" s="29"/>
      <c r="HCA33" s="111"/>
      <c r="HCB33" s="22"/>
      <c r="HCC33" s="111"/>
      <c r="HCD33" s="22"/>
      <c r="HCE33" s="111"/>
      <c r="HCF33" s="22"/>
      <c r="HCG33" s="111"/>
      <c r="HCH33" s="22"/>
      <c r="HCI33" s="111"/>
      <c r="HCJ33" s="22"/>
      <c r="HCK33" s="111"/>
      <c r="HCL33" s="22"/>
      <c r="HCM33" s="111"/>
      <c r="HCN33" s="22"/>
      <c r="HCO33" s="111"/>
      <c r="HCP33" s="26"/>
      <c r="HCQ33" s="111"/>
      <c r="HCR33" s="26"/>
      <c r="HCS33" s="111"/>
      <c r="HCT33" s="26"/>
      <c r="HCU33" s="111"/>
      <c r="HCV33" s="26"/>
      <c r="HCW33" s="111"/>
      <c r="HCX33" s="26"/>
      <c r="HCY33" s="111"/>
      <c r="HCZ33" s="26"/>
      <c r="HDA33" s="111"/>
      <c r="HDB33" s="26"/>
      <c r="HDC33" s="111"/>
      <c r="HDD33" s="26"/>
      <c r="HDE33" s="111"/>
      <c r="HDF33" s="26"/>
      <c r="HDG33" s="111"/>
      <c r="HDH33" s="26"/>
      <c r="HDI33" s="111"/>
      <c r="HDJ33" s="26"/>
      <c r="HDK33" s="112"/>
      <c r="HDL33" s="26"/>
      <c r="HDM33" s="111"/>
      <c r="HDN33" s="26"/>
      <c r="HDO33" s="111"/>
      <c r="HDP33" s="26"/>
      <c r="HDQ33" s="111"/>
      <c r="HDR33" s="26"/>
      <c r="HDS33" s="111"/>
      <c r="HDT33" s="26"/>
      <c r="HDU33" s="111"/>
      <c r="HDV33" s="26"/>
      <c r="HDW33" s="111"/>
      <c r="HDX33" s="26"/>
      <c r="HDY33" s="111"/>
      <c r="HDZ33" s="19"/>
      <c r="HEA33" s="111"/>
      <c r="HEB33" s="26"/>
      <c r="HEC33" s="111"/>
      <c r="HED33" s="26"/>
      <c r="HEE33" s="111"/>
      <c r="HEF33" s="26"/>
      <c r="HEG33" s="111"/>
      <c r="HEH33" s="26"/>
      <c r="HEI33" s="111"/>
      <c r="HEJ33" s="19"/>
      <c r="HEK33" s="111"/>
      <c r="HEL33" s="26"/>
      <c r="HEM33" s="111"/>
      <c r="HEN33" s="26"/>
      <c r="HEO33" s="111"/>
      <c r="HEP33" s="26"/>
      <c r="HEQ33" s="111"/>
      <c r="HER33" s="19"/>
      <c r="HES33" s="105"/>
      <c r="HET33" s="105"/>
      <c r="HEU33" s="105"/>
      <c r="HEV33" s="29"/>
      <c r="HEW33" s="111"/>
      <c r="HEX33" s="29"/>
      <c r="HEY33" s="111"/>
      <c r="HEZ33" s="22"/>
      <c r="HFA33" s="111"/>
      <c r="HFB33" s="22"/>
      <c r="HFC33" s="111"/>
      <c r="HFD33" s="22"/>
      <c r="HFE33" s="111"/>
      <c r="HFF33" s="22"/>
      <c r="HFG33" s="111"/>
      <c r="HFH33" s="22"/>
      <c r="HFI33" s="111"/>
      <c r="HFJ33" s="22"/>
      <c r="HFK33" s="111"/>
      <c r="HFL33" s="22"/>
      <c r="HFM33" s="111"/>
      <c r="HFN33" s="26"/>
      <c r="HFO33" s="111"/>
      <c r="HFP33" s="26"/>
      <c r="HFQ33" s="111"/>
      <c r="HFR33" s="26"/>
      <c r="HFS33" s="111"/>
      <c r="HFT33" s="26"/>
      <c r="HFU33" s="111"/>
      <c r="HFV33" s="26"/>
      <c r="HFW33" s="111"/>
      <c r="HFX33" s="26"/>
      <c r="HFY33" s="111"/>
      <c r="HFZ33" s="26"/>
      <c r="HGA33" s="111"/>
      <c r="HGB33" s="26"/>
      <c r="HGC33" s="111"/>
      <c r="HGD33" s="26"/>
      <c r="HGE33" s="111"/>
      <c r="HGF33" s="26"/>
      <c r="HGG33" s="111"/>
      <c r="HGH33" s="26"/>
      <c r="HGI33" s="112"/>
      <c r="HGJ33" s="26"/>
      <c r="HGK33" s="111"/>
      <c r="HGL33" s="26"/>
      <c r="HGM33" s="111"/>
      <c r="HGN33" s="26"/>
      <c r="HGO33" s="111"/>
      <c r="HGP33" s="26"/>
      <c r="HGQ33" s="111"/>
      <c r="HGR33" s="26"/>
      <c r="HGS33" s="111"/>
      <c r="HGT33" s="26"/>
      <c r="HGU33" s="111"/>
      <c r="HGV33" s="26"/>
      <c r="HGW33" s="111"/>
      <c r="HGX33" s="19"/>
      <c r="HGY33" s="111"/>
      <c r="HGZ33" s="26"/>
      <c r="HHA33" s="111"/>
      <c r="HHB33" s="26"/>
      <c r="HHC33" s="111"/>
      <c r="HHD33" s="26"/>
      <c r="HHE33" s="111"/>
      <c r="HHF33" s="26"/>
      <c r="HHG33" s="111"/>
      <c r="HHH33" s="19"/>
      <c r="HHI33" s="111"/>
      <c r="HHJ33" s="26"/>
      <c r="HHK33" s="111"/>
      <c r="HHL33" s="26"/>
      <c r="HHM33" s="111"/>
      <c r="HHN33" s="26"/>
      <c r="HHO33" s="111"/>
      <c r="HHP33" s="19"/>
      <c r="HHQ33" s="105"/>
      <c r="HHR33" s="105"/>
      <c r="HHS33" s="105"/>
      <c r="HHT33" s="29"/>
      <c r="HHU33" s="111"/>
      <c r="HHV33" s="29"/>
      <c r="HHW33" s="111"/>
      <c r="HHX33" s="22"/>
      <c r="HHY33" s="111"/>
      <c r="HHZ33" s="22"/>
      <c r="HIA33" s="111"/>
      <c r="HIB33" s="22"/>
      <c r="HIC33" s="111"/>
      <c r="HID33" s="22"/>
      <c r="HIE33" s="111"/>
      <c r="HIF33" s="22"/>
      <c r="HIG33" s="111"/>
      <c r="HIH33" s="22"/>
      <c r="HII33" s="111"/>
      <c r="HIJ33" s="22"/>
      <c r="HIK33" s="111"/>
      <c r="HIL33" s="26"/>
      <c r="HIM33" s="111"/>
      <c r="HIN33" s="26"/>
      <c r="HIO33" s="111"/>
      <c r="HIP33" s="26"/>
      <c r="HIQ33" s="111"/>
      <c r="HIR33" s="26"/>
      <c r="HIS33" s="111"/>
      <c r="HIT33" s="26"/>
      <c r="HIU33" s="111"/>
      <c r="HIV33" s="26"/>
      <c r="HIW33" s="111"/>
      <c r="HIX33" s="26"/>
      <c r="HIY33" s="111"/>
      <c r="HIZ33" s="26"/>
      <c r="HJA33" s="111"/>
      <c r="HJB33" s="26"/>
      <c r="HJC33" s="111"/>
      <c r="HJD33" s="26"/>
      <c r="HJE33" s="111"/>
      <c r="HJF33" s="26"/>
      <c r="HJG33" s="112"/>
      <c r="HJH33" s="26"/>
      <c r="HJI33" s="111"/>
      <c r="HJJ33" s="26"/>
      <c r="HJK33" s="111"/>
      <c r="HJL33" s="26"/>
      <c r="HJM33" s="111"/>
      <c r="HJN33" s="26"/>
      <c r="HJO33" s="111"/>
      <c r="HJP33" s="26"/>
      <c r="HJQ33" s="111"/>
      <c r="HJR33" s="26"/>
      <c r="HJS33" s="111"/>
      <c r="HJT33" s="26"/>
      <c r="HJU33" s="111"/>
      <c r="HJV33" s="19"/>
      <c r="HJW33" s="111"/>
      <c r="HJX33" s="26"/>
      <c r="HJY33" s="111"/>
      <c r="HJZ33" s="26"/>
      <c r="HKA33" s="111"/>
      <c r="HKB33" s="26"/>
      <c r="HKC33" s="111"/>
      <c r="HKD33" s="26"/>
      <c r="HKE33" s="111"/>
      <c r="HKF33" s="19"/>
      <c r="HKG33" s="111"/>
      <c r="HKH33" s="26"/>
      <c r="HKI33" s="111"/>
      <c r="HKJ33" s="26"/>
      <c r="HKK33" s="111"/>
      <c r="HKL33" s="26"/>
      <c r="HKM33" s="111"/>
      <c r="HKN33" s="19"/>
      <c r="HKO33" s="105"/>
      <c r="HKP33" s="105"/>
      <c r="HKQ33" s="105"/>
      <c r="HKR33" s="29"/>
      <c r="HKS33" s="111"/>
      <c r="HKT33" s="29"/>
      <c r="HKU33" s="111"/>
      <c r="HKV33" s="22"/>
      <c r="HKW33" s="111"/>
      <c r="HKX33" s="22"/>
      <c r="HKY33" s="111"/>
      <c r="HKZ33" s="22"/>
      <c r="HLA33" s="111"/>
      <c r="HLB33" s="22"/>
      <c r="HLC33" s="111"/>
      <c r="HLD33" s="22"/>
      <c r="HLE33" s="111"/>
      <c r="HLF33" s="22"/>
      <c r="HLG33" s="111"/>
      <c r="HLH33" s="22"/>
      <c r="HLI33" s="111"/>
      <c r="HLJ33" s="26"/>
      <c r="HLK33" s="111"/>
      <c r="HLL33" s="26"/>
      <c r="HLM33" s="111"/>
      <c r="HLN33" s="26"/>
      <c r="HLO33" s="111"/>
      <c r="HLP33" s="26"/>
      <c r="HLQ33" s="111"/>
      <c r="HLR33" s="26"/>
      <c r="HLS33" s="111"/>
      <c r="HLT33" s="26"/>
      <c r="HLU33" s="111"/>
      <c r="HLV33" s="26"/>
      <c r="HLW33" s="111"/>
      <c r="HLX33" s="26"/>
      <c r="HLY33" s="111"/>
      <c r="HLZ33" s="26"/>
      <c r="HMA33" s="111"/>
      <c r="HMB33" s="26"/>
      <c r="HMC33" s="111"/>
      <c r="HMD33" s="26"/>
      <c r="HME33" s="112"/>
      <c r="HMF33" s="26"/>
      <c r="HMG33" s="111"/>
      <c r="HMH33" s="26"/>
      <c r="HMI33" s="111"/>
      <c r="HMJ33" s="26"/>
      <c r="HMK33" s="111"/>
      <c r="HML33" s="26"/>
      <c r="HMM33" s="111"/>
      <c r="HMN33" s="26"/>
      <c r="HMO33" s="111"/>
      <c r="HMP33" s="26"/>
      <c r="HMQ33" s="111"/>
      <c r="HMR33" s="26"/>
      <c r="HMS33" s="111"/>
      <c r="HMT33" s="19"/>
      <c r="HMU33" s="111"/>
      <c r="HMV33" s="26"/>
      <c r="HMW33" s="111"/>
      <c r="HMX33" s="26"/>
      <c r="HMY33" s="111"/>
      <c r="HMZ33" s="26"/>
      <c r="HNA33" s="111"/>
      <c r="HNB33" s="26"/>
      <c r="HNC33" s="111"/>
      <c r="HND33" s="19"/>
      <c r="HNE33" s="111"/>
      <c r="HNF33" s="26"/>
      <c r="HNG33" s="111"/>
      <c r="HNH33" s="26"/>
      <c r="HNI33" s="111"/>
      <c r="HNJ33" s="26"/>
      <c r="HNK33" s="111"/>
      <c r="HNL33" s="19"/>
      <c r="HNM33" s="105"/>
      <c r="HNN33" s="105"/>
      <c r="HNO33" s="105"/>
      <c r="HNP33" s="29"/>
      <c r="HNQ33" s="111"/>
      <c r="HNR33" s="29"/>
      <c r="HNS33" s="111"/>
      <c r="HNT33" s="22"/>
      <c r="HNU33" s="111"/>
      <c r="HNV33" s="22"/>
      <c r="HNW33" s="111"/>
      <c r="HNX33" s="22"/>
      <c r="HNY33" s="111"/>
      <c r="HNZ33" s="22"/>
      <c r="HOA33" s="111"/>
      <c r="HOB33" s="22"/>
      <c r="HOC33" s="111"/>
      <c r="HOD33" s="22"/>
      <c r="HOE33" s="111"/>
      <c r="HOF33" s="22"/>
      <c r="HOG33" s="111"/>
      <c r="HOH33" s="26"/>
      <c r="HOI33" s="111"/>
      <c r="HOJ33" s="26"/>
      <c r="HOK33" s="111"/>
      <c r="HOL33" s="26"/>
      <c r="HOM33" s="111"/>
      <c r="HON33" s="26"/>
      <c r="HOO33" s="111"/>
      <c r="HOP33" s="26"/>
      <c r="HOQ33" s="111"/>
      <c r="HOR33" s="26"/>
      <c r="HOS33" s="111"/>
      <c r="HOT33" s="26"/>
      <c r="HOU33" s="111"/>
      <c r="HOV33" s="26"/>
      <c r="HOW33" s="111"/>
      <c r="HOX33" s="26"/>
      <c r="HOY33" s="111"/>
      <c r="HOZ33" s="26"/>
      <c r="HPA33" s="111"/>
      <c r="HPB33" s="26"/>
      <c r="HPC33" s="112"/>
      <c r="HPD33" s="26"/>
      <c r="HPE33" s="111"/>
      <c r="HPF33" s="26"/>
      <c r="HPG33" s="111"/>
      <c r="HPH33" s="26"/>
      <c r="HPI33" s="111"/>
      <c r="HPJ33" s="26"/>
      <c r="HPK33" s="111"/>
      <c r="HPL33" s="26"/>
      <c r="HPM33" s="111"/>
      <c r="HPN33" s="26"/>
      <c r="HPO33" s="111"/>
      <c r="HPP33" s="26"/>
      <c r="HPQ33" s="111"/>
      <c r="HPR33" s="19"/>
      <c r="HPS33" s="111"/>
      <c r="HPT33" s="26"/>
      <c r="HPU33" s="111"/>
      <c r="HPV33" s="26"/>
      <c r="HPW33" s="111"/>
      <c r="HPX33" s="26"/>
      <c r="HPY33" s="111"/>
      <c r="HPZ33" s="26"/>
      <c r="HQA33" s="111"/>
      <c r="HQB33" s="19"/>
      <c r="HQC33" s="111"/>
      <c r="HQD33" s="26"/>
      <c r="HQE33" s="111"/>
      <c r="HQF33" s="26"/>
      <c r="HQG33" s="111"/>
      <c r="HQH33" s="26"/>
      <c r="HQI33" s="111"/>
      <c r="HQJ33" s="19"/>
      <c r="HQK33" s="105"/>
      <c r="HQL33" s="105"/>
      <c r="HQM33" s="105"/>
      <c r="HQN33" s="29"/>
      <c r="HQO33" s="111"/>
      <c r="HQP33" s="29"/>
      <c r="HQQ33" s="111"/>
      <c r="HQR33" s="22"/>
      <c r="HQS33" s="111"/>
      <c r="HQT33" s="22"/>
      <c r="HQU33" s="111"/>
      <c r="HQV33" s="22"/>
      <c r="HQW33" s="111"/>
      <c r="HQX33" s="22"/>
      <c r="HQY33" s="111"/>
      <c r="HQZ33" s="22"/>
      <c r="HRA33" s="111"/>
      <c r="HRB33" s="22"/>
      <c r="HRC33" s="111"/>
      <c r="HRD33" s="22"/>
      <c r="HRE33" s="111"/>
      <c r="HRF33" s="26"/>
      <c r="HRG33" s="111"/>
      <c r="HRH33" s="26"/>
      <c r="HRI33" s="111"/>
      <c r="HRJ33" s="26"/>
      <c r="HRK33" s="111"/>
      <c r="HRL33" s="26"/>
      <c r="HRM33" s="111"/>
      <c r="HRN33" s="26"/>
      <c r="HRO33" s="111"/>
      <c r="HRP33" s="26"/>
      <c r="HRQ33" s="111"/>
      <c r="HRR33" s="26"/>
      <c r="HRS33" s="111"/>
      <c r="HRT33" s="26"/>
      <c r="HRU33" s="111"/>
      <c r="HRV33" s="26"/>
      <c r="HRW33" s="111"/>
      <c r="HRX33" s="26"/>
      <c r="HRY33" s="111"/>
      <c r="HRZ33" s="26"/>
      <c r="HSA33" s="112"/>
      <c r="HSB33" s="26"/>
      <c r="HSC33" s="111"/>
      <c r="HSD33" s="26"/>
      <c r="HSE33" s="111"/>
      <c r="HSF33" s="26"/>
      <c r="HSG33" s="111"/>
      <c r="HSH33" s="26"/>
      <c r="HSI33" s="111"/>
      <c r="HSJ33" s="26"/>
      <c r="HSK33" s="111"/>
      <c r="HSL33" s="26"/>
      <c r="HSM33" s="111"/>
      <c r="HSN33" s="26"/>
      <c r="HSO33" s="111"/>
      <c r="HSP33" s="19"/>
      <c r="HSQ33" s="111"/>
      <c r="HSR33" s="26"/>
      <c r="HSS33" s="111"/>
      <c r="HST33" s="26"/>
      <c r="HSU33" s="111"/>
      <c r="HSV33" s="26"/>
      <c r="HSW33" s="111"/>
      <c r="HSX33" s="26"/>
      <c r="HSY33" s="111"/>
      <c r="HSZ33" s="19"/>
      <c r="HTA33" s="111"/>
      <c r="HTB33" s="26"/>
      <c r="HTC33" s="111"/>
      <c r="HTD33" s="26"/>
      <c r="HTE33" s="111"/>
      <c r="HTF33" s="26"/>
      <c r="HTG33" s="111"/>
      <c r="HTH33" s="19"/>
      <c r="HTI33" s="105"/>
      <c r="HTJ33" s="105"/>
      <c r="HTK33" s="105"/>
      <c r="HTL33" s="29"/>
      <c r="HTM33" s="111"/>
      <c r="HTN33" s="29"/>
      <c r="HTO33" s="111"/>
      <c r="HTP33" s="22"/>
      <c r="HTQ33" s="111"/>
      <c r="HTR33" s="22"/>
      <c r="HTS33" s="111"/>
      <c r="HTT33" s="22"/>
      <c r="HTU33" s="111"/>
      <c r="HTV33" s="22"/>
      <c r="HTW33" s="111"/>
      <c r="HTX33" s="22"/>
      <c r="HTY33" s="111"/>
      <c r="HTZ33" s="22"/>
      <c r="HUA33" s="111"/>
      <c r="HUB33" s="22"/>
      <c r="HUC33" s="111"/>
      <c r="HUD33" s="26"/>
      <c r="HUE33" s="111"/>
      <c r="HUF33" s="26"/>
      <c r="HUG33" s="111"/>
      <c r="HUH33" s="26"/>
      <c r="HUI33" s="111"/>
      <c r="HUJ33" s="26"/>
      <c r="HUK33" s="111"/>
      <c r="HUL33" s="26"/>
      <c r="HUM33" s="111"/>
      <c r="HUN33" s="26"/>
      <c r="HUO33" s="111"/>
      <c r="HUP33" s="26"/>
      <c r="HUQ33" s="111"/>
      <c r="HUR33" s="26"/>
      <c r="HUS33" s="111"/>
      <c r="HUT33" s="26"/>
      <c r="HUU33" s="111"/>
      <c r="HUV33" s="26"/>
      <c r="HUW33" s="111"/>
      <c r="HUX33" s="26"/>
      <c r="HUY33" s="112"/>
      <c r="HUZ33" s="26"/>
      <c r="HVA33" s="111"/>
      <c r="HVB33" s="26"/>
      <c r="HVC33" s="111"/>
      <c r="HVD33" s="26"/>
      <c r="HVE33" s="111"/>
      <c r="HVF33" s="26"/>
      <c r="HVG33" s="111"/>
      <c r="HVH33" s="26"/>
      <c r="HVI33" s="111"/>
      <c r="HVJ33" s="26"/>
      <c r="HVK33" s="111"/>
      <c r="HVL33" s="26"/>
      <c r="HVM33" s="111"/>
      <c r="HVN33" s="19"/>
      <c r="HVO33" s="111"/>
      <c r="HVP33" s="26"/>
      <c r="HVQ33" s="111"/>
      <c r="HVR33" s="26"/>
      <c r="HVS33" s="111"/>
      <c r="HVT33" s="26"/>
      <c r="HVU33" s="111"/>
      <c r="HVV33" s="26"/>
      <c r="HVW33" s="111"/>
      <c r="HVX33" s="19"/>
      <c r="HVY33" s="111"/>
      <c r="HVZ33" s="26"/>
      <c r="HWA33" s="111"/>
      <c r="HWB33" s="26"/>
      <c r="HWC33" s="111"/>
      <c r="HWD33" s="26"/>
      <c r="HWE33" s="111"/>
      <c r="HWF33" s="19"/>
      <c r="HWG33" s="105"/>
      <c r="HWH33" s="105"/>
      <c r="HWI33" s="105"/>
      <c r="HWJ33" s="29"/>
      <c r="HWK33" s="111"/>
      <c r="HWL33" s="29"/>
      <c r="HWM33" s="111"/>
      <c r="HWN33" s="22"/>
      <c r="HWO33" s="111"/>
      <c r="HWP33" s="22"/>
      <c r="HWQ33" s="111"/>
      <c r="HWR33" s="22"/>
      <c r="HWS33" s="111"/>
      <c r="HWT33" s="22"/>
      <c r="HWU33" s="111"/>
      <c r="HWV33" s="22"/>
      <c r="HWW33" s="111"/>
      <c r="HWX33" s="22"/>
      <c r="HWY33" s="111"/>
      <c r="HWZ33" s="22"/>
      <c r="HXA33" s="111"/>
      <c r="HXB33" s="26"/>
      <c r="HXC33" s="111"/>
      <c r="HXD33" s="26"/>
      <c r="HXE33" s="111"/>
      <c r="HXF33" s="26"/>
      <c r="HXG33" s="111"/>
      <c r="HXH33" s="26"/>
      <c r="HXI33" s="111"/>
      <c r="HXJ33" s="26"/>
      <c r="HXK33" s="111"/>
      <c r="HXL33" s="26"/>
      <c r="HXM33" s="111"/>
      <c r="HXN33" s="26"/>
      <c r="HXO33" s="111"/>
      <c r="HXP33" s="26"/>
      <c r="HXQ33" s="111"/>
      <c r="HXR33" s="26"/>
      <c r="HXS33" s="111"/>
      <c r="HXT33" s="26"/>
      <c r="HXU33" s="111"/>
      <c r="HXV33" s="26"/>
      <c r="HXW33" s="112"/>
      <c r="HXX33" s="26"/>
      <c r="HXY33" s="111"/>
      <c r="HXZ33" s="26"/>
      <c r="HYA33" s="111"/>
      <c r="HYB33" s="26"/>
      <c r="HYC33" s="111"/>
      <c r="HYD33" s="26"/>
      <c r="HYE33" s="111"/>
      <c r="HYF33" s="26"/>
      <c r="HYG33" s="111"/>
      <c r="HYH33" s="26"/>
      <c r="HYI33" s="111"/>
      <c r="HYJ33" s="26"/>
      <c r="HYK33" s="111"/>
      <c r="HYL33" s="19"/>
      <c r="HYM33" s="111"/>
      <c r="HYN33" s="26"/>
      <c r="HYO33" s="111"/>
      <c r="HYP33" s="26"/>
      <c r="HYQ33" s="111"/>
      <c r="HYR33" s="26"/>
      <c r="HYS33" s="111"/>
      <c r="HYT33" s="26"/>
      <c r="HYU33" s="111"/>
      <c r="HYV33" s="19"/>
      <c r="HYW33" s="111"/>
      <c r="HYX33" s="26"/>
      <c r="HYY33" s="111"/>
      <c r="HYZ33" s="26"/>
      <c r="HZA33" s="111"/>
      <c r="HZB33" s="26"/>
      <c r="HZC33" s="111"/>
      <c r="HZD33" s="19"/>
      <c r="HZE33" s="105"/>
      <c r="HZF33" s="105"/>
      <c r="HZG33" s="105"/>
      <c r="HZH33" s="29"/>
      <c r="HZI33" s="111"/>
      <c r="HZJ33" s="29"/>
      <c r="HZK33" s="111"/>
      <c r="HZL33" s="22"/>
      <c r="HZM33" s="111"/>
      <c r="HZN33" s="22"/>
      <c r="HZO33" s="111"/>
      <c r="HZP33" s="22"/>
      <c r="HZQ33" s="111"/>
      <c r="HZR33" s="22"/>
      <c r="HZS33" s="111"/>
      <c r="HZT33" s="22"/>
      <c r="HZU33" s="111"/>
      <c r="HZV33" s="22"/>
      <c r="HZW33" s="111"/>
      <c r="HZX33" s="22"/>
      <c r="HZY33" s="111"/>
      <c r="HZZ33" s="26"/>
      <c r="IAA33" s="111"/>
      <c r="IAB33" s="26"/>
      <c r="IAC33" s="111"/>
      <c r="IAD33" s="26"/>
      <c r="IAE33" s="111"/>
      <c r="IAF33" s="26"/>
      <c r="IAG33" s="111"/>
      <c r="IAH33" s="26"/>
      <c r="IAI33" s="111"/>
      <c r="IAJ33" s="26"/>
      <c r="IAK33" s="111"/>
      <c r="IAL33" s="26"/>
      <c r="IAM33" s="111"/>
      <c r="IAN33" s="26"/>
      <c r="IAO33" s="111"/>
      <c r="IAP33" s="26"/>
      <c r="IAQ33" s="111"/>
      <c r="IAR33" s="26"/>
      <c r="IAS33" s="111"/>
      <c r="IAT33" s="26"/>
      <c r="IAU33" s="112"/>
      <c r="IAV33" s="26"/>
      <c r="IAW33" s="111"/>
      <c r="IAX33" s="26"/>
      <c r="IAY33" s="111"/>
      <c r="IAZ33" s="26"/>
      <c r="IBA33" s="111"/>
      <c r="IBB33" s="26"/>
      <c r="IBC33" s="111"/>
      <c r="IBD33" s="26"/>
      <c r="IBE33" s="111"/>
      <c r="IBF33" s="26"/>
      <c r="IBG33" s="111"/>
      <c r="IBH33" s="26"/>
      <c r="IBI33" s="111"/>
      <c r="IBJ33" s="19"/>
      <c r="IBK33" s="111"/>
      <c r="IBL33" s="26"/>
      <c r="IBM33" s="111"/>
      <c r="IBN33" s="26"/>
      <c r="IBO33" s="111"/>
      <c r="IBP33" s="26"/>
      <c r="IBQ33" s="111"/>
      <c r="IBR33" s="26"/>
      <c r="IBS33" s="111"/>
      <c r="IBT33" s="19"/>
      <c r="IBU33" s="111"/>
      <c r="IBV33" s="26"/>
      <c r="IBW33" s="111"/>
      <c r="IBX33" s="26"/>
      <c r="IBY33" s="111"/>
      <c r="IBZ33" s="26"/>
      <c r="ICA33" s="111"/>
      <c r="ICB33" s="19"/>
      <c r="ICC33" s="105"/>
      <c r="ICD33" s="105"/>
      <c r="ICE33" s="105"/>
      <c r="ICF33" s="29"/>
      <c r="ICG33" s="111"/>
      <c r="ICH33" s="29"/>
      <c r="ICI33" s="111"/>
      <c r="ICJ33" s="22"/>
      <c r="ICK33" s="111"/>
      <c r="ICL33" s="22"/>
      <c r="ICM33" s="111"/>
      <c r="ICN33" s="22"/>
      <c r="ICO33" s="111"/>
      <c r="ICP33" s="22"/>
      <c r="ICQ33" s="111"/>
      <c r="ICR33" s="22"/>
      <c r="ICS33" s="111"/>
      <c r="ICT33" s="22"/>
      <c r="ICU33" s="111"/>
      <c r="ICV33" s="22"/>
      <c r="ICW33" s="111"/>
      <c r="ICX33" s="26"/>
      <c r="ICY33" s="111"/>
      <c r="ICZ33" s="26"/>
      <c r="IDA33" s="111"/>
      <c r="IDB33" s="26"/>
      <c r="IDC33" s="111"/>
      <c r="IDD33" s="26"/>
      <c r="IDE33" s="111"/>
      <c r="IDF33" s="26"/>
      <c r="IDG33" s="111"/>
      <c r="IDH33" s="26"/>
      <c r="IDI33" s="111"/>
      <c r="IDJ33" s="26"/>
      <c r="IDK33" s="111"/>
      <c r="IDL33" s="26"/>
      <c r="IDM33" s="111"/>
      <c r="IDN33" s="26"/>
      <c r="IDO33" s="111"/>
      <c r="IDP33" s="26"/>
      <c r="IDQ33" s="111"/>
      <c r="IDR33" s="26"/>
      <c r="IDS33" s="112"/>
      <c r="IDT33" s="26"/>
      <c r="IDU33" s="111"/>
      <c r="IDV33" s="26"/>
      <c r="IDW33" s="111"/>
      <c r="IDX33" s="26"/>
      <c r="IDY33" s="111"/>
      <c r="IDZ33" s="26"/>
      <c r="IEA33" s="111"/>
      <c r="IEB33" s="26"/>
      <c r="IEC33" s="111"/>
      <c r="IED33" s="26"/>
      <c r="IEE33" s="111"/>
      <c r="IEF33" s="26"/>
      <c r="IEG33" s="111"/>
      <c r="IEH33" s="19"/>
      <c r="IEI33" s="111"/>
      <c r="IEJ33" s="26"/>
      <c r="IEK33" s="111"/>
      <c r="IEL33" s="26"/>
      <c r="IEM33" s="111"/>
      <c r="IEN33" s="26"/>
      <c r="IEO33" s="111"/>
      <c r="IEP33" s="26"/>
      <c r="IEQ33" s="111"/>
      <c r="IER33" s="19"/>
      <c r="IES33" s="111"/>
      <c r="IET33" s="26"/>
      <c r="IEU33" s="111"/>
      <c r="IEV33" s="26"/>
      <c r="IEW33" s="111"/>
      <c r="IEX33" s="26"/>
      <c r="IEY33" s="111"/>
      <c r="IEZ33" s="19"/>
      <c r="IFA33" s="105"/>
      <c r="IFB33" s="105"/>
      <c r="IFC33" s="105"/>
      <c r="IFD33" s="29"/>
      <c r="IFE33" s="111"/>
      <c r="IFF33" s="29"/>
      <c r="IFG33" s="111"/>
      <c r="IFH33" s="22"/>
      <c r="IFI33" s="111"/>
      <c r="IFJ33" s="22"/>
      <c r="IFK33" s="111"/>
      <c r="IFL33" s="22"/>
      <c r="IFM33" s="111"/>
      <c r="IFN33" s="22"/>
      <c r="IFO33" s="111"/>
      <c r="IFP33" s="22"/>
      <c r="IFQ33" s="111"/>
      <c r="IFR33" s="22"/>
      <c r="IFS33" s="111"/>
      <c r="IFT33" s="22"/>
      <c r="IFU33" s="111"/>
      <c r="IFV33" s="26"/>
      <c r="IFW33" s="111"/>
      <c r="IFX33" s="26"/>
      <c r="IFY33" s="111"/>
      <c r="IFZ33" s="26"/>
      <c r="IGA33" s="111"/>
      <c r="IGB33" s="26"/>
      <c r="IGC33" s="111"/>
      <c r="IGD33" s="26"/>
      <c r="IGE33" s="111"/>
      <c r="IGF33" s="26"/>
      <c r="IGG33" s="111"/>
      <c r="IGH33" s="26"/>
      <c r="IGI33" s="111"/>
      <c r="IGJ33" s="26"/>
      <c r="IGK33" s="111"/>
      <c r="IGL33" s="26"/>
      <c r="IGM33" s="111"/>
      <c r="IGN33" s="26"/>
      <c r="IGO33" s="111"/>
      <c r="IGP33" s="26"/>
      <c r="IGQ33" s="112"/>
      <c r="IGR33" s="26"/>
      <c r="IGS33" s="111"/>
      <c r="IGT33" s="26"/>
      <c r="IGU33" s="111"/>
      <c r="IGV33" s="26"/>
      <c r="IGW33" s="111"/>
      <c r="IGX33" s="26"/>
      <c r="IGY33" s="111"/>
      <c r="IGZ33" s="26"/>
      <c r="IHA33" s="111"/>
      <c r="IHB33" s="26"/>
      <c r="IHC33" s="111"/>
      <c r="IHD33" s="26"/>
      <c r="IHE33" s="111"/>
      <c r="IHF33" s="19"/>
      <c r="IHG33" s="111"/>
      <c r="IHH33" s="26"/>
      <c r="IHI33" s="111"/>
      <c r="IHJ33" s="26"/>
      <c r="IHK33" s="111"/>
      <c r="IHL33" s="26"/>
      <c r="IHM33" s="111"/>
      <c r="IHN33" s="26"/>
      <c r="IHO33" s="111"/>
      <c r="IHP33" s="19"/>
      <c r="IHQ33" s="111"/>
      <c r="IHR33" s="26"/>
      <c r="IHS33" s="111"/>
      <c r="IHT33" s="26"/>
      <c r="IHU33" s="111"/>
      <c r="IHV33" s="26"/>
      <c r="IHW33" s="111"/>
      <c r="IHX33" s="19"/>
      <c r="IHY33" s="105"/>
      <c r="IHZ33" s="105"/>
      <c r="IIA33" s="105"/>
      <c r="IIB33" s="29"/>
      <c r="IIC33" s="111"/>
      <c r="IID33" s="29"/>
      <c r="IIE33" s="111"/>
      <c r="IIF33" s="22"/>
      <c r="IIG33" s="111"/>
      <c r="IIH33" s="22"/>
      <c r="III33" s="111"/>
      <c r="IIJ33" s="22"/>
      <c r="IIK33" s="111"/>
      <c r="IIL33" s="22"/>
      <c r="IIM33" s="111"/>
      <c r="IIN33" s="22"/>
      <c r="IIO33" s="111"/>
      <c r="IIP33" s="22"/>
      <c r="IIQ33" s="111"/>
      <c r="IIR33" s="22"/>
      <c r="IIS33" s="111"/>
      <c r="IIT33" s="26"/>
      <c r="IIU33" s="111"/>
      <c r="IIV33" s="26"/>
      <c r="IIW33" s="111"/>
      <c r="IIX33" s="26"/>
      <c r="IIY33" s="111"/>
      <c r="IIZ33" s="26"/>
      <c r="IJA33" s="111"/>
      <c r="IJB33" s="26"/>
      <c r="IJC33" s="111"/>
      <c r="IJD33" s="26"/>
      <c r="IJE33" s="111"/>
      <c r="IJF33" s="26"/>
      <c r="IJG33" s="111"/>
      <c r="IJH33" s="26"/>
      <c r="IJI33" s="111"/>
      <c r="IJJ33" s="26"/>
      <c r="IJK33" s="111"/>
      <c r="IJL33" s="26"/>
      <c r="IJM33" s="111"/>
      <c r="IJN33" s="26"/>
      <c r="IJO33" s="112"/>
      <c r="IJP33" s="26"/>
      <c r="IJQ33" s="111"/>
      <c r="IJR33" s="26"/>
      <c r="IJS33" s="111"/>
      <c r="IJT33" s="26"/>
      <c r="IJU33" s="111"/>
      <c r="IJV33" s="26"/>
      <c r="IJW33" s="111"/>
      <c r="IJX33" s="26"/>
      <c r="IJY33" s="111"/>
      <c r="IJZ33" s="26"/>
      <c r="IKA33" s="111"/>
      <c r="IKB33" s="26"/>
      <c r="IKC33" s="111"/>
      <c r="IKD33" s="19"/>
      <c r="IKE33" s="111"/>
      <c r="IKF33" s="26"/>
      <c r="IKG33" s="111"/>
      <c r="IKH33" s="26"/>
      <c r="IKI33" s="111"/>
      <c r="IKJ33" s="26"/>
      <c r="IKK33" s="111"/>
      <c r="IKL33" s="26"/>
      <c r="IKM33" s="111"/>
      <c r="IKN33" s="19"/>
      <c r="IKO33" s="111"/>
      <c r="IKP33" s="26"/>
      <c r="IKQ33" s="111"/>
      <c r="IKR33" s="26"/>
      <c r="IKS33" s="111"/>
      <c r="IKT33" s="26"/>
      <c r="IKU33" s="111"/>
      <c r="IKV33" s="19"/>
      <c r="IKW33" s="105"/>
      <c r="IKX33" s="105"/>
      <c r="IKY33" s="105"/>
      <c r="IKZ33" s="29"/>
      <c r="ILA33" s="111"/>
      <c r="ILB33" s="29"/>
      <c r="ILC33" s="111"/>
      <c r="ILD33" s="22"/>
      <c r="ILE33" s="111"/>
      <c r="ILF33" s="22"/>
      <c r="ILG33" s="111"/>
      <c r="ILH33" s="22"/>
      <c r="ILI33" s="111"/>
      <c r="ILJ33" s="22"/>
      <c r="ILK33" s="111"/>
      <c r="ILL33" s="22"/>
      <c r="ILM33" s="111"/>
      <c r="ILN33" s="22"/>
      <c r="ILO33" s="111"/>
      <c r="ILP33" s="22"/>
      <c r="ILQ33" s="111"/>
      <c r="ILR33" s="26"/>
      <c r="ILS33" s="111"/>
      <c r="ILT33" s="26"/>
      <c r="ILU33" s="111"/>
      <c r="ILV33" s="26"/>
      <c r="ILW33" s="111"/>
      <c r="ILX33" s="26"/>
      <c r="ILY33" s="111"/>
      <c r="ILZ33" s="26"/>
      <c r="IMA33" s="111"/>
      <c r="IMB33" s="26"/>
      <c r="IMC33" s="111"/>
      <c r="IMD33" s="26"/>
      <c r="IME33" s="111"/>
      <c r="IMF33" s="26"/>
      <c r="IMG33" s="111"/>
      <c r="IMH33" s="26"/>
      <c r="IMI33" s="111"/>
      <c r="IMJ33" s="26"/>
      <c r="IMK33" s="111"/>
      <c r="IML33" s="26"/>
      <c r="IMM33" s="112"/>
      <c r="IMN33" s="26"/>
      <c r="IMO33" s="111"/>
      <c r="IMP33" s="26"/>
      <c r="IMQ33" s="111"/>
      <c r="IMR33" s="26"/>
      <c r="IMS33" s="111"/>
      <c r="IMT33" s="26"/>
      <c r="IMU33" s="111"/>
      <c r="IMV33" s="26"/>
      <c r="IMW33" s="111"/>
      <c r="IMX33" s="26"/>
      <c r="IMY33" s="111"/>
      <c r="IMZ33" s="26"/>
      <c r="INA33" s="111"/>
      <c r="INB33" s="19"/>
      <c r="INC33" s="111"/>
      <c r="IND33" s="26"/>
      <c r="INE33" s="111"/>
      <c r="INF33" s="26"/>
      <c r="ING33" s="111"/>
      <c r="INH33" s="26"/>
      <c r="INI33" s="111"/>
      <c r="INJ33" s="26"/>
      <c r="INK33" s="111"/>
      <c r="INL33" s="19"/>
      <c r="INM33" s="111"/>
      <c r="INN33" s="26"/>
      <c r="INO33" s="111"/>
      <c r="INP33" s="26"/>
      <c r="INQ33" s="111"/>
      <c r="INR33" s="26"/>
      <c r="INS33" s="111"/>
      <c r="INT33" s="19"/>
      <c r="INU33" s="105"/>
      <c r="INV33" s="105"/>
      <c r="INW33" s="105"/>
      <c r="INX33" s="29"/>
      <c r="INY33" s="111"/>
      <c r="INZ33" s="29"/>
      <c r="IOA33" s="111"/>
      <c r="IOB33" s="22"/>
      <c r="IOC33" s="111"/>
      <c r="IOD33" s="22"/>
      <c r="IOE33" s="111"/>
      <c r="IOF33" s="22"/>
      <c r="IOG33" s="111"/>
      <c r="IOH33" s="22"/>
      <c r="IOI33" s="111"/>
      <c r="IOJ33" s="22"/>
      <c r="IOK33" s="111"/>
      <c r="IOL33" s="22"/>
      <c r="IOM33" s="111"/>
      <c r="ION33" s="22"/>
      <c r="IOO33" s="111"/>
      <c r="IOP33" s="26"/>
      <c r="IOQ33" s="111"/>
      <c r="IOR33" s="26"/>
      <c r="IOS33" s="111"/>
      <c r="IOT33" s="26"/>
      <c r="IOU33" s="111"/>
      <c r="IOV33" s="26"/>
      <c r="IOW33" s="111"/>
      <c r="IOX33" s="26"/>
      <c r="IOY33" s="111"/>
      <c r="IOZ33" s="26"/>
      <c r="IPA33" s="111"/>
      <c r="IPB33" s="26"/>
      <c r="IPC33" s="111"/>
      <c r="IPD33" s="26"/>
      <c r="IPE33" s="111"/>
      <c r="IPF33" s="26"/>
      <c r="IPG33" s="111"/>
      <c r="IPH33" s="26"/>
      <c r="IPI33" s="111"/>
      <c r="IPJ33" s="26"/>
      <c r="IPK33" s="112"/>
      <c r="IPL33" s="26"/>
      <c r="IPM33" s="111"/>
      <c r="IPN33" s="26"/>
      <c r="IPO33" s="111"/>
      <c r="IPP33" s="26"/>
      <c r="IPQ33" s="111"/>
      <c r="IPR33" s="26"/>
      <c r="IPS33" s="111"/>
      <c r="IPT33" s="26"/>
      <c r="IPU33" s="111"/>
      <c r="IPV33" s="26"/>
      <c r="IPW33" s="111"/>
      <c r="IPX33" s="26"/>
      <c r="IPY33" s="111"/>
      <c r="IPZ33" s="19"/>
      <c r="IQA33" s="111"/>
      <c r="IQB33" s="26"/>
      <c r="IQC33" s="111"/>
      <c r="IQD33" s="26"/>
      <c r="IQE33" s="111"/>
      <c r="IQF33" s="26"/>
      <c r="IQG33" s="111"/>
      <c r="IQH33" s="26"/>
      <c r="IQI33" s="111"/>
      <c r="IQJ33" s="19"/>
      <c r="IQK33" s="111"/>
      <c r="IQL33" s="26"/>
      <c r="IQM33" s="111"/>
      <c r="IQN33" s="26"/>
      <c r="IQO33" s="111"/>
      <c r="IQP33" s="26"/>
      <c r="IQQ33" s="111"/>
      <c r="IQR33" s="19"/>
      <c r="IQS33" s="105"/>
      <c r="IQT33" s="105"/>
      <c r="IQU33" s="105"/>
      <c r="IQV33" s="29"/>
      <c r="IQW33" s="111"/>
      <c r="IQX33" s="29"/>
      <c r="IQY33" s="111"/>
      <c r="IQZ33" s="22"/>
      <c r="IRA33" s="111"/>
      <c r="IRB33" s="22"/>
      <c r="IRC33" s="111"/>
      <c r="IRD33" s="22"/>
      <c r="IRE33" s="111"/>
      <c r="IRF33" s="22"/>
      <c r="IRG33" s="111"/>
      <c r="IRH33" s="22"/>
      <c r="IRI33" s="111"/>
      <c r="IRJ33" s="22"/>
      <c r="IRK33" s="111"/>
      <c r="IRL33" s="22"/>
      <c r="IRM33" s="111"/>
      <c r="IRN33" s="26"/>
      <c r="IRO33" s="111"/>
      <c r="IRP33" s="26"/>
      <c r="IRQ33" s="111"/>
      <c r="IRR33" s="26"/>
      <c r="IRS33" s="111"/>
      <c r="IRT33" s="26"/>
      <c r="IRU33" s="111"/>
      <c r="IRV33" s="26"/>
      <c r="IRW33" s="111"/>
      <c r="IRX33" s="26"/>
      <c r="IRY33" s="111"/>
      <c r="IRZ33" s="26"/>
      <c r="ISA33" s="111"/>
      <c r="ISB33" s="26"/>
      <c r="ISC33" s="111"/>
      <c r="ISD33" s="26"/>
      <c r="ISE33" s="111"/>
      <c r="ISF33" s="26"/>
      <c r="ISG33" s="111"/>
      <c r="ISH33" s="26"/>
      <c r="ISI33" s="112"/>
      <c r="ISJ33" s="26"/>
      <c r="ISK33" s="111"/>
      <c r="ISL33" s="26"/>
      <c r="ISM33" s="111"/>
      <c r="ISN33" s="26"/>
      <c r="ISO33" s="111"/>
      <c r="ISP33" s="26"/>
      <c r="ISQ33" s="111"/>
      <c r="ISR33" s="26"/>
      <c r="ISS33" s="111"/>
      <c r="IST33" s="26"/>
      <c r="ISU33" s="111"/>
      <c r="ISV33" s="26"/>
      <c r="ISW33" s="111"/>
      <c r="ISX33" s="19"/>
      <c r="ISY33" s="111"/>
      <c r="ISZ33" s="26"/>
      <c r="ITA33" s="111"/>
      <c r="ITB33" s="26"/>
      <c r="ITC33" s="111"/>
      <c r="ITD33" s="26"/>
      <c r="ITE33" s="111"/>
      <c r="ITF33" s="26"/>
      <c r="ITG33" s="111"/>
      <c r="ITH33" s="19"/>
      <c r="ITI33" s="111"/>
      <c r="ITJ33" s="26"/>
      <c r="ITK33" s="111"/>
      <c r="ITL33" s="26"/>
      <c r="ITM33" s="111"/>
      <c r="ITN33" s="26"/>
      <c r="ITO33" s="111"/>
      <c r="ITP33" s="19"/>
      <c r="ITQ33" s="105"/>
      <c r="ITR33" s="105"/>
      <c r="ITS33" s="105"/>
      <c r="ITT33" s="29"/>
      <c r="ITU33" s="111"/>
      <c r="ITV33" s="29"/>
      <c r="ITW33" s="111"/>
      <c r="ITX33" s="22"/>
      <c r="ITY33" s="111"/>
      <c r="ITZ33" s="22"/>
      <c r="IUA33" s="111"/>
      <c r="IUB33" s="22"/>
      <c r="IUC33" s="111"/>
      <c r="IUD33" s="22"/>
      <c r="IUE33" s="111"/>
      <c r="IUF33" s="22"/>
      <c r="IUG33" s="111"/>
      <c r="IUH33" s="22"/>
      <c r="IUI33" s="111"/>
      <c r="IUJ33" s="22"/>
      <c r="IUK33" s="111"/>
      <c r="IUL33" s="26"/>
      <c r="IUM33" s="111"/>
      <c r="IUN33" s="26"/>
      <c r="IUO33" s="111"/>
      <c r="IUP33" s="26"/>
      <c r="IUQ33" s="111"/>
      <c r="IUR33" s="26"/>
      <c r="IUS33" s="111"/>
      <c r="IUT33" s="26"/>
      <c r="IUU33" s="111"/>
      <c r="IUV33" s="26"/>
      <c r="IUW33" s="111"/>
      <c r="IUX33" s="26"/>
      <c r="IUY33" s="111"/>
      <c r="IUZ33" s="26"/>
      <c r="IVA33" s="111"/>
      <c r="IVB33" s="26"/>
      <c r="IVC33" s="111"/>
      <c r="IVD33" s="26"/>
      <c r="IVE33" s="111"/>
      <c r="IVF33" s="26"/>
      <c r="IVG33" s="112"/>
      <c r="IVH33" s="26"/>
      <c r="IVI33" s="111"/>
      <c r="IVJ33" s="26"/>
      <c r="IVK33" s="111"/>
      <c r="IVL33" s="26"/>
      <c r="IVM33" s="111"/>
      <c r="IVN33" s="26"/>
      <c r="IVO33" s="111"/>
      <c r="IVP33" s="26"/>
      <c r="IVQ33" s="111"/>
      <c r="IVR33" s="26"/>
      <c r="IVS33" s="111"/>
      <c r="IVT33" s="26"/>
      <c r="IVU33" s="111"/>
      <c r="IVV33" s="19"/>
      <c r="IVW33" s="111"/>
      <c r="IVX33" s="26"/>
      <c r="IVY33" s="111"/>
      <c r="IVZ33" s="26"/>
      <c r="IWA33" s="111"/>
      <c r="IWB33" s="26"/>
      <c r="IWC33" s="111"/>
      <c r="IWD33" s="26"/>
      <c r="IWE33" s="111"/>
      <c r="IWF33" s="19"/>
      <c r="IWG33" s="111"/>
      <c r="IWH33" s="26"/>
      <c r="IWI33" s="111"/>
      <c r="IWJ33" s="26"/>
      <c r="IWK33" s="111"/>
      <c r="IWL33" s="26"/>
      <c r="IWM33" s="111"/>
      <c r="IWN33" s="19"/>
      <c r="IWO33" s="105"/>
      <c r="IWP33" s="105"/>
      <c r="IWQ33" s="105"/>
      <c r="IWR33" s="29"/>
      <c r="IWS33" s="111"/>
      <c r="IWT33" s="29"/>
      <c r="IWU33" s="111"/>
      <c r="IWV33" s="22"/>
      <c r="IWW33" s="111"/>
      <c r="IWX33" s="22"/>
      <c r="IWY33" s="111"/>
      <c r="IWZ33" s="22"/>
      <c r="IXA33" s="111"/>
      <c r="IXB33" s="22"/>
      <c r="IXC33" s="111"/>
      <c r="IXD33" s="22"/>
      <c r="IXE33" s="111"/>
      <c r="IXF33" s="22"/>
      <c r="IXG33" s="111"/>
      <c r="IXH33" s="22"/>
      <c r="IXI33" s="111"/>
      <c r="IXJ33" s="26"/>
      <c r="IXK33" s="111"/>
      <c r="IXL33" s="26"/>
      <c r="IXM33" s="111"/>
      <c r="IXN33" s="26"/>
      <c r="IXO33" s="111"/>
      <c r="IXP33" s="26"/>
      <c r="IXQ33" s="111"/>
      <c r="IXR33" s="26"/>
      <c r="IXS33" s="111"/>
      <c r="IXT33" s="26"/>
      <c r="IXU33" s="111"/>
      <c r="IXV33" s="26"/>
      <c r="IXW33" s="111"/>
      <c r="IXX33" s="26"/>
      <c r="IXY33" s="111"/>
      <c r="IXZ33" s="26"/>
      <c r="IYA33" s="111"/>
      <c r="IYB33" s="26"/>
      <c r="IYC33" s="111"/>
      <c r="IYD33" s="26"/>
      <c r="IYE33" s="112"/>
      <c r="IYF33" s="26"/>
      <c r="IYG33" s="111"/>
      <c r="IYH33" s="26"/>
      <c r="IYI33" s="111"/>
      <c r="IYJ33" s="26"/>
      <c r="IYK33" s="111"/>
      <c r="IYL33" s="26"/>
      <c r="IYM33" s="111"/>
      <c r="IYN33" s="26"/>
      <c r="IYO33" s="111"/>
      <c r="IYP33" s="26"/>
      <c r="IYQ33" s="111"/>
      <c r="IYR33" s="26"/>
      <c r="IYS33" s="111"/>
      <c r="IYT33" s="19"/>
      <c r="IYU33" s="111"/>
      <c r="IYV33" s="26"/>
      <c r="IYW33" s="111"/>
      <c r="IYX33" s="26"/>
      <c r="IYY33" s="111"/>
      <c r="IYZ33" s="26"/>
      <c r="IZA33" s="111"/>
      <c r="IZB33" s="26"/>
      <c r="IZC33" s="111"/>
      <c r="IZD33" s="19"/>
      <c r="IZE33" s="111"/>
      <c r="IZF33" s="26"/>
      <c r="IZG33" s="111"/>
      <c r="IZH33" s="26"/>
      <c r="IZI33" s="111"/>
      <c r="IZJ33" s="26"/>
      <c r="IZK33" s="111"/>
      <c r="IZL33" s="19"/>
      <c r="IZM33" s="105"/>
      <c r="IZN33" s="105"/>
      <c r="IZO33" s="105"/>
      <c r="IZP33" s="29"/>
      <c r="IZQ33" s="111"/>
      <c r="IZR33" s="29"/>
      <c r="IZS33" s="111"/>
      <c r="IZT33" s="22"/>
      <c r="IZU33" s="111"/>
      <c r="IZV33" s="22"/>
      <c r="IZW33" s="111"/>
      <c r="IZX33" s="22"/>
      <c r="IZY33" s="111"/>
      <c r="IZZ33" s="22"/>
      <c r="JAA33" s="111"/>
      <c r="JAB33" s="22"/>
      <c r="JAC33" s="111"/>
      <c r="JAD33" s="22"/>
      <c r="JAE33" s="111"/>
      <c r="JAF33" s="22"/>
      <c r="JAG33" s="111"/>
      <c r="JAH33" s="26"/>
      <c r="JAI33" s="111"/>
      <c r="JAJ33" s="26"/>
      <c r="JAK33" s="111"/>
      <c r="JAL33" s="26"/>
      <c r="JAM33" s="111"/>
      <c r="JAN33" s="26"/>
      <c r="JAO33" s="111"/>
      <c r="JAP33" s="26"/>
      <c r="JAQ33" s="111"/>
      <c r="JAR33" s="26"/>
      <c r="JAS33" s="111"/>
      <c r="JAT33" s="26"/>
      <c r="JAU33" s="111"/>
      <c r="JAV33" s="26"/>
      <c r="JAW33" s="111"/>
      <c r="JAX33" s="26"/>
      <c r="JAY33" s="111"/>
      <c r="JAZ33" s="26"/>
      <c r="JBA33" s="111"/>
      <c r="JBB33" s="26"/>
      <c r="JBC33" s="112"/>
      <c r="JBD33" s="26"/>
      <c r="JBE33" s="111"/>
      <c r="JBF33" s="26"/>
      <c r="JBG33" s="111"/>
      <c r="JBH33" s="26"/>
      <c r="JBI33" s="111"/>
      <c r="JBJ33" s="26"/>
      <c r="JBK33" s="111"/>
      <c r="JBL33" s="26"/>
      <c r="JBM33" s="111"/>
      <c r="JBN33" s="26"/>
      <c r="JBO33" s="111"/>
      <c r="JBP33" s="26"/>
      <c r="JBQ33" s="111"/>
      <c r="JBR33" s="19"/>
      <c r="JBS33" s="111"/>
      <c r="JBT33" s="26"/>
      <c r="JBU33" s="111"/>
      <c r="JBV33" s="26"/>
      <c r="JBW33" s="111"/>
      <c r="JBX33" s="26"/>
      <c r="JBY33" s="111"/>
      <c r="JBZ33" s="26"/>
      <c r="JCA33" s="111"/>
      <c r="JCB33" s="19"/>
      <c r="JCC33" s="111"/>
      <c r="JCD33" s="26"/>
      <c r="JCE33" s="111"/>
      <c r="JCF33" s="26"/>
      <c r="JCG33" s="111"/>
      <c r="JCH33" s="26"/>
      <c r="JCI33" s="111"/>
      <c r="JCJ33" s="19"/>
      <c r="JCK33" s="105"/>
      <c r="JCL33" s="105"/>
      <c r="JCM33" s="105"/>
      <c r="JCN33" s="29"/>
      <c r="JCO33" s="111"/>
      <c r="JCP33" s="29"/>
      <c r="JCQ33" s="111"/>
      <c r="JCR33" s="22"/>
      <c r="JCS33" s="111"/>
      <c r="JCT33" s="22"/>
      <c r="JCU33" s="111"/>
      <c r="JCV33" s="22"/>
      <c r="JCW33" s="111"/>
      <c r="JCX33" s="22"/>
      <c r="JCY33" s="111"/>
      <c r="JCZ33" s="22"/>
      <c r="JDA33" s="111"/>
      <c r="JDB33" s="22"/>
      <c r="JDC33" s="111"/>
      <c r="JDD33" s="22"/>
      <c r="JDE33" s="111"/>
      <c r="JDF33" s="26"/>
      <c r="JDG33" s="111"/>
      <c r="JDH33" s="26"/>
      <c r="JDI33" s="111"/>
      <c r="JDJ33" s="26"/>
      <c r="JDK33" s="111"/>
      <c r="JDL33" s="26"/>
      <c r="JDM33" s="111"/>
      <c r="JDN33" s="26"/>
      <c r="JDO33" s="111"/>
      <c r="JDP33" s="26"/>
      <c r="JDQ33" s="111"/>
      <c r="JDR33" s="26"/>
      <c r="JDS33" s="111"/>
      <c r="JDT33" s="26"/>
      <c r="JDU33" s="111"/>
      <c r="JDV33" s="26"/>
      <c r="JDW33" s="111"/>
      <c r="JDX33" s="26"/>
      <c r="JDY33" s="111"/>
      <c r="JDZ33" s="26"/>
      <c r="JEA33" s="112"/>
      <c r="JEB33" s="26"/>
      <c r="JEC33" s="111"/>
      <c r="JED33" s="26"/>
      <c r="JEE33" s="111"/>
      <c r="JEF33" s="26"/>
      <c r="JEG33" s="111"/>
      <c r="JEH33" s="26"/>
      <c r="JEI33" s="111"/>
      <c r="JEJ33" s="26"/>
      <c r="JEK33" s="111"/>
      <c r="JEL33" s="26"/>
      <c r="JEM33" s="111"/>
      <c r="JEN33" s="26"/>
      <c r="JEO33" s="111"/>
      <c r="JEP33" s="19"/>
      <c r="JEQ33" s="111"/>
      <c r="JER33" s="26"/>
      <c r="JES33" s="111"/>
      <c r="JET33" s="26"/>
      <c r="JEU33" s="111"/>
      <c r="JEV33" s="26"/>
      <c r="JEW33" s="111"/>
      <c r="JEX33" s="26"/>
      <c r="JEY33" s="111"/>
      <c r="JEZ33" s="19"/>
      <c r="JFA33" s="111"/>
      <c r="JFB33" s="26"/>
      <c r="JFC33" s="111"/>
      <c r="JFD33" s="26"/>
      <c r="JFE33" s="111"/>
      <c r="JFF33" s="26"/>
      <c r="JFG33" s="111"/>
      <c r="JFH33" s="19"/>
      <c r="JFI33" s="105"/>
      <c r="JFJ33" s="105"/>
      <c r="JFK33" s="105"/>
      <c r="JFL33" s="29"/>
      <c r="JFM33" s="111"/>
      <c r="JFN33" s="29"/>
      <c r="JFO33" s="111"/>
      <c r="JFP33" s="22"/>
      <c r="JFQ33" s="111"/>
      <c r="JFR33" s="22"/>
      <c r="JFS33" s="111"/>
      <c r="JFT33" s="22"/>
      <c r="JFU33" s="111"/>
      <c r="JFV33" s="22"/>
      <c r="JFW33" s="111"/>
      <c r="JFX33" s="22"/>
      <c r="JFY33" s="111"/>
      <c r="JFZ33" s="22"/>
      <c r="JGA33" s="111"/>
      <c r="JGB33" s="22"/>
      <c r="JGC33" s="111"/>
      <c r="JGD33" s="26"/>
      <c r="JGE33" s="111"/>
      <c r="JGF33" s="26"/>
      <c r="JGG33" s="111"/>
      <c r="JGH33" s="26"/>
      <c r="JGI33" s="111"/>
      <c r="JGJ33" s="26"/>
      <c r="JGK33" s="111"/>
      <c r="JGL33" s="26"/>
      <c r="JGM33" s="111"/>
      <c r="JGN33" s="26"/>
      <c r="JGO33" s="111"/>
      <c r="JGP33" s="26"/>
      <c r="JGQ33" s="111"/>
      <c r="JGR33" s="26"/>
      <c r="JGS33" s="111"/>
      <c r="JGT33" s="26"/>
      <c r="JGU33" s="111"/>
      <c r="JGV33" s="26"/>
      <c r="JGW33" s="111"/>
      <c r="JGX33" s="26"/>
      <c r="JGY33" s="112"/>
      <c r="JGZ33" s="26"/>
      <c r="JHA33" s="111"/>
      <c r="JHB33" s="26"/>
      <c r="JHC33" s="111"/>
      <c r="JHD33" s="26"/>
      <c r="JHE33" s="111"/>
      <c r="JHF33" s="26"/>
      <c r="JHG33" s="111"/>
      <c r="JHH33" s="26"/>
      <c r="JHI33" s="111"/>
      <c r="JHJ33" s="26"/>
      <c r="JHK33" s="111"/>
      <c r="JHL33" s="26"/>
      <c r="JHM33" s="111"/>
      <c r="JHN33" s="19"/>
      <c r="JHO33" s="111"/>
      <c r="JHP33" s="26"/>
      <c r="JHQ33" s="111"/>
      <c r="JHR33" s="26"/>
      <c r="JHS33" s="111"/>
      <c r="JHT33" s="26"/>
      <c r="JHU33" s="111"/>
      <c r="JHV33" s="26"/>
      <c r="JHW33" s="111"/>
      <c r="JHX33" s="19"/>
      <c r="JHY33" s="111"/>
      <c r="JHZ33" s="26"/>
      <c r="JIA33" s="111"/>
      <c r="JIB33" s="26"/>
      <c r="JIC33" s="111"/>
      <c r="JID33" s="26"/>
      <c r="JIE33" s="111"/>
      <c r="JIF33" s="19"/>
      <c r="JIG33" s="105"/>
      <c r="JIH33" s="105"/>
      <c r="JII33" s="105"/>
      <c r="JIJ33" s="29"/>
      <c r="JIK33" s="111"/>
      <c r="JIL33" s="29"/>
      <c r="JIM33" s="111"/>
      <c r="JIN33" s="22"/>
      <c r="JIO33" s="111"/>
      <c r="JIP33" s="22"/>
      <c r="JIQ33" s="111"/>
      <c r="JIR33" s="22"/>
      <c r="JIS33" s="111"/>
      <c r="JIT33" s="22"/>
      <c r="JIU33" s="111"/>
      <c r="JIV33" s="22"/>
      <c r="JIW33" s="111"/>
      <c r="JIX33" s="22"/>
      <c r="JIY33" s="111"/>
      <c r="JIZ33" s="22"/>
      <c r="JJA33" s="111"/>
      <c r="JJB33" s="26"/>
      <c r="JJC33" s="111"/>
      <c r="JJD33" s="26"/>
      <c r="JJE33" s="111"/>
      <c r="JJF33" s="26"/>
      <c r="JJG33" s="111"/>
      <c r="JJH33" s="26"/>
      <c r="JJI33" s="111"/>
      <c r="JJJ33" s="26"/>
      <c r="JJK33" s="111"/>
      <c r="JJL33" s="26"/>
      <c r="JJM33" s="111"/>
      <c r="JJN33" s="26"/>
      <c r="JJO33" s="111"/>
      <c r="JJP33" s="26"/>
      <c r="JJQ33" s="111"/>
      <c r="JJR33" s="26"/>
      <c r="JJS33" s="111"/>
      <c r="JJT33" s="26"/>
      <c r="JJU33" s="111"/>
      <c r="JJV33" s="26"/>
      <c r="JJW33" s="112"/>
      <c r="JJX33" s="26"/>
      <c r="JJY33" s="111"/>
      <c r="JJZ33" s="26"/>
      <c r="JKA33" s="111"/>
      <c r="JKB33" s="26"/>
      <c r="JKC33" s="111"/>
      <c r="JKD33" s="26"/>
      <c r="JKE33" s="111"/>
      <c r="JKF33" s="26"/>
      <c r="JKG33" s="111"/>
      <c r="JKH33" s="26"/>
      <c r="JKI33" s="111"/>
      <c r="JKJ33" s="26"/>
      <c r="JKK33" s="111"/>
      <c r="JKL33" s="19"/>
      <c r="JKM33" s="111"/>
      <c r="JKN33" s="26"/>
      <c r="JKO33" s="111"/>
      <c r="JKP33" s="26"/>
      <c r="JKQ33" s="111"/>
      <c r="JKR33" s="26"/>
      <c r="JKS33" s="111"/>
      <c r="JKT33" s="26"/>
      <c r="JKU33" s="111"/>
      <c r="JKV33" s="19"/>
      <c r="JKW33" s="111"/>
      <c r="JKX33" s="26"/>
      <c r="JKY33" s="111"/>
      <c r="JKZ33" s="26"/>
      <c r="JLA33" s="111"/>
      <c r="JLB33" s="26"/>
      <c r="JLC33" s="111"/>
      <c r="JLD33" s="19"/>
      <c r="JLE33" s="105"/>
      <c r="JLF33" s="105"/>
      <c r="JLG33" s="105"/>
      <c r="JLH33" s="29"/>
      <c r="JLI33" s="111"/>
      <c r="JLJ33" s="29"/>
      <c r="JLK33" s="111"/>
      <c r="JLL33" s="22"/>
      <c r="JLM33" s="111"/>
      <c r="JLN33" s="22"/>
      <c r="JLO33" s="111"/>
      <c r="JLP33" s="22"/>
      <c r="JLQ33" s="111"/>
      <c r="JLR33" s="22"/>
      <c r="JLS33" s="111"/>
      <c r="JLT33" s="22"/>
      <c r="JLU33" s="111"/>
      <c r="JLV33" s="22"/>
      <c r="JLW33" s="111"/>
      <c r="JLX33" s="22"/>
      <c r="JLY33" s="111"/>
      <c r="JLZ33" s="26"/>
      <c r="JMA33" s="111"/>
      <c r="JMB33" s="26"/>
      <c r="JMC33" s="111"/>
      <c r="JMD33" s="26"/>
      <c r="JME33" s="111"/>
      <c r="JMF33" s="26"/>
      <c r="JMG33" s="111"/>
      <c r="JMH33" s="26"/>
      <c r="JMI33" s="111"/>
      <c r="JMJ33" s="26"/>
      <c r="JMK33" s="111"/>
      <c r="JML33" s="26"/>
      <c r="JMM33" s="111"/>
      <c r="JMN33" s="26"/>
      <c r="JMO33" s="111"/>
      <c r="JMP33" s="26"/>
      <c r="JMQ33" s="111"/>
      <c r="JMR33" s="26"/>
      <c r="JMS33" s="111"/>
      <c r="JMT33" s="26"/>
      <c r="JMU33" s="112"/>
      <c r="JMV33" s="26"/>
      <c r="JMW33" s="111"/>
      <c r="JMX33" s="26"/>
      <c r="JMY33" s="111"/>
      <c r="JMZ33" s="26"/>
      <c r="JNA33" s="111"/>
      <c r="JNB33" s="26"/>
      <c r="JNC33" s="111"/>
      <c r="JND33" s="26"/>
      <c r="JNE33" s="111"/>
      <c r="JNF33" s="26"/>
      <c r="JNG33" s="111"/>
      <c r="JNH33" s="26"/>
      <c r="JNI33" s="111"/>
      <c r="JNJ33" s="19"/>
      <c r="JNK33" s="111"/>
      <c r="JNL33" s="26"/>
      <c r="JNM33" s="111"/>
      <c r="JNN33" s="26"/>
      <c r="JNO33" s="111"/>
      <c r="JNP33" s="26"/>
      <c r="JNQ33" s="111"/>
      <c r="JNR33" s="26"/>
      <c r="JNS33" s="111"/>
      <c r="JNT33" s="19"/>
      <c r="JNU33" s="111"/>
      <c r="JNV33" s="26"/>
      <c r="JNW33" s="111"/>
      <c r="JNX33" s="26"/>
      <c r="JNY33" s="111"/>
      <c r="JNZ33" s="26"/>
      <c r="JOA33" s="111"/>
      <c r="JOB33" s="19"/>
      <c r="JOC33" s="105"/>
      <c r="JOD33" s="105"/>
      <c r="JOE33" s="105"/>
      <c r="JOF33" s="29"/>
      <c r="JOG33" s="111"/>
      <c r="JOH33" s="29"/>
      <c r="JOI33" s="111"/>
      <c r="JOJ33" s="22"/>
      <c r="JOK33" s="111"/>
      <c r="JOL33" s="22"/>
      <c r="JOM33" s="111"/>
      <c r="JON33" s="22"/>
      <c r="JOO33" s="111"/>
      <c r="JOP33" s="22"/>
      <c r="JOQ33" s="111"/>
      <c r="JOR33" s="22"/>
      <c r="JOS33" s="111"/>
      <c r="JOT33" s="22"/>
      <c r="JOU33" s="111"/>
      <c r="JOV33" s="22"/>
      <c r="JOW33" s="111"/>
      <c r="JOX33" s="26"/>
      <c r="JOY33" s="111"/>
      <c r="JOZ33" s="26"/>
      <c r="JPA33" s="111"/>
      <c r="JPB33" s="26"/>
      <c r="JPC33" s="111"/>
      <c r="JPD33" s="26"/>
      <c r="JPE33" s="111"/>
      <c r="JPF33" s="26"/>
      <c r="JPG33" s="111"/>
      <c r="JPH33" s="26"/>
      <c r="JPI33" s="111"/>
      <c r="JPJ33" s="26"/>
      <c r="JPK33" s="111"/>
      <c r="JPL33" s="26"/>
      <c r="JPM33" s="111"/>
      <c r="JPN33" s="26"/>
      <c r="JPO33" s="111"/>
      <c r="JPP33" s="26"/>
      <c r="JPQ33" s="111"/>
      <c r="JPR33" s="26"/>
      <c r="JPS33" s="112"/>
      <c r="JPT33" s="26"/>
      <c r="JPU33" s="111"/>
      <c r="JPV33" s="26"/>
      <c r="JPW33" s="111"/>
      <c r="JPX33" s="26"/>
      <c r="JPY33" s="111"/>
      <c r="JPZ33" s="26"/>
      <c r="JQA33" s="111"/>
      <c r="JQB33" s="26"/>
      <c r="JQC33" s="111"/>
      <c r="JQD33" s="26"/>
      <c r="JQE33" s="111"/>
      <c r="JQF33" s="26"/>
      <c r="JQG33" s="111"/>
      <c r="JQH33" s="19"/>
      <c r="JQI33" s="111"/>
      <c r="JQJ33" s="26"/>
      <c r="JQK33" s="111"/>
      <c r="JQL33" s="26"/>
      <c r="JQM33" s="111"/>
      <c r="JQN33" s="26"/>
      <c r="JQO33" s="111"/>
      <c r="JQP33" s="26"/>
      <c r="JQQ33" s="111"/>
      <c r="JQR33" s="19"/>
      <c r="JQS33" s="111"/>
      <c r="JQT33" s="26"/>
      <c r="JQU33" s="111"/>
      <c r="JQV33" s="26"/>
      <c r="JQW33" s="111"/>
      <c r="JQX33" s="26"/>
      <c r="JQY33" s="111"/>
      <c r="JQZ33" s="19"/>
      <c r="JRA33" s="105"/>
      <c r="JRB33" s="105"/>
      <c r="JRC33" s="105"/>
      <c r="JRD33" s="29"/>
      <c r="JRE33" s="111"/>
      <c r="JRF33" s="29"/>
      <c r="JRG33" s="111"/>
      <c r="JRH33" s="22"/>
      <c r="JRI33" s="111"/>
      <c r="JRJ33" s="22"/>
      <c r="JRK33" s="111"/>
      <c r="JRL33" s="22"/>
      <c r="JRM33" s="111"/>
      <c r="JRN33" s="22"/>
      <c r="JRO33" s="111"/>
      <c r="JRP33" s="22"/>
      <c r="JRQ33" s="111"/>
      <c r="JRR33" s="22"/>
      <c r="JRS33" s="111"/>
      <c r="JRT33" s="22"/>
      <c r="JRU33" s="111"/>
      <c r="JRV33" s="26"/>
      <c r="JRW33" s="111"/>
      <c r="JRX33" s="26"/>
      <c r="JRY33" s="111"/>
      <c r="JRZ33" s="26"/>
      <c r="JSA33" s="111"/>
      <c r="JSB33" s="26"/>
      <c r="JSC33" s="111"/>
      <c r="JSD33" s="26"/>
      <c r="JSE33" s="111"/>
      <c r="JSF33" s="26"/>
      <c r="JSG33" s="111"/>
      <c r="JSH33" s="26"/>
      <c r="JSI33" s="111"/>
      <c r="JSJ33" s="26"/>
      <c r="JSK33" s="111"/>
      <c r="JSL33" s="26"/>
      <c r="JSM33" s="111"/>
      <c r="JSN33" s="26"/>
      <c r="JSO33" s="111"/>
      <c r="JSP33" s="26"/>
      <c r="JSQ33" s="112"/>
      <c r="JSR33" s="26"/>
      <c r="JSS33" s="111"/>
      <c r="JST33" s="26"/>
      <c r="JSU33" s="111"/>
      <c r="JSV33" s="26"/>
      <c r="JSW33" s="111"/>
      <c r="JSX33" s="26"/>
      <c r="JSY33" s="111"/>
      <c r="JSZ33" s="26"/>
      <c r="JTA33" s="111"/>
      <c r="JTB33" s="26"/>
      <c r="JTC33" s="111"/>
      <c r="JTD33" s="26"/>
      <c r="JTE33" s="111"/>
      <c r="JTF33" s="19"/>
      <c r="JTG33" s="111"/>
      <c r="JTH33" s="26"/>
      <c r="JTI33" s="111"/>
      <c r="JTJ33" s="26"/>
      <c r="JTK33" s="111"/>
      <c r="JTL33" s="26"/>
      <c r="JTM33" s="111"/>
      <c r="JTN33" s="26"/>
      <c r="JTO33" s="111"/>
      <c r="JTP33" s="19"/>
      <c r="JTQ33" s="111"/>
      <c r="JTR33" s="26"/>
      <c r="JTS33" s="111"/>
      <c r="JTT33" s="26"/>
      <c r="JTU33" s="111"/>
      <c r="JTV33" s="26"/>
      <c r="JTW33" s="111"/>
      <c r="JTX33" s="19"/>
      <c r="JTY33" s="105"/>
      <c r="JTZ33" s="105"/>
      <c r="JUA33" s="105"/>
      <c r="JUB33" s="29"/>
      <c r="JUC33" s="111"/>
      <c r="JUD33" s="29"/>
      <c r="JUE33" s="111"/>
      <c r="JUF33" s="22"/>
      <c r="JUG33" s="111"/>
      <c r="JUH33" s="22"/>
      <c r="JUI33" s="111"/>
      <c r="JUJ33" s="22"/>
      <c r="JUK33" s="111"/>
      <c r="JUL33" s="22"/>
      <c r="JUM33" s="111"/>
      <c r="JUN33" s="22"/>
      <c r="JUO33" s="111"/>
      <c r="JUP33" s="22"/>
      <c r="JUQ33" s="111"/>
      <c r="JUR33" s="22"/>
      <c r="JUS33" s="111"/>
      <c r="JUT33" s="26"/>
      <c r="JUU33" s="111"/>
      <c r="JUV33" s="26"/>
      <c r="JUW33" s="111"/>
      <c r="JUX33" s="26"/>
      <c r="JUY33" s="111"/>
      <c r="JUZ33" s="26"/>
      <c r="JVA33" s="111"/>
      <c r="JVB33" s="26"/>
      <c r="JVC33" s="111"/>
      <c r="JVD33" s="26"/>
      <c r="JVE33" s="111"/>
      <c r="JVF33" s="26"/>
      <c r="JVG33" s="111"/>
      <c r="JVH33" s="26"/>
      <c r="JVI33" s="111"/>
      <c r="JVJ33" s="26"/>
      <c r="JVK33" s="111"/>
      <c r="JVL33" s="26"/>
      <c r="JVM33" s="111"/>
      <c r="JVN33" s="26"/>
      <c r="JVO33" s="112"/>
      <c r="JVP33" s="26"/>
      <c r="JVQ33" s="111"/>
      <c r="JVR33" s="26"/>
      <c r="JVS33" s="111"/>
      <c r="JVT33" s="26"/>
      <c r="JVU33" s="111"/>
      <c r="JVV33" s="26"/>
      <c r="JVW33" s="111"/>
      <c r="JVX33" s="26"/>
      <c r="JVY33" s="111"/>
      <c r="JVZ33" s="26"/>
      <c r="JWA33" s="111"/>
      <c r="JWB33" s="26"/>
      <c r="JWC33" s="111"/>
      <c r="JWD33" s="19"/>
      <c r="JWE33" s="111"/>
      <c r="JWF33" s="26"/>
      <c r="JWG33" s="111"/>
      <c r="JWH33" s="26"/>
      <c r="JWI33" s="111"/>
      <c r="JWJ33" s="26"/>
      <c r="JWK33" s="111"/>
      <c r="JWL33" s="26"/>
      <c r="JWM33" s="111"/>
      <c r="JWN33" s="19"/>
      <c r="JWO33" s="111"/>
      <c r="JWP33" s="26"/>
      <c r="JWQ33" s="111"/>
      <c r="JWR33" s="26"/>
      <c r="JWS33" s="111"/>
      <c r="JWT33" s="26"/>
      <c r="JWU33" s="111"/>
      <c r="JWV33" s="19"/>
      <c r="JWW33" s="105"/>
      <c r="JWX33" s="105"/>
      <c r="JWY33" s="105"/>
      <c r="JWZ33" s="29"/>
      <c r="JXA33" s="111"/>
      <c r="JXB33" s="29"/>
      <c r="JXC33" s="111"/>
      <c r="JXD33" s="22"/>
      <c r="JXE33" s="111"/>
      <c r="JXF33" s="22"/>
      <c r="JXG33" s="111"/>
      <c r="JXH33" s="22"/>
      <c r="JXI33" s="111"/>
      <c r="JXJ33" s="22"/>
      <c r="JXK33" s="111"/>
      <c r="JXL33" s="22"/>
      <c r="JXM33" s="111"/>
      <c r="JXN33" s="22"/>
      <c r="JXO33" s="111"/>
      <c r="JXP33" s="22"/>
      <c r="JXQ33" s="111"/>
      <c r="JXR33" s="26"/>
      <c r="JXS33" s="111"/>
      <c r="JXT33" s="26"/>
      <c r="JXU33" s="111"/>
      <c r="JXV33" s="26"/>
      <c r="JXW33" s="111"/>
      <c r="JXX33" s="26"/>
      <c r="JXY33" s="111"/>
      <c r="JXZ33" s="26"/>
      <c r="JYA33" s="111"/>
      <c r="JYB33" s="26"/>
      <c r="JYC33" s="111"/>
      <c r="JYD33" s="26"/>
      <c r="JYE33" s="111"/>
      <c r="JYF33" s="26"/>
      <c r="JYG33" s="111"/>
      <c r="JYH33" s="26"/>
      <c r="JYI33" s="111"/>
      <c r="JYJ33" s="26"/>
      <c r="JYK33" s="111"/>
      <c r="JYL33" s="26"/>
      <c r="JYM33" s="112"/>
      <c r="JYN33" s="26"/>
      <c r="JYO33" s="111"/>
      <c r="JYP33" s="26"/>
      <c r="JYQ33" s="111"/>
      <c r="JYR33" s="26"/>
      <c r="JYS33" s="111"/>
      <c r="JYT33" s="26"/>
      <c r="JYU33" s="111"/>
      <c r="JYV33" s="26"/>
      <c r="JYW33" s="111"/>
      <c r="JYX33" s="26"/>
      <c r="JYY33" s="111"/>
      <c r="JYZ33" s="26"/>
      <c r="JZA33" s="111"/>
      <c r="JZB33" s="19"/>
      <c r="JZC33" s="111"/>
      <c r="JZD33" s="26"/>
      <c r="JZE33" s="111"/>
      <c r="JZF33" s="26"/>
      <c r="JZG33" s="111"/>
      <c r="JZH33" s="26"/>
      <c r="JZI33" s="111"/>
      <c r="JZJ33" s="26"/>
      <c r="JZK33" s="111"/>
      <c r="JZL33" s="19"/>
      <c r="JZM33" s="111"/>
      <c r="JZN33" s="26"/>
      <c r="JZO33" s="111"/>
      <c r="JZP33" s="26"/>
      <c r="JZQ33" s="111"/>
      <c r="JZR33" s="26"/>
      <c r="JZS33" s="111"/>
      <c r="JZT33" s="19"/>
      <c r="JZU33" s="105"/>
      <c r="JZV33" s="105"/>
      <c r="JZW33" s="105"/>
      <c r="JZX33" s="29"/>
      <c r="JZY33" s="111"/>
      <c r="JZZ33" s="29"/>
      <c r="KAA33" s="111"/>
      <c r="KAB33" s="22"/>
      <c r="KAC33" s="111"/>
      <c r="KAD33" s="22"/>
      <c r="KAE33" s="111"/>
      <c r="KAF33" s="22"/>
      <c r="KAG33" s="111"/>
      <c r="KAH33" s="22"/>
      <c r="KAI33" s="111"/>
      <c r="KAJ33" s="22"/>
      <c r="KAK33" s="111"/>
      <c r="KAL33" s="22"/>
      <c r="KAM33" s="111"/>
      <c r="KAN33" s="22"/>
      <c r="KAO33" s="111"/>
      <c r="KAP33" s="26"/>
      <c r="KAQ33" s="111"/>
      <c r="KAR33" s="26"/>
      <c r="KAS33" s="111"/>
      <c r="KAT33" s="26"/>
      <c r="KAU33" s="111"/>
      <c r="KAV33" s="26"/>
      <c r="KAW33" s="111"/>
      <c r="KAX33" s="26"/>
      <c r="KAY33" s="111"/>
      <c r="KAZ33" s="26"/>
      <c r="KBA33" s="111"/>
      <c r="KBB33" s="26"/>
      <c r="KBC33" s="111"/>
      <c r="KBD33" s="26"/>
      <c r="KBE33" s="111"/>
      <c r="KBF33" s="26"/>
      <c r="KBG33" s="111"/>
      <c r="KBH33" s="26"/>
      <c r="KBI33" s="111"/>
      <c r="KBJ33" s="26"/>
      <c r="KBK33" s="112"/>
      <c r="KBL33" s="26"/>
      <c r="KBM33" s="111"/>
      <c r="KBN33" s="26"/>
      <c r="KBO33" s="111"/>
      <c r="KBP33" s="26"/>
      <c r="KBQ33" s="111"/>
      <c r="KBR33" s="26"/>
      <c r="KBS33" s="111"/>
      <c r="KBT33" s="26"/>
      <c r="KBU33" s="111"/>
      <c r="KBV33" s="26"/>
      <c r="KBW33" s="111"/>
      <c r="KBX33" s="26"/>
      <c r="KBY33" s="111"/>
      <c r="KBZ33" s="19"/>
      <c r="KCA33" s="111"/>
      <c r="KCB33" s="26"/>
      <c r="KCC33" s="111"/>
      <c r="KCD33" s="26"/>
      <c r="KCE33" s="111"/>
      <c r="KCF33" s="26"/>
      <c r="KCG33" s="111"/>
      <c r="KCH33" s="26"/>
      <c r="KCI33" s="111"/>
      <c r="KCJ33" s="19"/>
      <c r="KCK33" s="111"/>
      <c r="KCL33" s="26"/>
      <c r="KCM33" s="111"/>
      <c r="KCN33" s="26"/>
      <c r="KCO33" s="111"/>
      <c r="KCP33" s="26"/>
      <c r="KCQ33" s="111"/>
      <c r="KCR33" s="19"/>
      <c r="KCS33" s="105"/>
      <c r="KCT33" s="105"/>
      <c r="KCU33" s="105"/>
      <c r="KCV33" s="29"/>
      <c r="KCW33" s="111"/>
      <c r="KCX33" s="29"/>
      <c r="KCY33" s="111"/>
      <c r="KCZ33" s="22"/>
      <c r="KDA33" s="111"/>
      <c r="KDB33" s="22"/>
      <c r="KDC33" s="111"/>
      <c r="KDD33" s="22"/>
      <c r="KDE33" s="111"/>
      <c r="KDF33" s="22"/>
      <c r="KDG33" s="111"/>
      <c r="KDH33" s="22"/>
      <c r="KDI33" s="111"/>
      <c r="KDJ33" s="22"/>
      <c r="KDK33" s="111"/>
      <c r="KDL33" s="22"/>
      <c r="KDM33" s="111"/>
      <c r="KDN33" s="26"/>
      <c r="KDO33" s="111"/>
      <c r="KDP33" s="26"/>
      <c r="KDQ33" s="111"/>
      <c r="KDR33" s="26"/>
      <c r="KDS33" s="111"/>
      <c r="KDT33" s="26"/>
      <c r="KDU33" s="111"/>
      <c r="KDV33" s="26"/>
      <c r="KDW33" s="111"/>
      <c r="KDX33" s="26"/>
      <c r="KDY33" s="111"/>
      <c r="KDZ33" s="26"/>
      <c r="KEA33" s="111"/>
      <c r="KEB33" s="26"/>
      <c r="KEC33" s="111"/>
      <c r="KED33" s="26"/>
      <c r="KEE33" s="111"/>
      <c r="KEF33" s="26"/>
      <c r="KEG33" s="111"/>
      <c r="KEH33" s="26"/>
      <c r="KEI33" s="112"/>
      <c r="KEJ33" s="26"/>
      <c r="KEK33" s="111"/>
      <c r="KEL33" s="26"/>
      <c r="KEM33" s="111"/>
      <c r="KEN33" s="26"/>
      <c r="KEO33" s="111"/>
      <c r="KEP33" s="26"/>
      <c r="KEQ33" s="111"/>
      <c r="KER33" s="26"/>
      <c r="KES33" s="111"/>
      <c r="KET33" s="26"/>
      <c r="KEU33" s="111"/>
      <c r="KEV33" s="26"/>
      <c r="KEW33" s="111"/>
      <c r="KEX33" s="19"/>
      <c r="KEY33" s="111"/>
      <c r="KEZ33" s="26"/>
      <c r="KFA33" s="111"/>
      <c r="KFB33" s="26"/>
      <c r="KFC33" s="111"/>
      <c r="KFD33" s="26"/>
      <c r="KFE33" s="111"/>
      <c r="KFF33" s="26"/>
      <c r="KFG33" s="111"/>
      <c r="KFH33" s="19"/>
      <c r="KFI33" s="111"/>
      <c r="KFJ33" s="26"/>
      <c r="KFK33" s="111"/>
      <c r="KFL33" s="26"/>
      <c r="KFM33" s="111"/>
      <c r="KFN33" s="26"/>
      <c r="KFO33" s="111"/>
      <c r="KFP33" s="19"/>
      <c r="KFQ33" s="105"/>
      <c r="KFR33" s="105"/>
      <c r="KFS33" s="105"/>
      <c r="KFT33" s="29"/>
      <c r="KFU33" s="111"/>
      <c r="KFV33" s="29"/>
      <c r="KFW33" s="111"/>
      <c r="KFX33" s="22"/>
      <c r="KFY33" s="111"/>
      <c r="KFZ33" s="22"/>
      <c r="KGA33" s="111"/>
      <c r="KGB33" s="22"/>
      <c r="KGC33" s="111"/>
      <c r="KGD33" s="22"/>
      <c r="KGE33" s="111"/>
      <c r="KGF33" s="22"/>
      <c r="KGG33" s="111"/>
      <c r="KGH33" s="22"/>
      <c r="KGI33" s="111"/>
      <c r="KGJ33" s="22"/>
      <c r="KGK33" s="111"/>
      <c r="KGL33" s="26"/>
      <c r="KGM33" s="111"/>
      <c r="KGN33" s="26"/>
      <c r="KGO33" s="111"/>
      <c r="KGP33" s="26"/>
      <c r="KGQ33" s="111"/>
      <c r="KGR33" s="26"/>
      <c r="KGS33" s="111"/>
      <c r="KGT33" s="26"/>
      <c r="KGU33" s="111"/>
      <c r="KGV33" s="26"/>
      <c r="KGW33" s="111"/>
      <c r="KGX33" s="26"/>
      <c r="KGY33" s="111"/>
      <c r="KGZ33" s="26"/>
      <c r="KHA33" s="111"/>
      <c r="KHB33" s="26"/>
      <c r="KHC33" s="111"/>
      <c r="KHD33" s="26"/>
      <c r="KHE33" s="111"/>
      <c r="KHF33" s="26"/>
      <c r="KHG33" s="112"/>
      <c r="KHH33" s="26"/>
      <c r="KHI33" s="111"/>
      <c r="KHJ33" s="26"/>
      <c r="KHK33" s="111"/>
      <c r="KHL33" s="26"/>
      <c r="KHM33" s="111"/>
      <c r="KHN33" s="26"/>
      <c r="KHO33" s="111"/>
      <c r="KHP33" s="26"/>
      <c r="KHQ33" s="111"/>
      <c r="KHR33" s="26"/>
      <c r="KHS33" s="111"/>
      <c r="KHT33" s="26"/>
      <c r="KHU33" s="111"/>
      <c r="KHV33" s="19"/>
      <c r="KHW33" s="111"/>
      <c r="KHX33" s="26"/>
      <c r="KHY33" s="111"/>
      <c r="KHZ33" s="26"/>
      <c r="KIA33" s="111"/>
      <c r="KIB33" s="26"/>
      <c r="KIC33" s="111"/>
      <c r="KID33" s="26"/>
      <c r="KIE33" s="111"/>
      <c r="KIF33" s="19"/>
      <c r="KIG33" s="111"/>
      <c r="KIH33" s="26"/>
      <c r="KII33" s="111"/>
      <c r="KIJ33" s="26"/>
      <c r="KIK33" s="111"/>
      <c r="KIL33" s="26"/>
      <c r="KIM33" s="111"/>
      <c r="KIN33" s="19"/>
      <c r="KIO33" s="105"/>
      <c r="KIP33" s="105"/>
      <c r="KIQ33" s="105"/>
      <c r="KIR33" s="29"/>
      <c r="KIS33" s="111"/>
      <c r="KIT33" s="29"/>
      <c r="KIU33" s="111"/>
      <c r="KIV33" s="22"/>
      <c r="KIW33" s="111"/>
      <c r="KIX33" s="22"/>
      <c r="KIY33" s="111"/>
      <c r="KIZ33" s="22"/>
      <c r="KJA33" s="111"/>
      <c r="KJB33" s="22"/>
      <c r="KJC33" s="111"/>
      <c r="KJD33" s="22"/>
      <c r="KJE33" s="111"/>
      <c r="KJF33" s="22"/>
      <c r="KJG33" s="111"/>
      <c r="KJH33" s="22"/>
      <c r="KJI33" s="111"/>
      <c r="KJJ33" s="26"/>
      <c r="KJK33" s="111"/>
      <c r="KJL33" s="26"/>
      <c r="KJM33" s="111"/>
      <c r="KJN33" s="26"/>
      <c r="KJO33" s="111"/>
      <c r="KJP33" s="26"/>
      <c r="KJQ33" s="111"/>
      <c r="KJR33" s="26"/>
      <c r="KJS33" s="111"/>
      <c r="KJT33" s="26"/>
      <c r="KJU33" s="111"/>
      <c r="KJV33" s="26"/>
      <c r="KJW33" s="111"/>
      <c r="KJX33" s="26"/>
      <c r="KJY33" s="111"/>
      <c r="KJZ33" s="26"/>
      <c r="KKA33" s="111"/>
      <c r="KKB33" s="26"/>
      <c r="KKC33" s="111"/>
      <c r="KKD33" s="26"/>
      <c r="KKE33" s="112"/>
      <c r="KKF33" s="26"/>
      <c r="KKG33" s="111"/>
      <c r="KKH33" s="26"/>
      <c r="KKI33" s="111"/>
      <c r="KKJ33" s="26"/>
      <c r="KKK33" s="111"/>
      <c r="KKL33" s="26"/>
      <c r="KKM33" s="111"/>
      <c r="KKN33" s="26"/>
      <c r="KKO33" s="111"/>
      <c r="KKP33" s="26"/>
      <c r="KKQ33" s="111"/>
      <c r="KKR33" s="26"/>
      <c r="KKS33" s="111"/>
      <c r="KKT33" s="19"/>
      <c r="KKU33" s="111"/>
      <c r="KKV33" s="26"/>
      <c r="KKW33" s="111"/>
      <c r="KKX33" s="26"/>
      <c r="KKY33" s="111"/>
      <c r="KKZ33" s="26"/>
      <c r="KLA33" s="111"/>
      <c r="KLB33" s="26"/>
      <c r="KLC33" s="111"/>
      <c r="KLD33" s="19"/>
      <c r="KLE33" s="111"/>
      <c r="KLF33" s="26"/>
      <c r="KLG33" s="111"/>
      <c r="KLH33" s="26"/>
      <c r="KLI33" s="111"/>
      <c r="KLJ33" s="26"/>
      <c r="KLK33" s="111"/>
      <c r="KLL33" s="19"/>
      <c r="KLM33" s="105"/>
      <c r="KLN33" s="105"/>
      <c r="KLO33" s="105"/>
      <c r="KLP33" s="29"/>
      <c r="KLQ33" s="111"/>
      <c r="KLR33" s="29"/>
      <c r="KLS33" s="111"/>
      <c r="KLT33" s="22"/>
      <c r="KLU33" s="111"/>
      <c r="KLV33" s="22"/>
      <c r="KLW33" s="111"/>
      <c r="KLX33" s="22"/>
      <c r="KLY33" s="111"/>
      <c r="KLZ33" s="22"/>
      <c r="KMA33" s="111"/>
      <c r="KMB33" s="22"/>
      <c r="KMC33" s="111"/>
      <c r="KMD33" s="22"/>
      <c r="KME33" s="111"/>
      <c r="KMF33" s="22"/>
      <c r="KMG33" s="111"/>
      <c r="KMH33" s="26"/>
      <c r="KMI33" s="111"/>
      <c r="KMJ33" s="26"/>
      <c r="KMK33" s="111"/>
      <c r="KML33" s="26"/>
      <c r="KMM33" s="111"/>
      <c r="KMN33" s="26"/>
      <c r="KMO33" s="111"/>
      <c r="KMP33" s="26"/>
      <c r="KMQ33" s="111"/>
      <c r="KMR33" s="26"/>
      <c r="KMS33" s="111"/>
      <c r="KMT33" s="26"/>
      <c r="KMU33" s="111"/>
      <c r="KMV33" s="26"/>
      <c r="KMW33" s="111"/>
      <c r="KMX33" s="26"/>
      <c r="KMY33" s="111"/>
      <c r="KMZ33" s="26"/>
      <c r="KNA33" s="111"/>
      <c r="KNB33" s="26"/>
      <c r="KNC33" s="112"/>
      <c r="KND33" s="26"/>
      <c r="KNE33" s="111"/>
      <c r="KNF33" s="26"/>
      <c r="KNG33" s="111"/>
      <c r="KNH33" s="26"/>
      <c r="KNI33" s="111"/>
      <c r="KNJ33" s="26"/>
      <c r="KNK33" s="111"/>
      <c r="KNL33" s="26"/>
      <c r="KNM33" s="111"/>
      <c r="KNN33" s="26"/>
      <c r="KNO33" s="111"/>
      <c r="KNP33" s="26"/>
      <c r="KNQ33" s="111"/>
      <c r="KNR33" s="19"/>
      <c r="KNS33" s="111"/>
      <c r="KNT33" s="26"/>
      <c r="KNU33" s="111"/>
      <c r="KNV33" s="26"/>
      <c r="KNW33" s="111"/>
      <c r="KNX33" s="26"/>
      <c r="KNY33" s="111"/>
      <c r="KNZ33" s="26"/>
      <c r="KOA33" s="111"/>
      <c r="KOB33" s="19"/>
      <c r="KOC33" s="111"/>
      <c r="KOD33" s="26"/>
      <c r="KOE33" s="111"/>
      <c r="KOF33" s="26"/>
      <c r="KOG33" s="111"/>
      <c r="KOH33" s="26"/>
      <c r="KOI33" s="111"/>
      <c r="KOJ33" s="19"/>
      <c r="KOK33" s="105"/>
      <c r="KOL33" s="105"/>
      <c r="KOM33" s="105"/>
      <c r="KON33" s="29"/>
      <c r="KOO33" s="111"/>
      <c r="KOP33" s="29"/>
      <c r="KOQ33" s="111"/>
      <c r="KOR33" s="22"/>
      <c r="KOS33" s="111"/>
      <c r="KOT33" s="22"/>
      <c r="KOU33" s="111"/>
      <c r="KOV33" s="22"/>
      <c r="KOW33" s="111"/>
      <c r="KOX33" s="22"/>
      <c r="KOY33" s="111"/>
      <c r="KOZ33" s="22"/>
      <c r="KPA33" s="111"/>
      <c r="KPB33" s="22"/>
      <c r="KPC33" s="111"/>
      <c r="KPD33" s="22"/>
      <c r="KPE33" s="111"/>
      <c r="KPF33" s="26"/>
      <c r="KPG33" s="111"/>
      <c r="KPH33" s="26"/>
      <c r="KPI33" s="111"/>
      <c r="KPJ33" s="26"/>
      <c r="KPK33" s="111"/>
      <c r="KPL33" s="26"/>
      <c r="KPM33" s="111"/>
      <c r="KPN33" s="26"/>
      <c r="KPO33" s="111"/>
      <c r="KPP33" s="26"/>
      <c r="KPQ33" s="111"/>
      <c r="KPR33" s="26"/>
      <c r="KPS33" s="111"/>
      <c r="KPT33" s="26"/>
      <c r="KPU33" s="111"/>
      <c r="KPV33" s="26"/>
      <c r="KPW33" s="111"/>
      <c r="KPX33" s="26"/>
      <c r="KPY33" s="111"/>
      <c r="KPZ33" s="26"/>
      <c r="KQA33" s="112"/>
      <c r="KQB33" s="26"/>
      <c r="KQC33" s="111"/>
      <c r="KQD33" s="26"/>
      <c r="KQE33" s="111"/>
      <c r="KQF33" s="26"/>
      <c r="KQG33" s="111"/>
      <c r="KQH33" s="26"/>
      <c r="KQI33" s="111"/>
      <c r="KQJ33" s="26"/>
      <c r="KQK33" s="111"/>
      <c r="KQL33" s="26"/>
      <c r="KQM33" s="111"/>
      <c r="KQN33" s="26"/>
      <c r="KQO33" s="111"/>
      <c r="KQP33" s="19"/>
      <c r="KQQ33" s="111"/>
      <c r="KQR33" s="26"/>
      <c r="KQS33" s="111"/>
      <c r="KQT33" s="26"/>
      <c r="KQU33" s="111"/>
      <c r="KQV33" s="26"/>
      <c r="KQW33" s="111"/>
      <c r="KQX33" s="26"/>
      <c r="KQY33" s="111"/>
      <c r="KQZ33" s="19"/>
      <c r="KRA33" s="111"/>
      <c r="KRB33" s="26"/>
      <c r="KRC33" s="111"/>
      <c r="KRD33" s="26"/>
      <c r="KRE33" s="111"/>
      <c r="KRF33" s="26"/>
      <c r="KRG33" s="111"/>
      <c r="KRH33" s="19"/>
      <c r="KRI33" s="105"/>
      <c r="KRJ33" s="105"/>
      <c r="KRK33" s="105"/>
      <c r="KRL33" s="29"/>
      <c r="KRM33" s="111"/>
      <c r="KRN33" s="29"/>
      <c r="KRO33" s="111"/>
      <c r="KRP33" s="22"/>
      <c r="KRQ33" s="111"/>
      <c r="KRR33" s="22"/>
      <c r="KRS33" s="111"/>
      <c r="KRT33" s="22"/>
      <c r="KRU33" s="111"/>
      <c r="KRV33" s="22"/>
      <c r="KRW33" s="111"/>
      <c r="KRX33" s="22"/>
      <c r="KRY33" s="111"/>
      <c r="KRZ33" s="22"/>
      <c r="KSA33" s="111"/>
      <c r="KSB33" s="22"/>
      <c r="KSC33" s="111"/>
      <c r="KSD33" s="26"/>
      <c r="KSE33" s="111"/>
      <c r="KSF33" s="26"/>
      <c r="KSG33" s="111"/>
      <c r="KSH33" s="26"/>
      <c r="KSI33" s="111"/>
      <c r="KSJ33" s="26"/>
      <c r="KSK33" s="111"/>
      <c r="KSL33" s="26"/>
      <c r="KSM33" s="111"/>
      <c r="KSN33" s="26"/>
      <c r="KSO33" s="111"/>
      <c r="KSP33" s="26"/>
      <c r="KSQ33" s="111"/>
      <c r="KSR33" s="26"/>
      <c r="KSS33" s="111"/>
      <c r="KST33" s="26"/>
      <c r="KSU33" s="111"/>
      <c r="KSV33" s="26"/>
      <c r="KSW33" s="111"/>
      <c r="KSX33" s="26"/>
      <c r="KSY33" s="112"/>
      <c r="KSZ33" s="26"/>
      <c r="KTA33" s="111"/>
      <c r="KTB33" s="26"/>
      <c r="KTC33" s="111"/>
      <c r="KTD33" s="26"/>
      <c r="KTE33" s="111"/>
      <c r="KTF33" s="26"/>
      <c r="KTG33" s="111"/>
      <c r="KTH33" s="26"/>
      <c r="KTI33" s="111"/>
      <c r="KTJ33" s="26"/>
      <c r="KTK33" s="111"/>
      <c r="KTL33" s="26"/>
      <c r="KTM33" s="111"/>
      <c r="KTN33" s="19"/>
      <c r="KTO33" s="111"/>
      <c r="KTP33" s="26"/>
      <c r="KTQ33" s="111"/>
      <c r="KTR33" s="26"/>
      <c r="KTS33" s="111"/>
      <c r="KTT33" s="26"/>
      <c r="KTU33" s="111"/>
      <c r="KTV33" s="26"/>
      <c r="KTW33" s="111"/>
      <c r="KTX33" s="19"/>
      <c r="KTY33" s="111"/>
      <c r="KTZ33" s="26"/>
      <c r="KUA33" s="111"/>
      <c r="KUB33" s="26"/>
      <c r="KUC33" s="111"/>
      <c r="KUD33" s="26"/>
      <c r="KUE33" s="111"/>
      <c r="KUF33" s="19"/>
      <c r="KUG33" s="105"/>
      <c r="KUH33" s="105"/>
      <c r="KUI33" s="105"/>
      <c r="KUJ33" s="29"/>
      <c r="KUK33" s="111"/>
      <c r="KUL33" s="29"/>
      <c r="KUM33" s="111"/>
      <c r="KUN33" s="22"/>
      <c r="KUO33" s="111"/>
      <c r="KUP33" s="22"/>
      <c r="KUQ33" s="111"/>
      <c r="KUR33" s="22"/>
      <c r="KUS33" s="111"/>
      <c r="KUT33" s="22"/>
      <c r="KUU33" s="111"/>
      <c r="KUV33" s="22"/>
      <c r="KUW33" s="111"/>
      <c r="KUX33" s="22"/>
      <c r="KUY33" s="111"/>
      <c r="KUZ33" s="22"/>
      <c r="KVA33" s="111"/>
      <c r="KVB33" s="26"/>
      <c r="KVC33" s="111"/>
      <c r="KVD33" s="26"/>
      <c r="KVE33" s="111"/>
      <c r="KVF33" s="26"/>
      <c r="KVG33" s="111"/>
      <c r="KVH33" s="26"/>
      <c r="KVI33" s="111"/>
      <c r="KVJ33" s="26"/>
      <c r="KVK33" s="111"/>
      <c r="KVL33" s="26"/>
      <c r="KVM33" s="111"/>
      <c r="KVN33" s="26"/>
      <c r="KVO33" s="111"/>
      <c r="KVP33" s="26"/>
      <c r="KVQ33" s="111"/>
      <c r="KVR33" s="26"/>
      <c r="KVS33" s="111"/>
      <c r="KVT33" s="26"/>
      <c r="KVU33" s="111"/>
      <c r="KVV33" s="26"/>
      <c r="KVW33" s="112"/>
      <c r="KVX33" s="26"/>
      <c r="KVY33" s="111"/>
      <c r="KVZ33" s="26"/>
      <c r="KWA33" s="111"/>
      <c r="KWB33" s="26"/>
      <c r="KWC33" s="111"/>
      <c r="KWD33" s="26"/>
      <c r="KWE33" s="111"/>
      <c r="KWF33" s="26"/>
      <c r="KWG33" s="111"/>
      <c r="KWH33" s="26"/>
      <c r="KWI33" s="111"/>
      <c r="KWJ33" s="26"/>
      <c r="KWK33" s="111"/>
      <c r="KWL33" s="19"/>
      <c r="KWM33" s="111"/>
      <c r="KWN33" s="26"/>
      <c r="KWO33" s="111"/>
      <c r="KWP33" s="26"/>
      <c r="KWQ33" s="111"/>
      <c r="KWR33" s="26"/>
      <c r="KWS33" s="111"/>
      <c r="KWT33" s="26"/>
      <c r="KWU33" s="111"/>
      <c r="KWV33" s="19"/>
      <c r="KWW33" s="111"/>
      <c r="KWX33" s="26"/>
      <c r="KWY33" s="111"/>
      <c r="KWZ33" s="26"/>
      <c r="KXA33" s="111"/>
      <c r="KXB33" s="26"/>
      <c r="KXC33" s="111"/>
      <c r="KXD33" s="19"/>
      <c r="KXE33" s="105"/>
      <c r="KXF33" s="105"/>
      <c r="KXG33" s="105"/>
      <c r="KXH33" s="29"/>
      <c r="KXI33" s="111"/>
      <c r="KXJ33" s="29"/>
      <c r="KXK33" s="111"/>
      <c r="KXL33" s="22"/>
      <c r="KXM33" s="111"/>
      <c r="KXN33" s="22"/>
      <c r="KXO33" s="111"/>
      <c r="KXP33" s="22"/>
      <c r="KXQ33" s="111"/>
      <c r="KXR33" s="22"/>
      <c r="KXS33" s="111"/>
      <c r="KXT33" s="22"/>
      <c r="KXU33" s="111"/>
      <c r="KXV33" s="22"/>
      <c r="KXW33" s="111"/>
      <c r="KXX33" s="22"/>
      <c r="KXY33" s="111"/>
      <c r="KXZ33" s="26"/>
      <c r="KYA33" s="111"/>
      <c r="KYB33" s="26"/>
      <c r="KYC33" s="111"/>
      <c r="KYD33" s="26"/>
      <c r="KYE33" s="111"/>
      <c r="KYF33" s="26"/>
      <c r="KYG33" s="111"/>
      <c r="KYH33" s="26"/>
      <c r="KYI33" s="111"/>
      <c r="KYJ33" s="26"/>
      <c r="KYK33" s="111"/>
      <c r="KYL33" s="26"/>
      <c r="KYM33" s="111"/>
      <c r="KYN33" s="26"/>
      <c r="KYO33" s="111"/>
      <c r="KYP33" s="26"/>
      <c r="KYQ33" s="111"/>
      <c r="KYR33" s="26"/>
      <c r="KYS33" s="111"/>
      <c r="KYT33" s="26"/>
      <c r="KYU33" s="112"/>
      <c r="KYV33" s="26"/>
      <c r="KYW33" s="111"/>
      <c r="KYX33" s="26"/>
      <c r="KYY33" s="111"/>
      <c r="KYZ33" s="26"/>
      <c r="KZA33" s="111"/>
      <c r="KZB33" s="26"/>
      <c r="KZC33" s="111"/>
      <c r="KZD33" s="26"/>
      <c r="KZE33" s="111"/>
      <c r="KZF33" s="26"/>
      <c r="KZG33" s="111"/>
      <c r="KZH33" s="26"/>
      <c r="KZI33" s="111"/>
      <c r="KZJ33" s="19"/>
      <c r="KZK33" s="111"/>
      <c r="KZL33" s="26"/>
      <c r="KZM33" s="111"/>
      <c r="KZN33" s="26"/>
      <c r="KZO33" s="111"/>
      <c r="KZP33" s="26"/>
      <c r="KZQ33" s="111"/>
      <c r="KZR33" s="26"/>
      <c r="KZS33" s="111"/>
      <c r="KZT33" s="19"/>
      <c r="KZU33" s="111"/>
      <c r="KZV33" s="26"/>
      <c r="KZW33" s="111"/>
      <c r="KZX33" s="26"/>
      <c r="KZY33" s="111"/>
      <c r="KZZ33" s="26"/>
      <c r="LAA33" s="111"/>
      <c r="LAB33" s="19"/>
      <c r="LAC33" s="105"/>
      <c r="LAD33" s="105"/>
      <c r="LAE33" s="105"/>
      <c r="LAF33" s="29"/>
      <c r="LAG33" s="111"/>
      <c r="LAH33" s="29"/>
      <c r="LAI33" s="111"/>
      <c r="LAJ33" s="22"/>
      <c r="LAK33" s="111"/>
      <c r="LAL33" s="22"/>
      <c r="LAM33" s="111"/>
      <c r="LAN33" s="22"/>
      <c r="LAO33" s="111"/>
      <c r="LAP33" s="22"/>
      <c r="LAQ33" s="111"/>
      <c r="LAR33" s="22"/>
      <c r="LAS33" s="111"/>
      <c r="LAT33" s="22"/>
      <c r="LAU33" s="111"/>
      <c r="LAV33" s="22"/>
      <c r="LAW33" s="111"/>
      <c r="LAX33" s="26"/>
      <c r="LAY33" s="111"/>
      <c r="LAZ33" s="26"/>
      <c r="LBA33" s="111"/>
      <c r="LBB33" s="26"/>
      <c r="LBC33" s="111"/>
      <c r="LBD33" s="26"/>
      <c r="LBE33" s="111"/>
      <c r="LBF33" s="26"/>
      <c r="LBG33" s="111"/>
      <c r="LBH33" s="26"/>
      <c r="LBI33" s="111"/>
      <c r="LBJ33" s="26"/>
      <c r="LBK33" s="111"/>
      <c r="LBL33" s="26"/>
      <c r="LBM33" s="111"/>
      <c r="LBN33" s="26"/>
      <c r="LBO33" s="111"/>
      <c r="LBP33" s="26"/>
      <c r="LBQ33" s="111"/>
      <c r="LBR33" s="26"/>
      <c r="LBS33" s="112"/>
      <c r="LBT33" s="26"/>
      <c r="LBU33" s="111"/>
      <c r="LBV33" s="26"/>
      <c r="LBW33" s="111"/>
      <c r="LBX33" s="26"/>
      <c r="LBY33" s="111"/>
      <c r="LBZ33" s="26"/>
      <c r="LCA33" s="111"/>
      <c r="LCB33" s="26"/>
      <c r="LCC33" s="111"/>
      <c r="LCD33" s="26"/>
      <c r="LCE33" s="111"/>
      <c r="LCF33" s="26"/>
      <c r="LCG33" s="111"/>
      <c r="LCH33" s="19"/>
      <c r="LCI33" s="111"/>
      <c r="LCJ33" s="26"/>
      <c r="LCK33" s="111"/>
      <c r="LCL33" s="26"/>
      <c r="LCM33" s="111"/>
      <c r="LCN33" s="26"/>
      <c r="LCO33" s="111"/>
      <c r="LCP33" s="26"/>
      <c r="LCQ33" s="111"/>
      <c r="LCR33" s="19"/>
      <c r="LCS33" s="111"/>
      <c r="LCT33" s="26"/>
      <c r="LCU33" s="111"/>
      <c r="LCV33" s="26"/>
      <c r="LCW33" s="111"/>
      <c r="LCX33" s="26"/>
      <c r="LCY33" s="111"/>
      <c r="LCZ33" s="19"/>
      <c r="LDA33" s="105"/>
      <c r="LDB33" s="105"/>
      <c r="LDC33" s="105"/>
      <c r="LDD33" s="29"/>
      <c r="LDE33" s="111"/>
      <c r="LDF33" s="29"/>
      <c r="LDG33" s="111"/>
      <c r="LDH33" s="22"/>
      <c r="LDI33" s="111"/>
      <c r="LDJ33" s="22"/>
      <c r="LDK33" s="111"/>
      <c r="LDL33" s="22"/>
      <c r="LDM33" s="111"/>
      <c r="LDN33" s="22"/>
      <c r="LDO33" s="111"/>
      <c r="LDP33" s="22"/>
      <c r="LDQ33" s="111"/>
      <c r="LDR33" s="22"/>
      <c r="LDS33" s="111"/>
      <c r="LDT33" s="22"/>
      <c r="LDU33" s="111"/>
      <c r="LDV33" s="26"/>
      <c r="LDW33" s="111"/>
      <c r="LDX33" s="26"/>
      <c r="LDY33" s="111"/>
      <c r="LDZ33" s="26"/>
      <c r="LEA33" s="111"/>
      <c r="LEB33" s="26"/>
      <c r="LEC33" s="111"/>
      <c r="LED33" s="26"/>
      <c r="LEE33" s="111"/>
      <c r="LEF33" s="26"/>
      <c r="LEG33" s="111"/>
      <c r="LEH33" s="26"/>
      <c r="LEI33" s="111"/>
      <c r="LEJ33" s="26"/>
      <c r="LEK33" s="111"/>
      <c r="LEL33" s="26"/>
      <c r="LEM33" s="111"/>
      <c r="LEN33" s="26"/>
      <c r="LEO33" s="111"/>
      <c r="LEP33" s="26"/>
      <c r="LEQ33" s="112"/>
      <c r="LER33" s="26"/>
      <c r="LES33" s="111"/>
      <c r="LET33" s="26"/>
      <c r="LEU33" s="111"/>
      <c r="LEV33" s="26"/>
      <c r="LEW33" s="111"/>
      <c r="LEX33" s="26"/>
      <c r="LEY33" s="111"/>
      <c r="LEZ33" s="26"/>
      <c r="LFA33" s="111"/>
      <c r="LFB33" s="26"/>
      <c r="LFC33" s="111"/>
      <c r="LFD33" s="26"/>
      <c r="LFE33" s="111"/>
      <c r="LFF33" s="19"/>
      <c r="LFG33" s="111"/>
      <c r="LFH33" s="26"/>
      <c r="LFI33" s="111"/>
      <c r="LFJ33" s="26"/>
      <c r="LFK33" s="111"/>
      <c r="LFL33" s="26"/>
      <c r="LFM33" s="111"/>
      <c r="LFN33" s="26"/>
      <c r="LFO33" s="111"/>
      <c r="LFP33" s="19"/>
      <c r="LFQ33" s="111"/>
      <c r="LFR33" s="26"/>
      <c r="LFS33" s="111"/>
      <c r="LFT33" s="26"/>
      <c r="LFU33" s="111"/>
      <c r="LFV33" s="26"/>
      <c r="LFW33" s="111"/>
      <c r="LFX33" s="19"/>
      <c r="LFY33" s="105"/>
      <c r="LFZ33" s="105"/>
      <c r="LGA33" s="105"/>
      <c r="LGB33" s="29"/>
      <c r="LGC33" s="111"/>
      <c r="LGD33" s="29"/>
      <c r="LGE33" s="111"/>
      <c r="LGF33" s="22"/>
      <c r="LGG33" s="111"/>
      <c r="LGH33" s="22"/>
      <c r="LGI33" s="111"/>
      <c r="LGJ33" s="22"/>
      <c r="LGK33" s="111"/>
      <c r="LGL33" s="22"/>
      <c r="LGM33" s="111"/>
      <c r="LGN33" s="22"/>
      <c r="LGO33" s="111"/>
      <c r="LGP33" s="22"/>
      <c r="LGQ33" s="111"/>
      <c r="LGR33" s="22"/>
      <c r="LGS33" s="111"/>
      <c r="LGT33" s="26"/>
      <c r="LGU33" s="111"/>
      <c r="LGV33" s="26"/>
      <c r="LGW33" s="111"/>
      <c r="LGX33" s="26"/>
      <c r="LGY33" s="111"/>
      <c r="LGZ33" s="26"/>
      <c r="LHA33" s="111"/>
      <c r="LHB33" s="26"/>
      <c r="LHC33" s="111"/>
      <c r="LHD33" s="26"/>
      <c r="LHE33" s="111"/>
      <c r="LHF33" s="26"/>
      <c r="LHG33" s="111"/>
      <c r="LHH33" s="26"/>
      <c r="LHI33" s="111"/>
      <c r="LHJ33" s="26"/>
      <c r="LHK33" s="111"/>
      <c r="LHL33" s="26"/>
      <c r="LHM33" s="111"/>
      <c r="LHN33" s="26"/>
      <c r="LHO33" s="112"/>
      <c r="LHP33" s="26"/>
      <c r="LHQ33" s="111"/>
      <c r="LHR33" s="26"/>
      <c r="LHS33" s="111"/>
      <c r="LHT33" s="26"/>
      <c r="LHU33" s="111"/>
      <c r="LHV33" s="26"/>
      <c r="LHW33" s="111"/>
      <c r="LHX33" s="26"/>
      <c r="LHY33" s="111"/>
      <c r="LHZ33" s="26"/>
      <c r="LIA33" s="111"/>
      <c r="LIB33" s="26"/>
      <c r="LIC33" s="111"/>
      <c r="LID33" s="19"/>
      <c r="LIE33" s="111"/>
      <c r="LIF33" s="26"/>
      <c r="LIG33" s="111"/>
      <c r="LIH33" s="26"/>
      <c r="LII33" s="111"/>
      <c r="LIJ33" s="26"/>
      <c r="LIK33" s="111"/>
      <c r="LIL33" s="26"/>
      <c r="LIM33" s="111"/>
      <c r="LIN33" s="19"/>
      <c r="LIO33" s="111"/>
      <c r="LIP33" s="26"/>
      <c r="LIQ33" s="111"/>
      <c r="LIR33" s="26"/>
      <c r="LIS33" s="111"/>
      <c r="LIT33" s="26"/>
      <c r="LIU33" s="111"/>
      <c r="LIV33" s="19"/>
      <c r="LIW33" s="105"/>
      <c r="LIX33" s="105"/>
      <c r="LIY33" s="105"/>
      <c r="LIZ33" s="29"/>
      <c r="LJA33" s="111"/>
      <c r="LJB33" s="29"/>
      <c r="LJC33" s="111"/>
      <c r="LJD33" s="22"/>
      <c r="LJE33" s="111"/>
      <c r="LJF33" s="22"/>
      <c r="LJG33" s="111"/>
      <c r="LJH33" s="22"/>
      <c r="LJI33" s="111"/>
      <c r="LJJ33" s="22"/>
      <c r="LJK33" s="111"/>
      <c r="LJL33" s="22"/>
      <c r="LJM33" s="111"/>
      <c r="LJN33" s="22"/>
      <c r="LJO33" s="111"/>
      <c r="LJP33" s="22"/>
      <c r="LJQ33" s="111"/>
      <c r="LJR33" s="26"/>
      <c r="LJS33" s="111"/>
      <c r="LJT33" s="26"/>
      <c r="LJU33" s="111"/>
      <c r="LJV33" s="26"/>
      <c r="LJW33" s="111"/>
      <c r="LJX33" s="26"/>
      <c r="LJY33" s="111"/>
      <c r="LJZ33" s="26"/>
      <c r="LKA33" s="111"/>
      <c r="LKB33" s="26"/>
      <c r="LKC33" s="111"/>
      <c r="LKD33" s="26"/>
      <c r="LKE33" s="111"/>
      <c r="LKF33" s="26"/>
      <c r="LKG33" s="111"/>
      <c r="LKH33" s="26"/>
      <c r="LKI33" s="111"/>
      <c r="LKJ33" s="26"/>
      <c r="LKK33" s="111"/>
      <c r="LKL33" s="26"/>
      <c r="LKM33" s="112"/>
      <c r="LKN33" s="26"/>
      <c r="LKO33" s="111"/>
      <c r="LKP33" s="26"/>
      <c r="LKQ33" s="111"/>
      <c r="LKR33" s="26"/>
      <c r="LKS33" s="111"/>
      <c r="LKT33" s="26"/>
      <c r="LKU33" s="111"/>
      <c r="LKV33" s="26"/>
      <c r="LKW33" s="111"/>
      <c r="LKX33" s="26"/>
      <c r="LKY33" s="111"/>
      <c r="LKZ33" s="26"/>
      <c r="LLA33" s="111"/>
      <c r="LLB33" s="19"/>
      <c r="LLC33" s="111"/>
      <c r="LLD33" s="26"/>
      <c r="LLE33" s="111"/>
      <c r="LLF33" s="26"/>
      <c r="LLG33" s="111"/>
      <c r="LLH33" s="26"/>
      <c r="LLI33" s="111"/>
      <c r="LLJ33" s="26"/>
      <c r="LLK33" s="111"/>
      <c r="LLL33" s="19"/>
      <c r="LLM33" s="111"/>
      <c r="LLN33" s="26"/>
      <c r="LLO33" s="111"/>
      <c r="LLP33" s="26"/>
      <c r="LLQ33" s="111"/>
      <c r="LLR33" s="26"/>
      <c r="LLS33" s="111"/>
      <c r="LLT33" s="19"/>
      <c r="LLU33" s="105"/>
      <c r="LLV33" s="105"/>
      <c r="LLW33" s="105"/>
      <c r="LLX33" s="29"/>
      <c r="LLY33" s="111"/>
      <c r="LLZ33" s="29"/>
      <c r="LMA33" s="111"/>
      <c r="LMB33" s="22"/>
      <c r="LMC33" s="111"/>
      <c r="LMD33" s="22"/>
      <c r="LME33" s="111"/>
      <c r="LMF33" s="22"/>
      <c r="LMG33" s="111"/>
      <c r="LMH33" s="22"/>
      <c r="LMI33" s="111"/>
      <c r="LMJ33" s="22"/>
      <c r="LMK33" s="111"/>
      <c r="LML33" s="22"/>
      <c r="LMM33" s="111"/>
      <c r="LMN33" s="22"/>
      <c r="LMO33" s="111"/>
      <c r="LMP33" s="26"/>
      <c r="LMQ33" s="111"/>
      <c r="LMR33" s="26"/>
      <c r="LMS33" s="111"/>
      <c r="LMT33" s="26"/>
      <c r="LMU33" s="111"/>
      <c r="LMV33" s="26"/>
      <c r="LMW33" s="111"/>
      <c r="LMX33" s="26"/>
      <c r="LMY33" s="111"/>
      <c r="LMZ33" s="26"/>
      <c r="LNA33" s="111"/>
      <c r="LNB33" s="26"/>
      <c r="LNC33" s="111"/>
      <c r="LND33" s="26"/>
      <c r="LNE33" s="111"/>
      <c r="LNF33" s="26"/>
      <c r="LNG33" s="111"/>
      <c r="LNH33" s="26"/>
      <c r="LNI33" s="111"/>
      <c r="LNJ33" s="26"/>
      <c r="LNK33" s="112"/>
      <c r="LNL33" s="26"/>
      <c r="LNM33" s="111"/>
      <c r="LNN33" s="26"/>
      <c r="LNO33" s="111"/>
      <c r="LNP33" s="26"/>
      <c r="LNQ33" s="111"/>
      <c r="LNR33" s="26"/>
      <c r="LNS33" s="111"/>
      <c r="LNT33" s="26"/>
      <c r="LNU33" s="111"/>
      <c r="LNV33" s="26"/>
      <c r="LNW33" s="111"/>
      <c r="LNX33" s="26"/>
      <c r="LNY33" s="111"/>
      <c r="LNZ33" s="19"/>
      <c r="LOA33" s="111"/>
      <c r="LOB33" s="26"/>
      <c r="LOC33" s="111"/>
      <c r="LOD33" s="26"/>
      <c r="LOE33" s="111"/>
      <c r="LOF33" s="26"/>
      <c r="LOG33" s="111"/>
      <c r="LOH33" s="26"/>
      <c r="LOI33" s="111"/>
      <c r="LOJ33" s="19"/>
      <c r="LOK33" s="111"/>
      <c r="LOL33" s="26"/>
      <c r="LOM33" s="111"/>
      <c r="LON33" s="26"/>
      <c r="LOO33" s="111"/>
      <c r="LOP33" s="26"/>
      <c r="LOQ33" s="111"/>
      <c r="LOR33" s="19"/>
      <c r="LOS33" s="105"/>
      <c r="LOT33" s="105"/>
      <c r="LOU33" s="105"/>
      <c r="LOV33" s="29"/>
      <c r="LOW33" s="111"/>
      <c r="LOX33" s="29"/>
      <c r="LOY33" s="111"/>
      <c r="LOZ33" s="22"/>
      <c r="LPA33" s="111"/>
      <c r="LPB33" s="22"/>
      <c r="LPC33" s="111"/>
      <c r="LPD33" s="22"/>
      <c r="LPE33" s="111"/>
      <c r="LPF33" s="22"/>
      <c r="LPG33" s="111"/>
      <c r="LPH33" s="22"/>
      <c r="LPI33" s="111"/>
      <c r="LPJ33" s="22"/>
      <c r="LPK33" s="111"/>
      <c r="LPL33" s="22"/>
      <c r="LPM33" s="111"/>
      <c r="LPN33" s="26"/>
      <c r="LPO33" s="111"/>
      <c r="LPP33" s="26"/>
      <c r="LPQ33" s="111"/>
      <c r="LPR33" s="26"/>
      <c r="LPS33" s="111"/>
      <c r="LPT33" s="26"/>
      <c r="LPU33" s="111"/>
      <c r="LPV33" s="26"/>
      <c r="LPW33" s="111"/>
      <c r="LPX33" s="26"/>
      <c r="LPY33" s="111"/>
      <c r="LPZ33" s="26"/>
      <c r="LQA33" s="111"/>
      <c r="LQB33" s="26"/>
      <c r="LQC33" s="111"/>
      <c r="LQD33" s="26"/>
      <c r="LQE33" s="111"/>
      <c r="LQF33" s="26"/>
      <c r="LQG33" s="111"/>
      <c r="LQH33" s="26"/>
      <c r="LQI33" s="112"/>
      <c r="LQJ33" s="26"/>
      <c r="LQK33" s="111"/>
      <c r="LQL33" s="26"/>
      <c r="LQM33" s="111"/>
      <c r="LQN33" s="26"/>
      <c r="LQO33" s="111"/>
      <c r="LQP33" s="26"/>
      <c r="LQQ33" s="111"/>
      <c r="LQR33" s="26"/>
      <c r="LQS33" s="111"/>
      <c r="LQT33" s="26"/>
      <c r="LQU33" s="111"/>
      <c r="LQV33" s="26"/>
      <c r="LQW33" s="111"/>
      <c r="LQX33" s="19"/>
      <c r="LQY33" s="111"/>
      <c r="LQZ33" s="26"/>
      <c r="LRA33" s="111"/>
      <c r="LRB33" s="26"/>
      <c r="LRC33" s="111"/>
      <c r="LRD33" s="26"/>
      <c r="LRE33" s="111"/>
      <c r="LRF33" s="26"/>
      <c r="LRG33" s="111"/>
      <c r="LRH33" s="19"/>
      <c r="LRI33" s="111"/>
      <c r="LRJ33" s="26"/>
      <c r="LRK33" s="111"/>
      <c r="LRL33" s="26"/>
      <c r="LRM33" s="111"/>
      <c r="LRN33" s="26"/>
      <c r="LRO33" s="111"/>
      <c r="LRP33" s="19"/>
      <c r="LRQ33" s="105"/>
      <c r="LRR33" s="105"/>
      <c r="LRS33" s="105"/>
      <c r="LRT33" s="29"/>
      <c r="LRU33" s="111"/>
      <c r="LRV33" s="29"/>
      <c r="LRW33" s="111"/>
      <c r="LRX33" s="22"/>
      <c r="LRY33" s="111"/>
      <c r="LRZ33" s="22"/>
      <c r="LSA33" s="111"/>
      <c r="LSB33" s="22"/>
      <c r="LSC33" s="111"/>
      <c r="LSD33" s="22"/>
      <c r="LSE33" s="111"/>
      <c r="LSF33" s="22"/>
      <c r="LSG33" s="111"/>
      <c r="LSH33" s="22"/>
      <c r="LSI33" s="111"/>
      <c r="LSJ33" s="22"/>
      <c r="LSK33" s="111"/>
      <c r="LSL33" s="26"/>
      <c r="LSM33" s="111"/>
      <c r="LSN33" s="26"/>
      <c r="LSO33" s="111"/>
      <c r="LSP33" s="26"/>
      <c r="LSQ33" s="111"/>
      <c r="LSR33" s="26"/>
      <c r="LSS33" s="111"/>
      <c r="LST33" s="26"/>
      <c r="LSU33" s="111"/>
      <c r="LSV33" s="26"/>
      <c r="LSW33" s="111"/>
      <c r="LSX33" s="26"/>
      <c r="LSY33" s="111"/>
      <c r="LSZ33" s="26"/>
      <c r="LTA33" s="111"/>
      <c r="LTB33" s="26"/>
      <c r="LTC33" s="111"/>
      <c r="LTD33" s="26"/>
      <c r="LTE33" s="111"/>
      <c r="LTF33" s="26"/>
      <c r="LTG33" s="112"/>
      <c r="LTH33" s="26"/>
      <c r="LTI33" s="111"/>
      <c r="LTJ33" s="26"/>
      <c r="LTK33" s="111"/>
      <c r="LTL33" s="26"/>
      <c r="LTM33" s="111"/>
      <c r="LTN33" s="26"/>
      <c r="LTO33" s="111"/>
      <c r="LTP33" s="26"/>
      <c r="LTQ33" s="111"/>
      <c r="LTR33" s="26"/>
      <c r="LTS33" s="111"/>
      <c r="LTT33" s="26"/>
      <c r="LTU33" s="111"/>
      <c r="LTV33" s="19"/>
      <c r="LTW33" s="111"/>
      <c r="LTX33" s="26"/>
      <c r="LTY33" s="111"/>
      <c r="LTZ33" s="26"/>
      <c r="LUA33" s="111"/>
      <c r="LUB33" s="26"/>
      <c r="LUC33" s="111"/>
      <c r="LUD33" s="26"/>
      <c r="LUE33" s="111"/>
      <c r="LUF33" s="19"/>
      <c r="LUG33" s="111"/>
      <c r="LUH33" s="26"/>
      <c r="LUI33" s="111"/>
      <c r="LUJ33" s="26"/>
      <c r="LUK33" s="111"/>
      <c r="LUL33" s="26"/>
      <c r="LUM33" s="111"/>
      <c r="LUN33" s="19"/>
      <c r="LUO33" s="105"/>
      <c r="LUP33" s="105"/>
      <c r="LUQ33" s="105"/>
      <c r="LUR33" s="29"/>
      <c r="LUS33" s="111"/>
      <c r="LUT33" s="29"/>
      <c r="LUU33" s="111"/>
      <c r="LUV33" s="22"/>
      <c r="LUW33" s="111"/>
      <c r="LUX33" s="22"/>
      <c r="LUY33" s="111"/>
      <c r="LUZ33" s="22"/>
      <c r="LVA33" s="111"/>
      <c r="LVB33" s="22"/>
      <c r="LVC33" s="111"/>
      <c r="LVD33" s="22"/>
      <c r="LVE33" s="111"/>
      <c r="LVF33" s="22"/>
      <c r="LVG33" s="111"/>
      <c r="LVH33" s="22"/>
      <c r="LVI33" s="111"/>
      <c r="LVJ33" s="26"/>
      <c r="LVK33" s="111"/>
      <c r="LVL33" s="26"/>
      <c r="LVM33" s="111"/>
      <c r="LVN33" s="26"/>
      <c r="LVO33" s="111"/>
      <c r="LVP33" s="26"/>
      <c r="LVQ33" s="111"/>
      <c r="LVR33" s="26"/>
      <c r="LVS33" s="111"/>
      <c r="LVT33" s="26"/>
      <c r="LVU33" s="111"/>
      <c r="LVV33" s="26"/>
      <c r="LVW33" s="111"/>
      <c r="LVX33" s="26"/>
      <c r="LVY33" s="111"/>
      <c r="LVZ33" s="26"/>
      <c r="LWA33" s="111"/>
      <c r="LWB33" s="26"/>
      <c r="LWC33" s="111"/>
      <c r="LWD33" s="26"/>
      <c r="LWE33" s="112"/>
      <c r="LWF33" s="26"/>
      <c r="LWG33" s="111"/>
      <c r="LWH33" s="26"/>
      <c r="LWI33" s="111"/>
      <c r="LWJ33" s="26"/>
      <c r="LWK33" s="111"/>
      <c r="LWL33" s="26"/>
      <c r="LWM33" s="111"/>
      <c r="LWN33" s="26"/>
      <c r="LWO33" s="111"/>
      <c r="LWP33" s="26"/>
      <c r="LWQ33" s="111"/>
      <c r="LWR33" s="26"/>
      <c r="LWS33" s="111"/>
      <c r="LWT33" s="19"/>
      <c r="LWU33" s="111"/>
      <c r="LWV33" s="26"/>
      <c r="LWW33" s="111"/>
      <c r="LWX33" s="26"/>
      <c r="LWY33" s="111"/>
      <c r="LWZ33" s="26"/>
      <c r="LXA33" s="111"/>
      <c r="LXB33" s="26"/>
      <c r="LXC33" s="111"/>
      <c r="LXD33" s="19"/>
      <c r="LXE33" s="111"/>
      <c r="LXF33" s="26"/>
      <c r="LXG33" s="111"/>
      <c r="LXH33" s="26"/>
      <c r="LXI33" s="111"/>
      <c r="LXJ33" s="26"/>
      <c r="LXK33" s="111"/>
      <c r="LXL33" s="19"/>
      <c r="LXM33" s="105"/>
      <c r="LXN33" s="105"/>
      <c r="LXO33" s="105"/>
      <c r="LXP33" s="29"/>
      <c r="LXQ33" s="111"/>
      <c r="LXR33" s="29"/>
      <c r="LXS33" s="111"/>
      <c r="LXT33" s="22"/>
      <c r="LXU33" s="111"/>
      <c r="LXV33" s="22"/>
      <c r="LXW33" s="111"/>
      <c r="LXX33" s="22"/>
      <c r="LXY33" s="111"/>
      <c r="LXZ33" s="22"/>
      <c r="LYA33" s="111"/>
      <c r="LYB33" s="22"/>
      <c r="LYC33" s="111"/>
      <c r="LYD33" s="22"/>
      <c r="LYE33" s="111"/>
      <c r="LYF33" s="22"/>
      <c r="LYG33" s="111"/>
      <c r="LYH33" s="26"/>
      <c r="LYI33" s="111"/>
      <c r="LYJ33" s="26"/>
      <c r="LYK33" s="111"/>
      <c r="LYL33" s="26"/>
      <c r="LYM33" s="111"/>
      <c r="LYN33" s="26"/>
      <c r="LYO33" s="111"/>
      <c r="LYP33" s="26"/>
      <c r="LYQ33" s="111"/>
      <c r="LYR33" s="26"/>
      <c r="LYS33" s="111"/>
      <c r="LYT33" s="26"/>
      <c r="LYU33" s="111"/>
      <c r="LYV33" s="26"/>
      <c r="LYW33" s="111"/>
      <c r="LYX33" s="26"/>
      <c r="LYY33" s="111"/>
      <c r="LYZ33" s="26"/>
      <c r="LZA33" s="111"/>
      <c r="LZB33" s="26"/>
      <c r="LZC33" s="112"/>
      <c r="LZD33" s="26"/>
      <c r="LZE33" s="111"/>
      <c r="LZF33" s="26"/>
      <c r="LZG33" s="111"/>
      <c r="LZH33" s="26"/>
      <c r="LZI33" s="111"/>
      <c r="LZJ33" s="26"/>
      <c r="LZK33" s="111"/>
      <c r="LZL33" s="26"/>
      <c r="LZM33" s="111"/>
      <c r="LZN33" s="26"/>
      <c r="LZO33" s="111"/>
      <c r="LZP33" s="26"/>
      <c r="LZQ33" s="111"/>
      <c r="LZR33" s="19"/>
      <c r="LZS33" s="111"/>
      <c r="LZT33" s="26"/>
      <c r="LZU33" s="111"/>
      <c r="LZV33" s="26"/>
      <c r="LZW33" s="111"/>
      <c r="LZX33" s="26"/>
      <c r="LZY33" s="111"/>
      <c r="LZZ33" s="26"/>
      <c r="MAA33" s="111"/>
      <c r="MAB33" s="19"/>
      <c r="MAC33" s="111"/>
      <c r="MAD33" s="26"/>
      <c r="MAE33" s="111"/>
      <c r="MAF33" s="26"/>
      <c r="MAG33" s="111"/>
      <c r="MAH33" s="26"/>
      <c r="MAI33" s="111"/>
      <c r="MAJ33" s="19"/>
      <c r="MAK33" s="105"/>
      <c r="MAL33" s="105"/>
      <c r="MAM33" s="105"/>
      <c r="MAN33" s="29"/>
      <c r="MAO33" s="111"/>
      <c r="MAP33" s="29"/>
      <c r="MAQ33" s="111"/>
      <c r="MAR33" s="22"/>
      <c r="MAS33" s="111"/>
      <c r="MAT33" s="22"/>
      <c r="MAU33" s="111"/>
      <c r="MAV33" s="22"/>
      <c r="MAW33" s="111"/>
      <c r="MAX33" s="22"/>
      <c r="MAY33" s="111"/>
      <c r="MAZ33" s="22"/>
      <c r="MBA33" s="111"/>
      <c r="MBB33" s="22"/>
      <c r="MBC33" s="111"/>
      <c r="MBD33" s="22"/>
      <c r="MBE33" s="111"/>
      <c r="MBF33" s="26"/>
      <c r="MBG33" s="111"/>
      <c r="MBH33" s="26"/>
      <c r="MBI33" s="111"/>
      <c r="MBJ33" s="26"/>
      <c r="MBK33" s="111"/>
      <c r="MBL33" s="26"/>
      <c r="MBM33" s="111"/>
      <c r="MBN33" s="26"/>
      <c r="MBO33" s="111"/>
      <c r="MBP33" s="26"/>
      <c r="MBQ33" s="111"/>
      <c r="MBR33" s="26"/>
      <c r="MBS33" s="111"/>
      <c r="MBT33" s="26"/>
      <c r="MBU33" s="111"/>
      <c r="MBV33" s="26"/>
      <c r="MBW33" s="111"/>
      <c r="MBX33" s="26"/>
      <c r="MBY33" s="111"/>
      <c r="MBZ33" s="26"/>
      <c r="MCA33" s="112"/>
      <c r="MCB33" s="26"/>
      <c r="MCC33" s="111"/>
      <c r="MCD33" s="26"/>
      <c r="MCE33" s="111"/>
      <c r="MCF33" s="26"/>
      <c r="MCG33" s="111"/>
      <c r="MCH33" s="26"/>
      <c r="MCI33" s="111"/>
      <c r="MCJ33" s="26"/>
      <c r="MCK33" s="111"/>
      <c r="MCL33" s="26"/>
      <c r="MCM33" s="111"/>
      <c r="MCN33" s="26"/>
      <c r="MCO33" s="111"/>
      <c r="MCP33" s="19"/>
      <c r="MCQ33" s="111"/>
      <c r="MCR33" s="26"/>
      <c r="MCS33" s="111"/>
      <c r="MCT33" s="26"/>
      <c r="MCU33" s="111"/>
      <c r="MCV33" s="26"/>
      <c r="MCW33" s="111"/>
      <c r="MCX33" s="26"/>
      <c r="MCY33" s="111"/>
      <c r="MCZ33" s="19"/>
      <c r="MDA33" s="111"/>
      <c r="MDB33" s="26"/>
      <c r="MDC33" s="111"/>
      <c r="MDD33" s="26"/>
      <c r="MDE33" s="111"/>
      <c r="MDF33" s="26"/>
      <c r="MDG33" s="111"/>
      <c r="MDH33" s="19"/>
      <c r="MDI33" s="105"/>
      <c r="MDJ33" s="105"/>
      <c r="MDK33" s="105"/>
      <c r="MDL33" s="29"/>
      <c r="MDM33" s="111"/>
      <c r="MDN33" s="29"/>
      <c r="MDO33" s="111"/>
      <c r="MDP33" s="22"/>
      <c r="MDQ33" s="111"/>
      <c r="MDR33" s="22"/>
      <c r="MDS33" s="111"/>
      <c r="MDT33" s="22"/>
      <c r="MDU33" s="111"/>
      <c r="MDV33" s="22"/>
      <c r="MDW33" s="111"/>
      <c r="MDX33" s="22"/>
      <c r="MDY33" s="111"/>
      <c r="MDZ33" s="22"/>
      <c r="MEA33" s="111"/>
      <c r="MEB33" s="22"/>
      <c r="MEC33" s="111"/>
      <c r="MED33" s="26"/>
      <c r="MEE33" s="111"/>
      <c r="MEF33" s="26"/>
      <c r="MEG33" s="111"/>
      <c r="MEH33" s="26"/>
      <c r="MEI33" s="111"/>
      <c r="MEJ33" s="26"/>
      <c r="MEK33" s="111"/>
      <c r="MEL33" s="26"/>
      <c r="MEM33" s="111"/>
      <c r="MEN33" s="26"/>
      <c r="MEO33" s="111"/>
      <c r="MEP33" s="26"/>
      <c r="MEQ33" s="111"/>
      <c r="MER33" s="26"/>
      <c r="MES33" s="111"/>
      <c r="MET33" s="26"/>
      <c r="MEU33" s="111"/>
      <c r="MEV33" s="26"/>
      <c r="MEW33" s="111"/>
      <c r="MEX33" s="26"/>
      <c r="MEY33" s="112"/>
      <c r="MEZ33" s="26"/>
      <c r="MFA33" s="111"/>
      <c r="MFB33" s="26"/>
      <c r="MFC33" s="111"/>
      <c r="MFD33" s="26"/>
      <c r="MFE33" s="111"/>
      <c r="MFF33" s="26"/>
      <c r="MFG33" s="111"/>
      <c r="MFH33" s="26"/>
      <c r="MFI33" s="111"/>
      <c r="MFJ33" s="26"/>
      <c r="MFK33" s="111"/>
      <c r="MFL33" s="26"/>
      <c r="MFM33" s="111"/>
      <c r="MFN33" s="19"/>
      <c r="MFO33" s="111"/>
      <c r="MFP33" s="26"/>
      <c r="MFQ33" s="111"/>
      <c r="MFR33" s="26"/>
      <c r="MFS33" s="111"/>
      <c r="MFT33" s="26"/>
      <c r="MFU33" s="111"/>
      <c r="MFV33" s="26"/>
      <c r="MFW33" s="111"/>
      <c r="MFX33" s="19"/>
      <c r="MFY33" s="111"/>
      <c r="MFZ33" s="26"/>
      <c r="MGA33" s="111"/>
      <c r="MGB33" s="26"/>
      <c r="MGC33" s="111"/>
      <c r="MGD33" s="26"/>
      <c r="MGE33" s="111"/>
      <c r="MGF33" s="19"/>
      <c r="MGG33" s="105"/>
      <c r="MGH33" s="105"/>
      <c r="MGI33" s="105"/>
      <c r="MGJ33" s="29"/>
      <c r="MGK33" s="111"/>
      <c r="MGL33" s="29"/>
      <c r="MGM33" s="111"/>
      <c r="MGN33" s="22"/>
      <c r="MGO33" s="111"/>
      <c r="MGP33" s="22"/>
      <c r="MGQ33" s="111"/>
      <c r="MGR33" s="22"/>
      <c r="MGS33" s="111"/>
      <c r="MGT33" s="22"/>
      <c r="MGU33" s="111"/>
      <c r="MGV33" s="22"/>
      <c r="MGW33" s="111"/>
      <c r="MGX33" s="22"/>
      <c r="MGY33" s="111"/>
      <c r="MGZ33" s="22"/>
      <c r="MHA33" s="111"/>
      <c r="MHB33" s="26"/>
      <c r="MHC33" s="111"/>
      <c r="MHD33" s="26"/>
      <c r="MHE33" s="111"/>
      <c r="MHF33" s="26"/>
      <c r="MHG33" s="111"/>
      <c r="MHH33" s="26"/>
      <c r="MHI33" s="111"/>
      <c r="MHJ33" s="26"/>
      <c r="MHK33" s="111"/>
      <c r="MHL33" s="26"/>
      <c r="MHM33" s="111"/>
      <c r="MHN33" s="26"/>
      <c r="MHO33" s="111"/>
      <c r="MHP33" s="26"/>
      <c r="MHQ33" s="111"/>
      <c r="MHR33" s="26"/>
      <c r="MHS33" s="111"/>
      <c r="MHT33" s="26"/>
      <c r="MHU33" s="111"/>
      <c r="MHV33" s="26"/>
      <c r="MHW33" s="112"/>
      <c r="MHX33" s="26"/>
      <c r="MHY33" s="111"/>
      <c r="MHZ33" s="26"/>
      <c r="MIA33" s="111"/>
      <c r="MIB33" s="26"/>
      <c r="MIC33" s="111"/>
      <c r="MID33" s="26"/>
      <c r="MIE33" s="111"/>
      <c r="MIF33" s="26"/>
      <c r="MIG33" s="111"/>
      <c r="MIH33" s="26"/>
      <c r="MII33" s="111"/>
      <c r="MIJ33" s="26"/>
      <c r="MIK33" s="111"/>
      <c r="MIL33" s="19"/>
      <c r="MIM33" s="111"/>
      <c r="MIN33" s="26"/>
      <c r="MIO33" s="111"/>
      <c r="MIP33" s="26"/>
      <c r="MIQ33" s="111"/>
      <c r="MIR33" s="26"/>
      <c r="MIS33" s="111"/>
      <c r="MIT33" s="26"/>
      <c r="MIU33" s="111"/>
      <c r="MIV33" s="19"/>
      <c r="MIW33" s="111"/>
      <c r="MIX33" s="26"/>
      <c r="MIY33" s="111"/>
      <c r="MIZ33" s="26"/>
      <c r="MJA33" s="111"/>
      <c r="MJB33" s="26"/>
      <c r="MJC33" s="111"/>
      <c r="MJD33" s="19"/>
      <c r="MJE33" s="105"/>
      <c r="MJF33" s="105"/>
      <c r="MJG33" s="105"/>
      <c r="MJH33" s="29"/>
      <c r="MJI33" s="111"/>
      <c r="MJJ33" s="29"/>
      <c r="MJK33" s="111"/>
      <c r="MJL33" s="22"/>
      <c r="MJM33" s="111"/>
      <c r="MJN33" s="22"/>
      <c r="MJO33" s="111"/>
      <c r="MJP33" s="22"/>
      <c r="MJQ33" s="111"/>
      <c r="MJR33" s="22"/>
      <c r="MJS33" s="111"/>
      <c r="MJT33" s="22"/>
      <c r="MJU33" s="111"/>
      <c r="MJV33" s="22"/>
      <c r="MJW33" s="111"/>
      <c r="MJX33" s="22"/>
      <c r="MJY33" s="111"/>
      <c r="MJZ33" s="26"/>
      <c r="MKA33" s="111"/>
      <c r="MKB33" s="26"/>
      <c r="MKC33" s="111"/>
      <c r="MKD33" s="26"/>
      <c r="MKE33" s="111"/>
      <c r="MKF33" s="26"/>
      <c r="MKG33" s="111"/>
      <c r="MKH33" s="26"/>
      <c r="MKI33" s="111"/>
      <c r="MKJ33" s="26"/>
      <c r="MKK33" s="111"/>
      <c r="MKL33" s="26"/>
      <c r="MKM33" s="111"/>
      <c r="MKN33" s="26"/>
      <c r="MKO33" s="111"/>
      <c r="MKP33" s="26"/>
      <c r="MKQ33" s="111"/>
      <c r="MKR33" s="26"/>
      <c r="MKS33" s="111"/>
      <c r="MKT33" s="26"/>
      <c r="MKU33" s="112"/>
      <c r="MKV33" s="26"/>
      <c r="MKW33" s="111"/>
      <c r="MKX33" s="26"/>
      <c r="MKY33" s="111"/>
      <c r="MKZ33" s="26"/>
      <c r="MLA33" s="111"/>
      <c r="MLB33" s="26"/>
      <c r="MLC33" s="111"/>
      <c r="MLD33" s="26"/>
      <c r="MLE33" s="111"/>
      <c r="MLF33" s="26"/>
      <c r="MLG33" s="111"/>
      <c r="MLH33" s="26"/>
      <c r="MLI33" s="111"/>
      <c r="MLJ33" s="19"/>
      <c r="MLK33" s="111"/>
      <c r="MLL33" s="26"/>
      <c r="MLM33" s="111"/>
      <c r="MLN33" s="26"/>
      <c r="MLO33" s="111"/>
      <c r="MLP33" s="26"/>
      <c r="MLQ33" s="111"/>
      <c r="MLR33" s="26"/>
      <c r="MLS33" s="111"/>
      <c r="MLT33" s="19"/>
      <c r="MLU33" s="111"/>
      <c r="MLV33" s="26"/>
      <c r="MLW33" s="111"/>
      <c r="MLX33" s="26"/>
      <c r="MLY33" s="111"/>
      <c r="MLZ33" s="26"/>
      <c r="MMA33" s="111"/>
      <c r="MMB33" s="19"/>
      <c r="MMC33" s="105"/>
      <c r="MMD33" s="105"/>
      <c r="MME33" s="105"/>
      <c r="MMF33" s="29"/>
      <c r="MMG33" s="111"/>
      <c r="MMH33" s="29"/>
      <c r="MMI33" s="111"/>
      <c r="MMJ33" s="22"/>
      <c r="MMK33" s="111"/>
      <c r="MML33" s="22"/>
      <c r="MMM33" s="111"/>
      <c r="MMN33" s="22"/>
      <c r="MMO33" s="111"/>
      <c r="MMP33" s="22"/>
      <c r="MMQ33" s="111"/>
      <c r="MMR33" s="22"/>
      <c r="MMS33" s="111"/>
      <c r="MMT33" s="22"/>
      <c r="MMU33" s="111"/>
      <c r="MMV33" s="22"/>
      <c r="MMW33" s="111"/>
      <c r="MMX33" s="26"/>
      <c r="MMY33" s="111"/>
      <c r="MMZ33" s="26"/>
      <c r="MNA33" s="111"/>
      <c r="MNB33" s="26"/>
      <c r="MNC33" s="111"/>
      <c r="MND33" s="26"/>
      <c r="MNE33" s="111"/>
      <c r="MNF33" s="26"/>
      <c r="MNG33" s="111"/>
      <c r="MNH33" s="26"/>
      <c r="MNI33" s="111"/>
      <c r="MNJ33" s="26"/>
      <c r="MNK33" s="111"/>
      <c r="MNL33" s="26"/>
      <c r="MNM33" s="111"/>
      <c r="MNN33" s="26"/>
      <c r="MNO33" s="111"/>
      <c r="MNP33" s="26"/>
      <c r="MNQ33" s="111"/>
      <c r="MNR33" s="26"/>
      <c r="MNS33" s="112"/>
      <c r="MNT33" s="26"/>
      <c r="MNU33" s="111"/>
      <c r="MNV33" s="26"/>
      <c r="MNW33" s="111"/>
      <c r="MNX33" s="26"/>
      <c r="MNY33" s="111"/>
      <c r="MNZ33" s="26"/>
      <c r="MOA33" s="111"/>
      <c r="MOB33" s="26"/>
      <c r="MOC33" s="111"/>
      <c r="MOD33" s="26"/>
      <c r="MOE33" s="111"/>
      <c r="MOF33" s="26"/>
      <c r="MOG33" s="111"/>
      <c r="MOH33" s="19"/>
      <c r="MOI33" s="111"/>
      <c r="MOJ33" s="26"/>
      <c r="MOK33" s="111"/>
      <c r="MOL33" s="26"/>
      <c r="MOM33" s="111"/>
      <c r="MON33" s="26"/>
      <c r="MOO33" s="111"/>
      <c r="MOP33" s="26"/>
      <c r="MOQ33" s="111"/>
      <c r="MOR33" s="19"/>
      <c r="MOS33" s="111"/>
      <c r="MOT33" s="26"/>
      <c r="MOU33" s="111"/>
      <c r="MOV33" s="26"/>
      <c r="MOW33" s="111"/>
      <c r="MOX33" s="26"/>
      <c r="MOY33" s="111"/>
      <c r="MOZ33" s="19"/>
      <c r="MPA33" s="105"/>
      <c r="MPB33" s="105"/>
      <c r="MPC33" s="105"/>
      <c r="MPD33" s="29"/>
      <c r="MPE33" s="111"/>
      <c r="MPF33" s="29"/>
      <c r="MPG33" s="111"/>
      <c r="MPH33" s="22"/>
      <c r="MPI33" s="111"/>
      <c r="MPJ33" s="22"/>
      <c r="MPK33" s="111"/>
      <c r="MPL33" s="22"/>
      <c r="MPM33" s="111"/>
      <c r="MPN33" s="22"/>
      <c r="MPO33" s="111"/>
      <c r="MPP33" s="22"/>
      <c r="MPQ33" s="111"/>
      <c r="MPR33" s="22"/>
      <c r="MPS33" s="111"/>
      <c r="MPT33" s="22"/>
      <c r="MPU33" s="111"/>
      <c r="MPV33" s="26"/>
      <c r="MPW33" s="111"/>
      <c r="MPX33" s="26"/>
      <c r="MPY33" s="111"/>
      <c r="MPZ33" s="26"/>
      <c r="MQA33" s="111"/>
      <c r="MQB33" s="26"/>
      <c r="MQC33" s="111"/>
      <c r="MQD33" s="26"/>
      <c r="MQE33" s="111"/>
      <c r="MQF33" s="26"/>
      <c r="MQG33" s="111"/>
      <c r="MQH33" s="26"/>
      <c r="MQI33" s="111"/>
      <c r="MQJ33" s="26"/>
      <c r="MQK33" s="111"/>
      <c r="MQL33" s="26"/>
      <c r="MQM33" s="111"/>
      <c r="MQN33" s="26"/>
      <c r="MQO33" s="111"/>
      <c r="MQP33" s="26"/>
      <c r="MQQ33" s="112"/>
      <c r="MQR33" s="26"/>
      <c r="MQS33" s="111"/>
      <c r="MQT33" s="26"/>
      <c r="MQU33" s="111"/>
      <c r="MQV33" s="26"/>
      <c r="MQW33" s="111"/>
      <c r="MQX33" s="26"/>
      <c r="MQY33" s="111"/>
      <c r="MQZ33" s="26"/>
      <c r="MRA33" s="111"/>
      <c r="MRB33" s="26"/>
      <c r="MRC33" s="111"/>
      <c r="MRD33" s="26"/>
      <c r="MRE33" s="111"/>
      <c r="MRF33" s="19"/>
      <c r="MRG33" s="111"/>
      <c r="MRH33" s="26"/>
      <c r="MRI33" s="111"/>
      <c r="MRJ33" s="26"/>
      <c r="MRK33" s="111"/>
      <c r="MRL33" s="26"/>
      <c r="MRM33" s="111"/>
      <c r="MRN33" s="26"/>
      <c r="MRO33" s="111"/>
      <c r="MRP33" s="19"/>
      <c r="MRQ33" s="111"/>
      <c r="MRR33" s="26"/>
      <c r="MRS33" s="111"/>
      <c r="MRT33" s="26"/>
      <c r="MRU33" s="111"/>
      <c r="MRV33" s="26"/>
      <c r="MRW33" s="111"/>
      <c r="MRX33" s="19"/>
      <c r="MRY33" s="105"/>
      <c r="MRZ33" s="105"/>
      <c r="MSA33" s="105"/>
      <c r="MSB33" s="29"/>
      <c r="MSC33" s="111"/>
      <c r="MSD33" s="29"/>
      <c r="MSE33" s="111"/>
      <c r="MSF33" s="22"/>
      <c r="MSG33" s="111"/>
      <c r="MSH33" s="22"/>
      <c r="MSI33" s="111"/>
      <c r="MSJ33" s="22"/>
      <c r="MSK33" s="111"/>
      <c r="MSL33" s="22"/>
      <c r="MSM33" s="111"/>
      <c r="MSN33" s="22"/>
      <c r="MSO33" s="111"/>
      <c r="MSP33" s="22"/>
      <c r="MSQ33" s="111"/>
      <c r="MSR33" s="22"/>
      <c r="MSS33" s="111"/>
      <c r="MST33" s="26"/>
      <c r="MSU33" s="111"/>
      <c r="MSV33" s="26"/>
      <c r="MSW33" s="111"/>
      <c r="MSX33" s="26"/>
      <c r="MSY33" s="111"/>
      <c r="MSZ33" s="26"/>
      <c r="MTA33" s="111"/>
      <c r="MTB33" s="26"/>
      <c r="MTC33" s="111"/>
      <c r="MTD33" s="26"/>
      <c r="MTE33" s="111"/>
      <c r="MTF33" s="26"/>
      <c r="MTG33" s="111"/>
      <c r="MTH33" s="26"/>
      <c r="MTI33" s="111"/>
      <c r="MTJ33" s="26"/>
      <c r="MTK33" s="111"/>
      <c r="MTL33" s="26"/>
      <c r="MTM33" s="111"/>
      <c r="MTN33" s="26"/>
      <c r="MTO33" s="112"/>
      <c r="MTP33" s="26"/>
      <c r="MTQ33" s="111"/>
      <c r="MTR33" s="26"/>
      <c r="MTS33" s="111"/>
      <c r="MTT33" s="26"/>
      <c r="MTU33" s="111"/>
      <c r="MTV33" s="26"/>
      <c r="MTW33" s="111"/>
      <c r="MTX33" s="26"/>
      <c r="MTY33" s="111"/>
      <c r="MTZ33" s="26"/>
      <c r="MUA33" s="111"/>
      <c r="MUB33" s="26"/>
      <c r="MUC33" s="111"/>
      <c r="MUD33" s="19"/>
      <c r="MUE33" s="111"/>
      <c r="MUF33" s="26"/>
      <c r="MUG33" s="111"/>
      <c r="MUH33" s="26"/>
      <c r="MUI33" s="111"/>
      <c r="MUJ33" s="26"/>
      <c r="MUK33" s="111"/>
      <c r="MUL33" s="26"/>
      <c r="MUM33" s="111"/>
      <c r="MUN33" s="19"/>
      <c r="MUO33" s="111"/>
      <c r="MUP33" s="26"/>
      <c r="MUQ33" s="111"/>
      <c r="MUR33" s="26"/>
      <c r="MUS33" s="111"/>
      <c r="MUT33" s="26"/>
      <c r="MUU33" s="111"/>
      <c r="MUV33" s="19"/>
      <c r="MUW33" s="105"/>
      <c r="MUX33" s="105"/>
      <c r="MUY33" s="105"/>
      <c r="MUZ33" s="29"/>
      <c r="MVA33" s="111"/>
      <c r="MVB33" s="29"/>
      <c r="MVC33" s="111"/>
      <c r="MVD33" s="22"/>
      <c r="MVE33" s="111"/>
      <c r="MVF33" s="22"/>
      <c r="MVG33" s="111"/>
      <c r="MVH33" s="22"/>
      <c r="MVI33" s="111"/>
      <c r="MVJ33" s="22"/>
      <c r="MVK33" s="111"/>
      <c r="MVL33" s="22"/>
      <c r="MVM33" s="111"/>
      <c r="MVN33" s="22"/>
      <c r="MVO33" s="111"/>
      <c r="MVP33" s="22"/>
      <c r="MVQ33" s="111"/>
      <c r="MVR33" s="26"/>
      <c r="MVS33" s="111"/>
      <c r="MVT33" s="26"/>
      <c r="MVU33" s="111"/>
      <c r="MVV33" s="26"/>
      <c r="MVW33" s="111"/>
      <c r="MVX33" s="26"/>
      <c r="MVY33" s="111"/>
      <c r="MVZ33" s="26"/>
      <c r="MWA33" s="111"/>
      <c r="MWB33" s="26"/>
      <c r="MWC33" s="111"/>
      <c r="MWD33" s="26"/>
      <c r="MWE33" s="111"/>
      <c r="MWF33" s="26"/>
      <c r="MWG33" s="111"/>
      <c r="MWH33" s="26"/>
      <c r="MWI33" s="111"/>
      <c r="MWJ33" s="26"/>
      <c r="MWK33" s="111"/>
      <c r="MWL33" s="26"/>
      <c r="MWM33" s="112"/>
      <c r="MWN33" s="26"/>
      <c r="MWO33" s="111"/>
      <c r="MWP33" s="26"/>
      <c r="MWQ33" s="111"/>
      <c r="MWR33" s="26"/>
      <c r="MWS33" s="111"/>
      <c r="MWT33" s="26"/>
      <c r="MWU33" s="111"/>
      <c r="MWV33" s="26"/>
      <c r="MWW33" s="111"/>
      <c r="MWX33" s="26"/>
      <c r="MWY33" s="111"/>
      <c r="MWZ33" s="26"/>
      <c r="MXA33" s="111"/>
      <c r="MXB33" s="19"/>
      <c r="MXC33" s="111"/>
      <c r="MXD33" s="26"/>
      <c r="MXE33" s="111"/>
      <c r="MXF33" s="26"/>
      <c r="MXG33" s="111"/>
      <c r="MXH33" s="26"/>
      <c r="MXI33" s="111"/>
      <c r="MXJ33" s="26"/>
      <c r="MXK33" s="111"/>
      <c r="MXL33" s="19"/>
      <c r="MXM33" s="111"/>
      <c r="MXN33" s="26"/>
      <c r="MXO33" s="111"/>
      <c r="MXP33" s="26"/>
      <c r="MXQ33" s="111"/>
      <c r="MXR33" s="26"/>
      <c r="MXS33" s="111"/>
      <c r="MXT33" s="19"/>
      <c r="MXU33" s="105"/>
      <c r="MXV33" s="105"/>
      <c r="MXW33" s="105"/>
      <c r="MXX33" s="29"/>
      <c r="MXY33" s="111"/>
      <c r="MXZ33" s="29"/>
      <c r="MYA33" s="111"/>
      <c r="MYB33" s="22"/>
      <c r="MYC33" s="111"/>
      <c r="MYD33" s="22"/>
      <c r="MYE33" s="111"/>
      <c r="MYF33" s="22"/>
      <c r="MYG33" s="111"/>
      <c r="MYH33" s="22"/>
      <c r="MYI33" s="111"/>
      <c r="MYJ33" s="22"/>
      <c r="MYK33" s="111"/>
      <c r="MYL33" s="22"/>
      <c r="MYM33" s="111"/>
      <c r="MYN33" s="22"/>
      <c r="MYO33" s="111"/>
      <c r="MYP33" s="26"/>
      <c r="MYQ33" s="111"/>
      <c r="MYR33" s="26"/>
      <c r="MYS33" s="111"/>
      <c r="MYT33" s="26"/>
      <c r="MYU33" s="111"/>
      <c r="MYV33" s="26"/>
      <c r="MYW33" s="111"/>
      <c r="MYX33" s="26"/>
      <c r="MYY33" s="111"/>
      <c r="MYZ33" s="26"/>
      <c r="MZA33" s="111"/>
      <c r="MZB33" s="26"/>
      <c r="MZC33" s="111"/>
      <c r="MZD33" s="26"/>
      <c r="MZE33" s="111"/>
      <c r="MZF33" s="26"/>
      <c r="MZG33" s="111"/>
      <c r="MZH33" s="26"/>
      <c r="MZI33" s="111"/>
      <c r="MZJ33" s="26"/>
      <c r="MZK33" s="112"/>
      <c r="MZL33" s="26"/>
      <c r="MZM33" s="111"/>
      <c r="MZN33" s="26"/>
      <c r="MZO33" s="111"/>
      <c r="MZP33" s="26"/>
      <c r="MZQ33" s="111"/>
      <c r="MZR33" s="26"/>
      <c r="MZS33" s="111"/>
      <c r="MZT33" s="26"/>
      <c r="MZU33" s="111"/>
      <c r="MZV33" s="26"/>
      <c r="MZW33" s="111"/>
      <c r="MZX33" s="26"/>
      <c r="MZY33" s="111"/>
      <c r="MZZ33" s="19"/>
      <c r="NAA33" s="111"/>
      <c r="NAB33" s="26"/>
      <c r="NAC33" s="111"/>
      <c r="NAD33" s="26"/>
      <c r="NAE33" s="111"/>
      <c r="NAF33" s="26"/>
      <c r="NAG33" s="111"/>
      <c r="NAH33" s="26"/>
      <c r="NAI33" s="111"/>
      <c r="NAJ33" s="19"/>
      <c r="NAK33" s="111"/>
      <c r="NAL33" s="26"/>
      <c r="NAM33" s="111"/>
      <c r="NAN33" s="26"/>
      <c r="NAO33" s="111"/>
      <c r="NAP33" s="26"/>
      <c r="NAQ33" s="111"/>
      <c r="NAR33" s="19"/>
      <c r="NAS33" s="105"/>
      <c r="NAT33" s="105"/>
      <c r="NAU33" s="105"/>
      <c r="NAV33" s="29"/>
      <c r="NAW33" s="111"/>
      <c r="NAX33" s="29"/>
      <c r="NAY33" s="111"/>
      <c r="NAZ33" s="22"/>
      <c r="NBA33" s="111"/>
      <c r="NBB33" s="22"/>
      <c r="NBC33" s="111"/>
      <c r="NBD33" s="22"/>
      <c r="NBE33" s="111"/>
      <c r="NBF33" s="22"/>
      <c r="NBG33" s="111"/>
      <c r="NBH33" s="22"/>
      <c r="NBI33" s="111"/>
      <c r="NBJ33" s="22"/>
      <c r="NBK33" s="111"/>
      <c r="NBL33" s="22"/>
      <c r="NBM33" s="111"/>
      <c r="NBN33" s="26"/>
      <c r="NBO33" s="111"/>
      <c r="NBP33" s="26"/>
      <c r="NBQ33" s="111"/>
      <c r="NBR33" s="26"/>
      <c r="NBS33" s="111"/>
      <c r="NBT33" s="26"/>
      <c r="NBU33" s="111"/>
      <c r="NBV33" s="26"/>
      <c r="NBW33" s="111"/>
      <c r="NBX33" s="26"/>
      <c r="NBY33" s="111"/>
      <c r="NBZ33" s="26"/>
      <c r="NCA33" s="111"/>
      <c r="NCB33" s="26"/>
      <c r="NCC33" s="111"/>
      <c r="NCD33" s="26"/>
      <c r="NCE33" s="111"/>
      <c r="NCF33" s="26"/>
      <c r="NCG33" s="111"/>
      <c r="NCH33" s="26"/>
      <c r="NCI33" s="112"/>
      <c r="NCJ33" s="26"/>
      <c r="NCK33" s="111"/>
      <c r="NCL33" s="26"/>
      <c r="NCM33" s="111"/>
      <c r="NCN33" s="26"/>
      <c r="NCO33" s="111"/>
      <c r="NCP33" s="26"/>
      <c r="NCQ33" s="111"/>
      <c r="NCR33" s="26"/>
      <c r="NCS33" s="111"/>
      <c r="NCT33" s="26"/>
      <c r="NCU33" s="111"/>
      <c r="NCV33" s="26"/>
      <c r="NCW33" s="111"/>
      <c r="NCX33" s="19"/>
      <c r="NCY33" s="111"/>
      <c r="NCZ33" s="26"/>
      <c r="NDA33" s="111"/>
      <c r="NDB33" s="26"/>
      <c r="NDC33" s="111"/>
      <c r="NDD33" s="26"/>
      <c r="NDE33" s="111"/>
      <c r="NDF33" s="26"/>
      <c r="NDG33" s="111"/>
      <c r="NDH33" s="19"/>
      <c r="NDI33" s="111"/>
      <c r="NDJ33" s="26"/>
      <c r="NDK33" s="111"/>
      <c r="NDL33" s="26"/>
      <c r="NDM33" s="111"/>
      <c r="NDN33" s="26"/>
      <c r="NDO33" s="111"/>
      <c r="NDP33" s="19"/>
      <c r="NDQ33" s="105"/>
      <c r="NDR33" s="105"/>
      <c r="NDS33" s="105"/>
      <c r="NDT33" s="29"/>
      <c r="NDU33" s="111"/>
      <c r="NDV33" s="29"/>
      <c r="NDW33" s="111"/>
      <c r="NDX33" s="22"/>
      <c r="NDY33" s="111"/>
      <c r="NDZ33" s="22"/>
      <c r="NEA33" s="111"/>
      <c r="NEB33" s="22"/>
      <c r="NEC33" s="111"/>
      <c r="NED33" s="22"/>
      <c r="NEE33" s="111"/>
      <c r="NEF33" s="22"/>
      <c r="NEG33" s="111"/>
      <c r="NEH33" s="22"/>
      <c r="NEI33" s="111"/>
      <c r="NEJ33" s="22"/>
      <c r="NEK33" s="111"/>
      <c r="NEL33" s="26"/>
      <c r="NEM33" s="111"/>
      <c r="NEN33" s="26"/>
      <c r="NEO33" s="111"/>
      <c r="NEP33" s="26"/>
      <c r="NEQ33" s="111"/>
      <c r="NER33" s="26"/>
      <c r="NES33" s="111"/>
      <c r="NET33" s="26"/>
      <c r="NEU33" s="111"/>
      <c r="NEV33" s="26"/>
      <c r="NEW33" s="111"/>
      <c r="NEX33" s="26"/>
      <c r="NEY33" s="111"/>
      <c r="NEZ33" s="26"/>
      <c r="NFA33" s="111"/>
      <c r="NFB33" s="26"/>
      <c r="NFC33" s="111"/>
      <c r="NFD33" s="26"/>
      <c r="NFE33" s="111"/>
      <c r="NFF33" s="26"/>
      <c r="NFG33" s="112"/>
      <c r="NFH33" s="26"/>
      <c r="NFI33" s="111"/>
      <c r="NFJ33" s="26"/>
      <c r="NFK33" s="111"/>
      <c r="NFL33" s="26"/>
      <c r="NFM33" s="111"/>
      <c r="NFN33" s="26"/>
      <c r="NFO33" s="111"/>
      <c r="NFP33" s="26"/>
      <c r="NFQ33" s="111"/>
      <c r="NFR33" s="26"/>
      <c r="NFS33" s="111"/>
      <c r="NFT33" s="26"/>
      <c r="NFU33" s="111"/>
      <c r="NFV33" s="19"/>
      <c r="NFW33" s="111"/>
      <c r="NFX33" s="26"/>
      <c r="NFY33" s="111"/>
      <c r="NFZ33" s="26"/>
      <c r="NGA33" s="111"/>
      <c r="NGB33" s="26"/>
      <c r="NGC33" s="111"/>
      <c r="NGD33" s="26"/>
      <c r="NGE33" s="111"/>
      <c r="NGF33" s="19"/>
      <c r="NGG33" s="111"/>
      <c r="NGH33" s="26"/>
      <c r="NGI33" s="111"/>
      <c r="NGJ33" s="26"/>
      <c r="NGK33" s="111"/>
      <c r="NGL33" s="26"/>
      <c r="NGM33" s="111"/>
      <c r="NGN33" s="19"/>
      <c r="NGO33" s="105"/>
      <c r="NGP33" s="105"/>
      <c r="NGQ33" s="105"/>
      <c r="NGR33" s="29"/>
      <c r="NGS33" s="111"/>
      <c r="NGT33" s="29"/>
      <c r="NGU33" s="111"/>
      <c r="NGV33" s="22"/>
      <c r="NGW33" s="111"/>
      <c r="NGX33" s="22"/>
      <c r="NGY33" s="111"/>
      <c r="NGZ33" s="22"/>
      <c r="NHA33" s="111"/>
      <c r="NHB33" s="22"/>
      <c r="NHC33" s="111"/>
      <c r="NHD33" s="22"/>
      <c r="NHE33" s="111"/>
      <c r="NHF33" s="22"/>
      <c r="NHG33" s="111"/>
      <c r="NHH33" s="22"/>
      <c r="NHI33" s="111"/>
      <c r="NHJ33" s="26"/>
      <c r="NHK33" s="111"/>
      <c r="NHL33" s="26"/>
      <c r="NHM33" s="111"/>
      <c r="NHN33" s="26"/>
      <c r="NHO33" s="111"/>
      <c r="NHP33" s="26"/>
      <c r="NHQ33" s="111"/>
      <c r="NHR33" s="26"/>
      <c r="NHS33" s="111"/>
      <c r="NHT33" s="26"/>
      <c r="NHU33" s="111"/>
      <c r="NHV33" s="26"/>
      <c r="NHW33" s="111"/>
      <c r="NHX33" s="26"/>
      <c r="NHY33" s="111"/>
      <c r="NHZ33" s="26"/>
      <c r="NIA33" s="111"/>
      <c r="NIB33" s="26"/>
      <c r="NIC33" s="111"/>
      <c r="NID33" s="26"/>
      <c r="NIE33" s="112"/>
      <c r="NIF33" s="26"/>
      <c r="NIG33" s="111"/>
      <c r="NIH33" s="26"/>
      <c r="NII33" s="111"/>
      <c r="NIJ33" s="26"/>
      <c r="NIK33" s="111"/>
      <c r="NIL33" s="26"/>
      <c r="NIM33" s="111"/>
      <c r="NIN33" s="26"/>
      <c r="NIO33" s="111"/>
      <c r="NIP33" s="26"/>
      <c r="NIQ33" s="111"/>
      <c r="NIR33" s="26"/>
      <c r="NIS33" s="111"/>
      <c r="NIT33" s="19"/>
      <c r="NIU33" s="111"/>
      <c r="NIV33" s="26"/>
      <c r="NIW33" s="111"/>
      <c r="NIX33" s="26"/>
      <c r="NIY33" s="111"/>
      <c r="NIZ33" s="26"/>
      <c r="NJA33" s="111"/>
      <c r="NJB33" s="26"/>
      <c r="NJC33" s="111"/>
      <c r="NJD33" s="19"/>
      <c r="NJE33" s="111"/>
      <c r="NJF33" s="26"/>
      <c r="NJG33" s="111"/>
      <c r="NJH33" s="26"/>
      <c r="NJI33" s="111"/>
      <c r="NJJ33" s="26"/>
      <c r="NJK33" s="111"/>
      <c r="NJL33" s="19"/>
      <c r="NJM33" s="105"/>
      <c r="NJN33" s="105"/>
      <c r="NJO33" s="105"/>
      <c r="NJP33" s="29"/>
      <c r="NJQ33" s="111"/>
      <c r="NJR33" s="29"/>
      <c r="NJS33" s="111"/>
      <c r="NJT33" s="22"/>
      <c r="NJU33" s="111"/>
      <c r="NJV33" s="22"/>
      <c r="NJW33" s="111"/>
      <c r="NJX33" s="22"/>
      <c r="NJY33" s="111"/>
      <c r="NJZ33" s="22"/>
      <c r="NKA33" s="111"/>
      <c r="NKB33" s="22"/>
      <c r="NKC33" s="111"/>
      <c r="NKD33" s="22"/>
      <c r="NKE33" s="111"/>
      <c r="NKF33" s="22"/>
      <c r="NKG33" s="111"/>
      <c r="NKH33" s="26"/>
      <c r="NKI33" s="111"/>
      <c r="NKJ33" s="26"/>
      <c r="NKK33" s="111"/>
      <c r="NKL33" s="26"/>
      <c r="NKM33" s="111"/>
      <c r="NKN33" s="26"/>
      <c r="NKO33" s="111"/>
      <c r="NKP33" s="26"/>
      <c r="NKQ33" s="111"/>
      <c r="NKR33" s="26"/>
      <c r="NKS33" s="111"/>
      <c r="NKT33" s="26"/>
      <c r="NKU33" s="111"/>
      <c r="NKV33" s="26"/>
      <c r="NKW33" s="111"/>
      <c r="NKX33" s="26"/>
      <c r="NKY33" s="111"/>
      <c r="NKZ33" s="26"/>
      <c r="NLA33" s="111"/>
      <c r="NLB33" s="26"/>
      <c r="NLC33" s="112"/>
      <c r="NLD33" s="26"/>
      <c r="NLE33" s="111"/>
      <c r="NLF33" s="26"/>
      <c r="NLG33" s="111"/>
      <c r="NLH33" s="26"/>
      <c r="NLI33" s="111"/>
      <c r="NLJ33" s="26"/>
      <c r="NLK33" s="111"/>
      <c r="NLL33" s="26"/>
      <c r="NLM33" s="111"/>
      <c r="NLN33" s="26"/>
      <c r="NLO33" s="111"/>
      <c r="NLP33" s="26"/>
      <c r="NLQ33" s="111"/>
      <c r="NLR33" s="19"/>
      <c r="NLS33" s="111"/>
      <c r="NLT33" s="26"/>
      <c r="NLU33" s="111"/>
      <c r="NLV33" s="26"/>
      <c r="NLW33" s="111"/>
      <c r="NLX33" s="26"/>
      <c r="NLY33" s="111"/>
      <c r="NLZ33" s="26"/>
      <c r="NMA33" s="111"/>
      <c r="NMB33" s="19"/>
      <c r="NMC33" s="111"/>
      <c r="NMD33" s="26"/>
      <c r="NME33" s="111"/>
      <c r="NMF33" s="26"/>
      <c r="NMG33" s="111"/>
      <c r="NMH33" s="26"/>
      <c r="NMI33" s="111"/>
      <c r="NMJ33" s="19"/>
      <c r="NMK33" s="105"/>
      <c r="NML33" s="105"/>
      <c r="NMM33" s="105"/>
      <c r="NMN33" s="29"/>
      <c r="NMO33" s="111"/>
      <c r="NMP33" s="29"/>
      <c r="NMQ33" s="111"/>
      <c r="NMR33" s="22"/>
      <c r="NMS33" s="111"/>
      <c r="NMT33" s="22"/>
      <c r="NMU33" s="111"/>
      <c r="NMV33" s="22"/>
      <c r="NMW33" s="111"/>
      <c r="NMX33" s="22"/>
      <c r="NMY33" s="111"/>
      <c r="NMZ33" s="22"/>
      <c r="NNA33" s="111"/>
      <c r="NNB33" s="22"/>
      <c r="NNC33" s="111"/>
      <c r="NND33" s="22"/>
      <c r="NNE33" s="111"/>
      <c r="NNF33" s="26"/>
      <c r="NNG33" s="111"/>
      <c r="NNH33" s="26"/>
      <c r="NNI33" s="111"/>
      <c r="NNJ33" s="26"/>
      <c r="NNK33" s="111"/>
      <c r="NNL33" s="26"/>
      <c r="NNM33" s="111"/>
      <c r="NNN33" s="26"/>
      <c r="NNO33" s="111"/>
      <c r="NNP33" s="26"/>
      <c r="NNQ33" s="111"/>
      <c r="NNR33" s="26"/>
      <c r="NNS33" s="111"/>
      <c r="NNT33" s="26"/>
      <c r="NNU33" s="111"/>
      <c r="NNV33" s="26"/>
      <c r="NNW33" s="111"/>
      <c r="NNX33" s="26"/>
      <c r="NNY33" s="111"/>
      <c r="NNZ33" s="26"/>
      <c r="NOA33" s="112"/>
      <c r="NOB33" s="26"/>
      <c r="NOC33" s="111"/>
      <c r="NOD33" s="26"/>
      <c r="NOE33" s="111"/>
      <c r="NOF33" s="26"/>
      <c r="NOG33" s="111"/>
      <c r="NOH33" s="26"/>
      <c r="NOI33" s="111"/>
      <c r="NOJ33" s="26"/>
      <c r="NOK33" s="111"/>
      <c r="NOL33" s="26"/>
      <c r="NOM33" s="111"/>
      <c r="NON33" s="26"/>
      <c r="NOO33" s="111"/>
      <c r="NOP33" s="19"/>
      <c r="NOQ33" s="111"/>
      <c r="NOR33" s="26"/>
      <c r="NOS33" s="111"/>
      <c r="NOT33" s="26"/>
      <c r="NOU33" s="111"/>
      <c r="NOV33" s="26"/>
      <c r="NOW33" s="111"/>
      <c r="NOX33" s="26"/>
      <c r="NOY33" s="111"/>
      <c r="NOZ33" s="19"/>
      <c r="NPA33" s="111"/>
      <c r="NPB33" s="26"/>
      <c r="NPC33" s="111"/>
      <c r="NPD33" s="26"/>
      <c r="NPE33" s="111"/>
      <c r="NPF33" s="26"/>
      <c r="NPG33" s="111"/>
      <c r="NPH33" s="19"/>
      <c r="NPI33" s="105"/>
      <c r="NPJ33" s="105"/>
      <c r="NPK33" s="105"/>
      <c r="NPL33" s="29"/>
      <c r="NPM33" s="111"/>
      <c r="NPN33" s="29"/>
      <c r="NPO33" s="111"/>
      <c r="NPP33" s="22"/>
      <c r="NPQ33" s="111"/>
      <c r="NPR33" s="22"/>
      <c r="NPS33" s="111"/>
      <c r="NPT33" s="22"/>
      <c r="NPU33" s="111"/>
      <c r="NPV33" s="22"/>
      <c r="NPW33" s="111"/>
      <c r="NPX33" s="22"/>
      <c r="NPY33" s="111"/>
      <c r="NPZ33" s="22"/>
      <c r="NQA33" s="111"/>
      <c r="NQB33" s="22"/>
      <c r="NQC33" s="111"/>
      <c r="NQD33" s="26"/>
      <c r="NQE33" s="111"/>
      <c r="NQF33" s="26"/>
      <c r="NQG33" s="111"/>
      <c r="NQH33" s="26"/>
      <c r="NQI33" s="111"/>
      <c r="NQJ33" s="26"/>
      <c r="NQK33" s="111"/>
      <c r="NQL33" s="26"/>
      <c r="NQM33" s="111"/>
      <c r="NQN33" s="26"/>
      <c r="NQO33" s="111"/>
      <c r="NQP33" s="26"/>
      <c r="NQQ33" s="111"/>
      <c r="NQR33" s="26"/>
      <c r="NQS33" s="111"/>
      <c r="NQT33" s="26"/>
      <c r="NQU33" s="111"/>
      <c r="NQV33" s="26"/>
      <c r="NQW33" s="111"/>
      <c r="NQX33" s="26"/>
      <c r="NQY33" s="112"/>
      <c r="NQZ33" s="26"/>
      <c r="NRA33" s="111"/>
      <c r="NRB33" s="26"/>
      <c r="NRC33" s="111"/>
      <c r="NRD33" s="26"/>
      <c r="NRE33" s="111"/>
      <c r="NRF33" s="26"/>
      <c r="NRG33" s="111"/>
      <c r="NRH33" s="26"/>
      <c r="NRI33" s="111"/>
      <c r="NRJ33" s="26"/>
      <c r="NRK33" s="111"/>
      <c r="NRL33" s="26"/>
      <c r="NRM33" s="111"/>
      <c r="NRN33" s="19"/>
      <c r="NRO33" s="111"/>
      <c r="NRP33" s="26"/>
      <c r="NRQ33" s="111"/>
      <c r="NRR33" s="26"/>
      <c r="NRS33" s="111"/>
      <c r="NRT33" s="26"/>
      <c r="NRU33" s="111"/>
      <c r="NRV33" s="26"/>
      <c r="NRW33" s="111"/>
      <c r="NRX33" s="19"/>
      <c r="NRY33" s="111"/>
      <c r="NRZ33" s="26"/>
      <c r="NSA33" s="111"/>
      <c r="NSB33" s="26"/>
      <c r="NSC33" s="111"/>
      <c r="NSD33" s="26"/>
      <c r="NSE33" s="111"/>
      <c r="NSF33" s="19"/>
      <c r="NSG33" s="105"/>
      <c r="NSH33" s="105"/>
      <c r="NSI33" s="105"/>
      <c r="NSJ33" s="29"/>
      <c r="NSK33" s="111"/>
      <c r="NSL33" s="29"/>
      <c r="NSM33" s="111"/>
      <c r="NSN33" s="22"/>
      <c r="NSO33" s="111"/>
      <c r="NSP33" s="22"/>
      <c r="NSQ33" s="111"/>
      <c r="NSR33" s="22"/>
      <c r="NSS33" s="111"/>
      <c r="NST33" s="22"/>
      <c r="NSU33" s="111"/>
      <c r="NSV33" s="22"/>
      <c r="NSW33" s="111"/>
      <c r="NSX33" s="22"/>
      <c r="NSY33" s="111"/>
      <c r="NSZ33" s="22"/>
      <c r="NTA33" s="111"/>
      <c r="NTB33" s="26"/>
      <c r="NTC33" s="111"/>
      <c r="NTD33" s="26"/>
      <c r="NTE33" s="111"/>
      <c r="NTF33" s="26"/>
      <c r="NTG33" s="111"/>
      <c r="NTH33" s="26"/>
      <c r="NTI33" s="111"/>
      <c r="NTJ33" s="26"/>
      <c r="NTK33" s="111"/>
      <c r="NTL33" s="26"/>
      <c r="NTM33" s="111"/>
      <c r="NTN33" s="26"/>
      <c r="NTO33" s="111"/>
      <c r="NTP33" s="26"/>
      <c r="NTQ33" s="111"/>
      <c r="NTR33" s="26"/>
      <c r="NTS33" s="111"/>
      <c r="NTT33" s="26"/>
      <c r="NTU33" s="111"/>
      <c r="NTV33" s="26"/>
      <c r="NTW33" s="112"/>
      <c r="NTX33" s="26"/>
      <c r="NTY33" s="111"/>
      <c r="NTZ33" s="26"/>
      <c r="NUA33" s="111"/>
      <c r="NUB33" s="26"/>
      <c r="NUC33" s="111"/>
      <c r="NUD33" s="26"/>
      <c r="NUE33" s="111"/>
      <c r="NUF33" s="26"/>
      <c r="NUG33" s="111"/>
      <c r="NUH33" s="26"/>
      <c r="NUI33" s="111"/>
      <c r="NUJ33" s="26"/>
      <c r="NUK33" s="111"/>
      <c r="NUL33" s="19"/>
      <c r="NUM33" s="111"/>
      <c r="NUN33" s="26"/>
      <c r="NUO33" s="111"/>
      <c r="NUP33" s="26"/>
      <c r="NUQ33" s="111"/>
      <c r="NUR33" s="26"/>
      <c r="NUS33" s="111"/>
      <c r="NUT33" s="26"/>
      <c r="NUU33" s="111"/>
      <c r="NUV33" s="19"/>
      <c r="NUW33" s="111"/>
      <c r="NUX33" s="26"/>
      <c r="NUY33" s="111"/>
      <c r="NUZ33" s="26"/>
      <c r="NVA33" s="111"/>
      <c r="NVB33" s="26"/>
      <c r="NVC33" s="111"/>
      <c r="NVD33" s="19"/>
      <c r="NVE33" s="105"/>
      <c r="NVF33" s="105"/>
      <c r="NVG33" s="105"/>
      <c r="NVH33" s="29"/>
      <c r="NVI33" s="111"/>
      <c r="NVJ33" s="29"/>
      <c r="NVK33" s="111"/>
      <c r="NVL33" s="22"/>
      <c r="NVM33" s="111"/>
      <c r="NVN33" s="22"/>
      <c r="NVO33" s="111"/>
      <c r="NVP33" s="22"/>
      <c r="NVQ33" s="111"/>
      <c r="NVR33" s="22"/>
      <c r="NVS33" s="111"/>
      <c r="NVT33" s="22"/>
      <c r="NVU33" s="111"/>
      <c r="NVV33" s="22"/>
      <c r="NVW33" s="111"/>
      <c r="NVX33" s="22"/>
      <c r="NVY33" s="111"/>
      <c r="NVZ33" s="26"/>
      <c r="NWA33" s="111"/>
      <c r="NWB33" s="26"/>
      <c r="NWC33" s="111"/>
      <c r="NWD33" s="26"/>
      <c r="NWE33" s="111"/>
      <c r="NWF33" s="26"/>
      <c r="NWG33" s="111"/>
      <c r="NWH33" s="26"/>
      <c r="NWI33" s="111"/>
      <c r="NWJ33" s="26"/>
      <c r="NWK33" s="111"/>
      <c r="NWL33" s="26"/>
      <c r="NWM33" s="111"/>
      <c r="NWN33" s="26"/>
      <c r="NWO33" s="111"/>
      <c r="NWP33" s="26"/>
      <c r="NWQ33" s="111"/>
      <c r="NWR33" s="26"/>
      <c r="NWS33" s="111"/>
      <c r="NWT33" s="26"/>
      <c r="NWU33" s="112"/>
      <c r="NWV33" s="26"/>
      <c r="NWW33" s="111"/>
      <c r="NWX33" s="26"/>
      <c r="NWY33" s="111"/>
      <c r="NWZ33" s="26"/>
      <c r="NXA33" s="111"/>
      <c r="NXB33" s="26"/>
      <c r="NXC33" s="111"/>
      <c r="NXD33" s="26"/>
      <c r="NXE33" s="111"/>
      <c r="NXF33" s="26"/>
      <c r="NXG33" s="111"/>
      <c r="NXH33" s="26"/>
      <c r="NXI33" s="111"/>
      <c r="NXJ33" s="19"/>
      <c r="NXK33" s="111"/>
      <c r="NXL33" s="26"/>
      <c r="NXM33" s="111"/>
      <c r="NXN33" s="26"/>
      <c r="NXO33" s="111"/>
      <c r="NXP33" s="26"/>
      <c r="NXQ33" s="111"/>
      <c r="NXR33" s="26"/>
      <c r="NXS33" s="111"/>
      <c r="NXT33" s="19"/>
      <c r="NXU33" s="111"/>
      <c r="NXV33" s="26"/>
      <c r="NXW33" s="111"/>
      <c r="NXX33" s="26"/>
      <c r="NXY33" s="111"/>
      <c r="NXZ33" s="26"/>
      <c r="NYA33" s="111"/>
      <c r="NYB33" s="19"/>
      <c r="NYC33" s="105"/>
      <c r="NYD33" s="105"/>
      <c r="NYE33" s="105"/>
      <c r="NYF33" s="29"/>
      <c r="NYG33" s="111"/>
      <c r="NYH33" s="29"/>
      <c r="NYI33" s="111"/>
      <c r="NYJ33" s="22"/>
      <c r="NYK33" s="111"/>
      <c r="NYL33" s="22"/>
      <c r="NYM33" s="111"/>
      <c r="NYN33" s="22"/>
      <c r="NYO33" s="111"/>
      <c r="NYP33" s="22"/>
      <c r="NYQ33" s="111"/>
      <c r="NYR33" s="22"/>
      <c r="NYS33" s="111"/>
      <c r="NYT33" s="22"/>
      <c r="NYU33" s="111"/>
      <c r="NYV33" s="22"/>
      <c r="NYW33" s="111"/>
      <c r="NYX33" s="26"/>
      <c r="NYY33" s="111"/>
      <c r="NYZ33" s="26"/>
      <c r="NZA33" s="111"/>
      <c r="NZB33" s="26"/>
      <c r="NZC33" s="111"/>
      <c r="NZD33" s="26"/>
      <c r="NZE33" s="111"/>
      <c r="NZF33" s="26"/>
      <c r="NZG33" s="111"/>
      <c r="NZH33" s="26"/>
      <c r="NZI33" s="111"/>
      <c r="NZJ33" s="26"/>
      <c r="NZK33" s="111"/>
      <c r="NZL33" s="26"/>
      <c r="NZM33" s="111"/>
      <c r="NZN33" s="26"/>
      <c r="NZO33" s="111"/>
      <c r="NZP33" s="26"/>
      <c r="NZQ33" s="111"/>
      <c r="NZR33" s="26"/>
      <c r="NZS33" s="112"/>
      <c r="NZT33" s="26"/>
      <c r="NZU33" s="111"/>
      <c r="NZV33" s="26"/>
      <c r="NZW33" s="111"/>
      <c r="NZX33" s="26"/>
      <c r="NZY33" s="111"/>
      <c r="NZZ33" s="26"/>
      <c r="OAA33" s="111"/>
      <c r="OAB33" s="26"/>
      <c r="OAC33" s="111"/>
      <c r="OAD33" s="26"/>
      <c r="OAE33" s="111"/>
      <c r="OAF33" s="26"/>
      <c r="OAG33" s="111"/>
      <c r="OAH33" s="19"/>
      <c r="OAI33" s="111"/>
      <c r="OAJ33" s="26"/>
      <c r="OAK33" s="111"/>
      <c r="OAL33" s="26"/>
      <c r="OAM33" s="111"/>
      <c r="OAN33" s="26"/>
      <c r="OAO33" s="111"/>
      <c r="OAP33" s="26"/>
      <c r="OAQ33" s="111"/>
      <c r="OAR33" s="19"/>
      <c r="OAS33" s="111"/>
      <c r="OAT33" s="26"/>
      <c r="OAU33" s="111"/>
      <c r="OAV33" s="26"/>
      <c r="OAW33" s="111"/>
      <c r="OAX33" s="26"/>
      <c r="OAY33" s="111"/>
      <c r="OAZ33" s="19"/>
      <c r="OBA33" s="105"/>
      <c r="OBB33" s="105"/>
      <c r="OBC33" s="105"/>
      <c r="OBD33" s="29"/>
      <c r="OBE33" s="111"/>
      <c r="OBF33" s="29"/>
      <c r="OBG33" s="111"/>
      <c r="OBH33" s="22"/>
      <c r="OBI33" s="111"/>
      <c r="OBJ33" s="22"/>
      <c r="OBK33" s="111"/>
      <c r="OBL33" s="22"/>
      <c r="OBM33" s="111"/>
      <c r="OBN33" s="22"/>
      <c r="OBO33" s="111"/>
      <c r="OBP33" s="22"/>
      <c r="OBQ33" s="111"/>
      <c r="OBR33" s="22"/>
      <c r="OBS33" s="111"/>
      <c r="OBT33" s="22"/>
      <c r="OBU33" s="111"/>
      <c r="OBV33" s="26"/>
      <c r="OBW33" s="111"/>
      <c r="OBX33" s="26"/>
      <c r="OBY33" s="111"/>
      <c r="OBZ33" s="26"/>
      <c r="OCA33" s="111"/>
      <c r="OCB33" s="26"/>
      <c r="OCC33" s="111"/>
      <c r="OCD33" s="26"/>
      <c r="OCE33" s="111"/>
      <c r="OCF33" s="26"/>
      <c r="OCG33" s="111"/>
      <c r="OCH33" s="26"/>
      <c r="OCI33" s="111"/>
      <c r="OCJ33" s="26"/>
      <c r="OCK33" s="111"/>
      <c r="OCL33" s="26"/>
      <c r="OCM33" s="111"/>
      <c r="OCN33" s="26"/>
      <c r="OCO33" s="111"/>
      <c r="OCP33" s="26"/>
      <c r="OCQ33" s="112"/>
      <c r="OCR33" s="26"/>
      <c r="OCS33" s="111"/>
      <c r="OCT33" s="26"/>
      <c r="OCU33" s="111"/>
      <c r="OCV33" s="26"/>
      <c r="OCW33" s="111"/>
      <c r="OCX33" s="26"/>
      <c r="OCY33" s="111"/>
      <c r="OCZ33" s="26"/>
      <c r="ODA33" s="111"/>
      <c r="ODB33" s="26"/>
      <c r="ODC33" s="111"/>
      <c r="ODD33" s="26"/>
      <c r="ODE33" s="111"/>
      <c r="ODF33" s="19"/>
      <c r="ODG33" s="111"/>
      <c r="ODH33" s="26"/>
      <c r="ODI33" s="111"/>
      <c r="ODJ33" s="26"/>
      <c r="ODK33" s="111"/>
      <c r="ODL33" s="26"/>
      <c r="ODM33" s="111"/>
      <c r="ODN33" s="26"/>
      <c r="ODO33" s="111"/>
      <c r="ODP33" s="19"/>
      <c r="ODQ33" s="111"/>
      <c r="ODR33" s="26"/>
      <c r="ODS33" s="111"/>
      <c r="ODT33" s="26"/>
      <c r="ODU33" s="111"/>
      <c r="ODV33" s="26"/>
      <c r="ODW33" s="111"/>
      <c r="ODX33" s="19"/>
      <c r="ODY33" s="105"/>
      <c r="ODZ33" s="105"/>
      <c r="OEA33" s="105"/>
      <c r="OEB33" s="29"/>
      <c r="OEC33" s="111"/>
      <c r="OED33" s="29"/>
      <c r="OEE33" s="111"/>
      <c r="OEF33" s="22"/>
      <c r="OEG33" s="111"/>
      <c r="OEH33" s="22"/>
      <c r="OEI33" s="111"/>
      <c r="OEJ33" s="22"/>
      <c r="OEK33" s="111"/>
      <c r="OEL33" s="22"/>
      <c r="OEM33" s="111"/>
      <c r="OEN33" s="22"/>
      <c r="OEO33" s="111"/>
      <c r="OEP33" s="22"/>
      <c r="OEQ33" s="111"/>
      <c r="OER33" s="22"/>
      <c r="OES33" s="111"/>
      <c r="OET33" s="26"/>
      <c r="OEU33" s="111"/>
      <c r="OEV33" s="26"/>
      <c r="OEW33" s="111"/>
      <c r="OEX33" s="26"/>
      <c r="OEY33" s="111"/>
      <c r="OEZ33" s="26"/>
      <c r="OFA33" s="111"/>
      <c r="OFB33" s="26"/>
      <c r="OFC33" s="111"/>
      <c r="OFD33" s="26"/>
      <c r="OFE33" s="111"/>
      <c r="OFF33" s="26"/>
      <c r="OFG33" s="111"/>
      <c r="OFH33" s="26"/>
      <c r="OFI33" s="111"/>
      <c r="OFJ33" s="26"/>
      <c r="OFK33" s="111"/>
      <c r="OFL33" s="26"/>
      <c r="OFM33" s="111"/>
      <c r="OFN33" s="26"/>
      <c r="OFO33" s="112"/>
      <c r="OFP33" s="26"/>
      <c r="OFQ33" s="111"/>
      <c r="OFR33" s="26"/>
      <c r="OFS33" s="111"/>
      <c r="OFT33" s="26"/>
      <c r="OFU33" s="111"/>
      <c r="OFV33" s="26"/>
      <c r="OFW33" s="111"/>
      <c r="OFX33" s="26"/>
      <c r="OFY33" s="111"/>
      <c r="OFZ33" s="26"/>
      <c r="OGA33" s="111"/>
      <c r="OGB33" s="26"/>
      <c r="OGC33" s="111"/>
      <c r="OGD33" s="19"/>
      <c r="OGE33" s="111"/>
      <c r="OGF33" s="26"/>
      <c r="OGG33" s="111"/>
      <c r="OGH33" s="26"/>
      <c r="OGI33" s="111"/>
      <c r="OGJ33" s="26"/>
      <c r="OGK33" s="111"/>
      <c r="OGL33" s="26"/>
      <c r="OGM33" s="111"/>
      <c r="OGN33" s="19"/>
      <c r="OGO33" s="111"/>
      <c r="OGP33" s="26"/>
      <c r="OGQ33" s="111"/>
      <c r="OGR33" s="26"/>
      <c r="OGS33" s="111"/>
      <c r="OGT33" s="26"/>
      <c r="OGU33" s="111"/>
      <c r="OGV33" s="19"/>
      <c r="OGW33" s="105"/>
      <c r="OGX33" s="105"/>
      <c r="OGY33" s="105"/>
      <c r="OGZ33" s="29"/>
      <c r="OHA33" s="111"/>
      <c r="OHB33" s="29"/>
      <c r="OHC33" s="111"/>
      <c r="OHD33" s="22"/>
      <c r="OHE33" s="111"/>
      <c r="OHF33" s="22"/>
      <c r="OHG33" s="111"/>
      <c r="OHH33" s="22"/>
      <c r="OHI33" s="111"/>
      <c r="OHJ33" s="22"/>
      <c r="OHK33" s="111"/>
      <c r="OHL33" s="22"/>
      <c r="OHM33" s="111"/>
      <c r="OHN33" s="22"/>
      <c r="OHO33" s="111"/>
      <c r="OHP33" s="22"/>
      <c r="OHQ33" s="111"/>
      <c r="OHR33" s="26"/>
      <c r="OHS33" s="111"/>
      <c r="OHT33" s="26"/>
      <c r="OHU33" s="111"/>
      <c r="OHV33" s="26"/>
      <c r="OHW33" s="111"/>
      <c r="OHX33" s="26"/>
      <c r="OHY33" s="111"/>
      <c r="OHZ33" s="26"/>
      <c r="OIA33" s="111"/>
      <c r="OIB33" s="26"/>
      <c r="OIC33" s="111"/>
      <c r="OID33" s="26"/>
      <c r="OIE33" s="111"/>
      <c r="OIF33" s="26"/>
      <c r="OIG33" s="111"/>
      <c r="OIH33" s="26"/>
      <c r="OII33" s="111"/>
      <c r="OIJ33" s="26"/>
      <c r="OIK33" s="111"/>
      <c r="OIL33" s="26"/>
      <c r="OIM33" s="112"/>
      <c r="OIN33" s="26"/>
      <c r="OIO33" s="111"/>
      <c r="OIP33" s="26"/>
      <c r="OIQ33" s="111"/>
      <c r="OIR33" s="26"/>
      <c r="OIS33" s="111"/>
      <c r="OIT33" s="26"/>
      <c r="OIU33" s="111"/>
      <c r="OIV33" s="26"/>
      <c r="OIW33" s="111"/>
      <c r="OIX33" s="26"/>
      <c r="OIY33" s="111"/>
      <c r="OIZ33" s="26"/>
      <c r="OJA33" s="111"/>
      <c r="OJB33" s="19"/>
      <c r="OJC33" s="111"/>
      <c r="OJD33" s="26"/>
      <c r="OJE33" s="111"/>
      <c r="OJF33" s="26"/>
      <c r="OJG33" s="111"/>
      <c r="OJH33" s="26"/>
      <c r="OJI33" s="111"/>
      <c r="OJJ33" s="26"/>
      <c r="OJK33" s="111"/>
      <c r="OJL33" s="19"/>
      <c r="OJM33" s="111"/>
      <c r="OJN33" s="26"/>
      <c r="OJO33" s="111"/>
      <c r="OJP33" s="26"/>
      <c r="OJQ33" s="111"/>
      <c r="OJR33" s="26"/>
      <c r="OJS33" s="111"/>
      <c r="OJT33" s="19"/>
      <c r="OJU33" s="105"/>
      <c r="OJV33" s="105"/>
      <c r="OJW33" s="105"/>
      <c r="OJX33" s="29"/>
      <c r="OJY33" s="111"/>
      <c r="OJZ33" s="29"/>
      <c r="OKA33" s="111"/>
      <c r="OKB33" s="22"/>
      <c r="OKC33" s="111"/>
      <c r="OKD33" s="22"/>
      <c r="OKE33" s="111"/>
      <c r="OKF33" s="22"/>
      <c r="OKG33" s="111"/>
      <c r="OKH33" s="22"/>
      <c r="OKI33" s="111"/>
      <c r="OKJ33" s="22"/>
      <c r="OKK33" s="111"/>
      <c r="OKL33" s="22"/>
      <c r="OKM33" s="111"/>
      <c r="OKN33" s="22"/>
      <c r="OKO33" s="111"/>
      <c r="OKP33" s="26"/>
      <c r="OKQ33" s="111"/>
      <c r="OKR33" s="26"/>
      <c r="OKS33" s="111"/>
      <c r="OKT33" s="26"/>
      <c r="OKU33" s="111"/>
      <c r="OKV33" s="26"/>
      <c r="OKW33" s="111"/>
      <c r="OKX33" s="26"/>
      <c r="OKY33" s="111"/>
      <c r="OKZ33" s="26"/>
      <c r="OLA33" s="111"/>
      <c r="OLB33" s="26"/>
      <c r="OLC33" s="111"/>
      <c r="OLD33" s="26"/>
      <c r="OLE33" s="111"/>
      <c r="OLF33" s="26"/>
      <c r="OLG33" s="111"/>
      <c r="OLH33" s="26"/>
      <c r="OLI33" s="111"/>
      <c r="OLJ33" s="26"/>
      <c r="OLK33" s="112"/>
      <c r="OLL33" s="26"/>
      <c r="OLM33" s="111"/>
      <c r="OLN33" s="26"/>
      <c r="OLO33" s="111"/>
      <c r="OLP33" s="26"/>
      <c r="OLQ33" s="111"/>
      <c r="OLR33" s="26"/>
      <c r="OLS33" s="111"/>
      <c r="OLT33" s="26"/>
      <c r="OLU33" s="111"/>
      <c r="OLV33" s="26"/>
      <c r="OLW33" s="111"/>
      <c r="OLX33" s="26"/>
      <c r="OLY33" s="111"/>
      <c r="OLZ33" s="19"/>
      <c r="OMA33" s="111"/>
      <c r="OMB33" s="26"/>
      <c r="OMC33" s="111"/>
      <c r="OMD33" s="26"/>
      <c r="OME33" s="111"/>
      <c r="OMF33" s="26"/>
      <c r="OMG33" s="111"/>
      <c r="OMH33" s="26"/>
      <c r="OMI33" s="111"/>
      <c r="OMJ33" s="19"/>
      <c r="OMK33" s="111"/>
      <c r="OML33" s="26"/>
      <c r="OMM33" s="111"/>
      <c r="OMN33" s="26"/>
      <c r="OMO33" s="111"/>
      <c r="OMP33" s="26"/>
      <c r="OMQ33" s="111"/>
      <c r="OMR33" s="19"/>
      <c r="OMS33" s="105"/>
      <c r="OMT33" s="105"/>
      <c r="OMU33" s="105"/>
      <c r="OMV33" s="29"/>
      <c r="OMW33" s="111"/>
      <c r="OMX33" s="29"/>
      <c r="OMY33" s="111"/>
      <c r="OMZ33" s="22"/>
      <c r="ONA33" s="111"/>
      <c r="ONB33" s="22"/>
      <c r="ONC33" s="111"/>
      <c r="OND33" s="22"/>
      <c r="ONE33" s="111"/>
      <c r="ONF33" s="22"/>
      <c r="ONG33" s="111"/>
      <c r="ONH33" s="22"/>
      <c r="ONI33" s="111"/>
      <c r="ONJ33" s="22"/>
      <c r="ONK33" s="111"/>
      <c r="ONL33" s="22"/>
      <c r="ONM33" s="111"/>
      <c r="ONN33" s="26"/>
      <c r="ONO33" s="111"/>
      <c r="ONP33" s="26"/>
      <c r="ONQ33" s="111"/>
      <c r="ONR33" s="26"/>
      <c r="ONS33" s="111"/>
      <c r="ONT33" s="26"/>
      <c r="ONU33" s="111"/>
      <c r="ONV33" s="26"/>
      <c r="ONW33" s="111"/>
      <c r="ONX33" s="26"/>
      <c r="ONY33" s="111"/>
      <c r="ONZ33" s="26"/>
      <c r="OOA33" s="111"/>
      <c r="OOB33" s="26"/>
      <c r="OOC33" s="111"/>
      <c r="OOD33" s="26"/>
      <c r="OOE33" s="111"/>
      <c r="OOF33" s="26"/>
      <c r="OOG33" s="111"/>
      <c r="OOH33" s="26"/>
      <c r="OOI33" s="112"/>
      <c r="OOJ33" s="26"/>
      <c r="OOK33" s="111"/>
      <c r="OOL33" s="26"/>
      <c r="OOM33" s="111"/>
      <c r="OON33" s="26"/>
      <c r="OOO33" s="111"/>
      <c r="OOP33" s="26"/>
      <c r="OOQ33" s="111"/>
      <c r="OOR33" s="26"/>
      <c r="OOS33" s="111"/>
      <c r="OOT33" s="26"/>
      <c r="OOU33" s="111"/>
      <c r="OOV33" s="26"/>
      <c r="OOW33" s="111"/>
      <c r="OOX33" s="19"/>
      <c r="OOY33" s="111"/>
      <c r="OOZ33" s="26"/>
      <c r="OPA33" s="111"/>
      <c r="OPB33" s="26"/>
      <c r="OPC33" s="111"/>
      <c r="OPD33" s="26"/>
      <c r="OPE33" s="111"/>
      <c r="OPF33" s="26"/>
      <c r="OPG33" s="111"/>
      <c r="OPH33" s="19"/>
      <c r="OPI33" s="111"/>
      <c r="OPJ33" s="26"/>
      <c r="OPK33" s="111"/>
      <c r="OPL33" s="26"/>
      <c r="OPM33" s="111"/>
      <c r="OPN33" s="26"/>
      <c r="OPO33" s="111"/>
      <c r="OPP33" s="19"/>
      <c r="OPQ33" s="105"/>
      <c r="OPR33" s="105"/>
      <c r="OPS33" s="105"/>
      <c r="OPT33" s="29"/>
      <c r="OPU33" s="111"/>
      <c r="OPV33" s="29"/>
      <c r="OPW33" s="111"/>
      <c r="OPX33" s="22"/>
      <c r="OPY33" s="111"/>
      <c r="OPZ33" s="22"/>
      <c r="OQA33" s="111"/>
      <c r="OQB33" s="22"/>
      <c r="OQC33" s="111"/>
      <c r="OQD33" s="22"/>
      <c r="OQE33" s="111"/>
      <c r="OQF33" s="22"/>
      <c r="OQG33" s="111"/>
      <c r="OQH33" s="22"/>
      <c r="OQI33" s="111"/>
      <c r="OQJ33" s="22"/>
      <c r="OQK33" s="111"/>
      <c r="OQL33" s="26"/>
      <c r="OQM33" s="111"/>
      <c r="OQN33" s="26"/>
      <c r="OQO33" s="111"/>
      <c r="OQP33" s="26"/>
      <c r="OQQ33" s="111"/>
      <c r="OQR33" s="26"/>
      <c r="OQS33" s="111"/>
      <c r="OQT33" s="26"/>
      <c r="OQU33" s="111"/>
      <c r="OQV33" s="26"/>
      <c r="OQW33" s="111"/>
      <c r="OQX33" s="26"/>
      <c r="OQY33" s="111"/>
      <c r="OQZ33" s="26"/>
      <c r="ORA33" s="111"/>
      <c r="ORB33" s="26"/>
      <c r="ORC33" s="111"/>
      <c r="ORD33" s="26"/>
      <c r="ORE33" s="111"/>
      <c r="ORF33" s="26"/>
      <c r="ORG33" s="112"/>
      <c r="ORH33" s="26"/>
      <c r="ORI33" s="111"/>
      <c r="ORJ33" s="26"/>
      <c r="ORK33" s="111"/>
      <c r="ORL33" s="26"/>
      <c r="ORM33" s="111"/>
      <c r="ORN33" s="26"/>
      <c r="ORO33" s="111"/>
      <c r="ORP33" s="26"/>
      <c r="ORQ33" s="111"/>
      <c r="ORR33" s="26"/>
      <c r="ORS33" s="111"/>
      <c r="ORT33" s="26"/>
      <c r="ORU33" s="111"/>
      <c r="ORV33" s="19"/>
      <c r="ORW33" s="111"/>
      <c r="ORX33" s="26"/>
      <c r="ORY33" s="111"/>
      <c r="ORZ33" s="26"/>
      <c r="OSA33" s="111"/>
      <c r="OSB33" s="26"/>
      <c r="OSC33" s="111"/>
      <c r="OSD33" s="26"/>
      <c r="OSE33" s="111"/>
      <c r="OSF33" s="19"/>
      <c r="OSG33" s="111"/>
      <c r="OSH33" s="26"/>
      <c r="OSI33" s="111"/>
      <c r="OSJ33" s="26"/>
      <c r="OSK33" s="111"/>
      <c r="OSL33" s="26"/>
      <c r="OSM33" s="111"/>
      <c r="OSN33" s="19"/>
      <c r="OSO33" s="105"/>
      <c r="OSP33" s="105"/>
      <c r="OSQ33" s="105"/>
      <c r="OSR33" s="29"/>
      <c r="OSS33" s="111"/>
      <c r="OST33" s="29"/>
      <c r="OSU33" s="111"/>
      <c r="OSV33" s="22"/>
      <c r="OSW33" s="111"/>
      <c r="OSX33" s="22"/>
      <c r="OSY33" s="111"/>
      <c r="OSZ33" s="22"/>
      <c r="OTA33" s="111"/>
      <c r="OTB33" s="22"/>
      <c r="OTC33" s="111"/>
      <c r="OTD33" s="22"/>
      <c r="OTE33" s="111"/>
      <c r="OTF33" s="22"/>
      <c r="OTG33" s="111"/>
      <c r="OTH33" s="22"/>
      <c r="OTI33" s="111"/>
      <c r="OTJ33" s="26"/>
      <c r="OTK33" s="111"/>
      <c r="OTL33" s="26"/>
      <c r="OTM33" s="111"/>
      <c r="OTN33" s="26"/>
      <c r="OTO33" s="111"/>
      <c r="OTP33" s="26"/>
      <c r="OTQ33" s="111"/>
      <c r="OTR33" s="26"/>
      <c r="OTS33" s="111"/>
      <c r="OTT33" s="26"/>
      <c r="OTU33" s="111"/>
      <c r="OTV33" s="26"/>
      <c r="OTW33" s="111"/>
      <c r="OTX33" s="26"/>
      <c r="OTY33" s="111"/>
      <c r="OTZ33" s="26"/>
      <c r="OUA33" s="111"/>
      <c r="OUB33" s="26"/>
      <c r="OUC33" s="111"/>
      <c r="OUD33" s="26"/>
      <c r="OUE33" s="112"/>
      <c r="OUF33" s="26"/>
      <c r="OUG33" s="111"/>
      <c r="OUH33" s="26"/>
      <c r="OUI33" s="111"/>
      <c r="OUJ33" s="26"/>
      <c r="OUK33" s="111"/>
      <c r="OUL33" s="26"/>
      <c r="OUM33" s="111"/>
      <c r="OUN33" s="26"/>
      <c r="OUO33" s="111"/>
      <c r="OUP33" s="26"/>
      <c r="OUQ33" s="111"/>
      <c r="OUR33" s="26"/>
      <c r="OUS33" s="111"/>
      <c r="OUT33" s="19"/>
      <c r="OUU33" s="111"/>
      <c r="OUV33" s="26"/>
      <c r="OUW33" s="111"/>
      <c r="OUX33" s="26"/>
      <c r="OUY33" s="111"/>
      <c r="OUZ33" s="26"/>
      <c r="OVA33" s="111"/>
      <c r="OVB33" s="26"/>
      <c r="OVC33" s="111"/>
      <c r="OVD33" s="19"/>
      <c r="OVE33" s="111"/>
      <c r="OVF33" s="26"/>
      <c r="OVG33" s="111"/>
      <c r="OVH33" s="26"/>
      <c r="OVI33" s="111"/>
      <c r="OVJ33" s="26"/>
      <c r="OVK33" s="111"/>
      <c r="OVL33" s="19"/>
      <c r="OVM33" s="105"/>
      <c r="OVN33" s="105"/>
      <c r="OVO33" s="105"/>
      <c r="OVP33" s="29"/>
      <c r="OVQ33" s="111"/>
      <c r="OVR33" s="29"/>
      <c r="OVS33" s="111"/>
      <c r="OVT33" s="22"/>
      <c r="OVU33" s="111"/>
      <c r="OVV33" s="22"/>
      <c r="OVW33" s="111"/>
      <c r="OVX33" s="22"/>
      <c r="OVY33" s="111"/>
      <c r="OVZ33" s="22"/>
      <c r="OWA33" s="111"/>
      <c r="OWB33" s="22"/>
      <c r="OWC33" s="111"/>
      <c r="OWD33" s="22"/>
      <c r="OWE33" s="111"/>
      <c r="OWF33" s="22"/>
      <c r="OWG33" s="111"/>
      <c r="OWH33" s="26"/>
      <c r="OWI33" s="111"/>
      <c r="OWJ33" s="26"/>
      <c r="OWK33" s="111"/>
      <c r="OWL33" s="26"/>
      <c r="OWM33" s="111"/>
      <c r="OWN33" s="26"/>
      <c r="OWO33" s="111"/>
      <c r="OWP33" s="26"/>
      <c r="OWQ33" s="111"/>
      <c r="OWR33" s="26"/>
      <c r="OWS33" s="111"/>
      <c r="OWT33" s="26"/>
      <c r="OWU33" s="111"/>
      <c r="OWV33" s="26"/>
      <c r="OWW33" s="111"/>
      <c r="OWX33" s="26"/>
      <c r="OWY33" s="111"/>
      <c r="OWZ33" s="26"/>
      <c r="OXA33" s="111"/>
      <c r="OXB33" s="26"/>
      <c r="OXC33" s="112"/>
      <c r="OXD33" s="26"/>
      <c r="OXE33" s="111"/>
      <c r="OXF33" s="26"/>
      <c r="OXG33" s="111"/>
      <c r="OXH33" s="26"/>
      <c r="OXI33" s="111"/>
      <c r="OXJ33" s="26"/>
      <c r="OXK33" s="111"/>
      <c r="OXL33" s="26"/>
      <c r="OXM33" s="111"/>
      <c r="OXN33" s="26"/>
      <c r="OXO33" s="111"/>
      <c r="OXP33" s="26"/>
      <c r="OXQ33" s="111"/>
      <c r="OXR33" s="19"/>
      <c r="OXS33" s="111"/>
      <c r="OXT33" s="26"/>
      <c r="OXU33" s="111"/>
      <c r="OXV33" s="26"/>
      <c r="OXW33" s="111"/>
      <c r="OXX33" s="26"/>
      <c r="OXY33" s="111"/>
      <c r="OXZ33" s="26"/>
      <c r="OYA33" s="111"/>
      <c r="OYB33" s="19"/>
      <c r="OYC33" s="111"/>
      <c r="OYD33" s="26"/>
      <c r="OYE33" s="111"/>
      <c r="OYF33" s="26"/>
      <c r="OYG33" s="111"/>
      <c r="OYH33" s="26"/>
      <c r="OYI33" s="111"/>
      <c r="OYJ33" s="19"/>
      <c r="OYK33" s="105"/>
      <c r="OYL33" s="105"/>
      <c r="OYM33" s="105"/>
      <c r="OYN33" s="29"/>
      <c r="OYO33" s="111"/>
      <c r="OYP33" s="29"/>
      <c r="OYQ33" s="111"/>
      <c r="OYR33" s="22"/>
      <c r="OYS33" s="111"/>
      <c r="OYT33" s="22"/>
      <c r="OYU33" s="111"/>
      <c r="OYV33" s="22"/>
      <c r="OYW33" s="111"/>
      <c r="OYX33" s="22"/>
      <c r="OYY33" s="111"/>
      <c r="OYZ33" s="22"/>
      <c r="OZA33" s="111"/>
      <c r="OZB33" s="22"/>
      <c r="OZC33" s="111"/>
      <c r="OZD33" s="22"/>
      <c r="OZE33" s="111"/>
      <c r="OZF33" s="26"/>
      <c r="OZG33" s="111"/>
      <c r="OZH33" s="26"/>
      <c r="OZI33" s="111"/>
      <c r="OZJ33" s="26"/>
      <c r="OZK33" s="111"/>
      <c r="OZL33" s="26"/>
      <c r="OZM33" s="111"/>
      <c r="OZN33" s="26"/>
      <c r="OZO33" s="111"/>
      <c r="OZP33" s="26"/>
      <c r="OZQ33" s="111"/>
      <c r="OZR33" s="26"/>
      <c r="OZS33" s="111"/>
      <c r="OZT33" s="26"/>
      <c r="OZU33" s="111"/>
      <c r="OZV33" s="26"/>
      <c r="OZW33" s="111"/>
      <c r="OZX33" s="26"/>
      <c r="OZY33" s="111"/>
      <c r="OZZ33" s="26"/>
      <c r="PAA33" s="112"/>
      <c r="PAB33" s="26"/>
      <c r="PAC33" s="111"/>
      <c r="PAD33" s="26"/>
      <c r="PAE33" s="111"/>
      <c r="PAF33" s="26"/>
      <c r="PAG33" s="111"/>
      <c r="PAH33" s="26"/>
      <c r="PAI33" s="111"/>
      <c r="PAJ33" s="26"/>
      <c r="PAK33" s="111"/>
      <c r="PAL33" s="26"/>
      <c r="PAM33" s="111"/>
      <c r="PAN33" s="26"/>
      <c r="PAO33" s="111"/>
      <c r="PAP33" s="19"/>
      <c r="PAQ33" s="111"/>
      <c r="PAR33" s="26"/>
      <c r="PAS33" s="111"/>
      <c r="PAT33" s="26"/>
      <c r="PAU33" s="111"/>
      <c r="PAV33" s="26"/>
      <c r="PAW33" s="111"/>
      <c r="PAX33" s="26"/>
      <c r="PAY33" s="111"/>
      <c r="PAZ33" s="19"/>
      <c r="PBA33" s="111"/>
      <c r="PBB33" s="26"/>
      <c r="PBC33" s="111"/>
      <c r="PBD33" s="26"/>
      <c r="PBE33" s="111"/>
      <c r="PBF33" s="26"/>
      <c r="PBG33" s="111"/>
      <c r="PBH33" s="19"/>
      <c r="PBI33" s="105"/>
      <c r="PBJ33" s="105"/>
      <c r="PBK33" s="105"/>
      <c r="PBL33" s="29"/>
      <c r="PBM33" s="111"/>
      <c r="PBN33" s="29"/>
      <c r="PBO33" s="111"/>
      <c r="PBP33" s="22"/>
      <c r="PBQ33" s="111"/>
      <c r="PBR33" s="22"/>
      <c r="PBS33" s="111"/>
      <c r="PBT33" s="22"/>
      <c r="PBU33" s="111"/>
      <c r="PBV33" s="22"/>
      <c r="PBW33" s="111"/>
      <c r="PBX33" s="22"/>
      <c r="PBY33" s="111"/>
      <c r="PBZ33" s="22"/>
      <c r="PCA33" s="111"/>
      <c r="PCB33" s="22"/>
      <c r="PCC33" s="111"/>
      <c r="PCD33" s="26"/>
      <c r="PCE33" s="111"/>
      <c r="PCF33" s="26"/>
      <c r="PCG33" s="111"/>
      <c r="PCH33" s="26"/>
      <c r="PCI33" s="111"/>
      <c r="PCJ33" s="26"/>
      <c r="PCK33" s="111"/>
      <c r="PCL33" s="26"/>
      <c r="PCM33" s="111"/>
      <c r="PCN33" s="26"/>
      <c r="PCO33" s="111"/>
      <c r="PCP33" s="26"/>
      <c r="PCQ33" s="111"/>
      <c r="PCR33" s="26"/>
      <c r="PCS33" s="111"/>
      <c r="PCT33" s="26"/>
      <c r="PCU33" s="111"/>
      <c r="PCV33" s="26"/>
      <c r="PCW33" s="111"/>
      <c r="PCX33" s="26"/>
      <c r="PCY33" s="112"/>
      <c r="PCZ33" s="26"/>
      <c r="PDA33" s="111"/>
      <c r="PDB33" s="26"/>
      <c r="PDC33" s="111"/>
      <c r="PDD33" s="26"/>
      <c r="PDE33" s="111"/>
      <c r="PDF33" s="26"/>
      <c r="PDG33" s="111"/>
      <c r="PDH33" s="26"/>
      <c r="PDI33" s="111"/>
      <c r="PDJ33" s="26"/>
      <c r="PDK33" s="111"/>
      <c r="PDL33" s="26"/>
      <c r="PDM33" s="111"/>
      <c r="PDN33" s="19"/>
      <c r="PDO33" s="111"/>
      <c r="PDP33" s="26"/>
      <c r="PDQ33" s="111"/>
      <c r="PDR33" s="26"/>
      <c r="PDS33" s="111"/>
      <c r="PDT33" s="26"/>
      <c r="PDU33" s="111"/>
      <c r="PDV33" s="26"/>
      <c r="PDW33" s="111"/>
      <c r="PDX33" s="19"/>
      <c r="PDY33" s="111"/>
      <c r="PDZ33" s="26"/>
      <c r="PEA33" s="111"/>
      <c r="PEB33" s="26"/>
      <c r="PEC33" s="111"/>
      <c r="PED33" s="26"/>
      <c r="PEE33" s="111"/>
      <c r="PEF33" s="19"/>
      <c r="PEG33" s="105"/>
      <c r="PEH33" s="105"/>
      <c r="PEI33" s="105"/>
      <c r="PEJ33" s="29"/>
      <c r="PEK33" s="111"/>
      <c r="PEL33" s="29"/>
      <c r="PEM33" s="111"/>
      <c r="PEN33" s="22"/>
      <c r="PEO33" s="111"/>
      <c r="PEP33" s="22"/>
      <c r="PEQ33" s="111"/>
      <c r="PER33" s="22"/>
      <c r="PES33" s="111"/>
      <c r="PET33" s="22"/>
      <c r="PEU33" s="111"/>
      <c r="PEV33" s="22"/>
      <c r="PEW33" s="111"/>
      <c r="PEX33" s="22"/>
      <c r="PEY33" s="111"/>
      <c r="PEZ33" s="22"/>
      <c r="PFA33" s="111"/>
      <c r="PFB33" s="26"/>
      <c r="PFC33" s="111"/>
      <c r="PFD33" s="26"/>
      <c r="PFE33" s="111"/>
      <c r="PFF33" s="26"/>
      <c r="PFG33" s="111"/>
      <c r="PFH33" s="26"/>
      <c r="PFI33" s="111"/>
      <c r="PFJ33" s="26"/>
      <c r="PFK33" s="111"/>
      <c r="PFL33" s="26"/>
      <c r="PFM33" s="111"/>
      <c r="PFN33" s="26"/>
      <c r="PFO33" s="111"/>
      <c r="PFP33" s="26"/>
      <c r="PFQ33" s="111"/>
      <c r="PFR33" s="26"/>
      <c r="PFS33" s="111"/>
      <c r="PFT33" s="26"/>
      <c r="PFU33" s="111"/>
      <c r="PFV33" s="26"/>
      <c r="PFW33" s="112"/>
      <c r="PFX33" s="26"/>
      <c r="PFY33" s="111"/>
      <c r="PFZ33" s="26"/>
      <c r="PGA33" s="111"/>
      <c r="PGB33" s="26"/>
      <c r="PGC33" s="111"/>
      <c r="PGD33" s="26"/>
      <c r="PGE33" s="111"/>
      <c r="PGF33" s="26"/>
      <c r="PGG33" s="111"/>
      <c r="PGH33" s="26"/>
      <c r="PGI33" s="111"/>
      <c r="PGJ33" s="26"/>
      <c r="PGK33" s="111"/>
      <c r="PGL33" s="19"/>
      <c r="PGM33" s="111"/>
      <c r="PGN33" s="26"/>
      <c r="PGO33" s="111"/>
      <c r="PGP33" s="26"/>
      <c r="PGQ33" s="111"/>
      <c r="PGR33" s="26"/>
      <c r="PGS33" s="111"/>
      <c r="PGT33" s="26"/>
      <c r="PGU33" s="111"/>
      <c r="PGV33" s="19"/>
      <c r="PGW33" s="111"/>
      <c r="PGX33" s="26"/>
      <c r="PGY33" s="111"/>
      <c r="PGZ33" s="26"/>
      <c r="PHA33" s="111"/>
      <c r="PHB33" s="26"/>
      <c r="PHC33" s="111"/>
      <c r="PHD33" s="19"/>
      <c r="PHE33" s="105"/>
      <c r="PHF33" s="105"/>
      <c r="PHG33" s="105"/>
      <c r="PHH33" s="29"/>
      <c r="PHI33" s="111"/>
      <c r="PHJ33" s="29"/>
      <c r="PHK33" s="111"/>
      <c r="PHL33" s="22"/>
      <c r="PHM33" s="111"/>
      <c r="PHN33" s="22"/>
      <c r="PHO33" s="111"/>
      <c r="PHP33" s="22"/>
      <c r="PHQ33" s="111"/>
      <c r="PHR33" s="22"/>
      <c r="PHS33" s="111"/>
      <c r="PHT33" s="22"/>
      <c r="PHU33" s="111"/>
      <c r="PHV33" s="22"/>
      <c r="PHW33" s="111"/>
      <c r="PHX33" s="22"/>
      <c r="PHY33" s="111"/>
      <c r="PHZ33" s="26"/>
      <c r="PIA33" s="111"/>
      <c r="PIB33" s="26"/>
      <c r="PIC33" s="111"/>
      <c r="PID33" s="26"/>
      <c r="PIE33" s="111"/>
      <c r="PIF33" s="26"/>
      <c r="PIG33" s="111"/>
      <c r="PIH33" s="26"/>
      <c r="PII33" s="111"/>
      <c r="PIJ33" s="26"/>
      <c r="PIK33" s="111"/>
      <c r="PIL33" s="26"/>
      <c r="PIM33" s="111"/>
      <c r="PIN33" s="26"/>
      <c r="PIO33" s="111"/>
      <c r="PIP33" s="26"/>
      <c r="PIQ33" s="111"/>
      <c r="PIR33" s="26"/>
      <c r="PIS33" s="111"/>
      <c r="PIT33" s="26"/>
      <c r="PIU33" s="112"/>
      <c r="PIV33" s="26"/>
      <c r="PIW33" s="111"/>
      <c r="PIX33" s="26"/>
      <c r="PIY33" s="111"/>
      <c r="PIZ33" s="26"/>
      <c r="PJA33" s="111"/>
      <c r="PJB33" s="26"/>
      <c r="PJC33" s="111"/>
      <c r="PJD33" s="26"/>
      <c r="PJE33" s="111"/>
      <c r="PJF33" s="26"/>
      <c r="PJG33" s="111"/>
      <c r="PJH33" s="26"/>
      <c r="PJI33" s="111"/>
      <c r="PJJ33" s="19"/>
      <c r="PJK33" s="111"/>
      <c r="PJL33" s="26"/>
      <c r="PJM33" s="111"/>
      <c r="PJN33" s="26"/>
      <c r="PJO33" s="111"/>
      <c r="PJP33" s="26"/>
      <c r="PJQ33" s="111"/>
      <c r="PJR33" s="26"/>
      <c r="PJS33" s="111"/>
      <c r="PJT33" s="19"/>
      <c r="PJU33" s="111"/>
      <c r="PJV33" s="26"/>
      <c r="PJW33" s="111"/>
      <c r="PJX33" s="26"/>
      <c r="PJY33" s="111"/>
      <c r="PJZ33" s="26"/>
      <c r="PKA33" s="111"/>
      <c r="PKB33" s="19"/>
      <c r="PKC33" s="105"/>
      <c r="PKD33" s="105"/>
      <c r="PKE33" s="105"/>
      <c r="PKF33" s="29"/>
      <c r="PKG33" s="111"/>
      <c r="PKH33" s="29"/>
      <c r="PKI33" s="111"/>
      <c r="PKJ33" s="22"/>
      <c r="PKK33" s="111"/>
      <c r="PKL33" s="22"/>
      <c r="PKM33" s="111"/>
      <c r="PKN33" s="22"/>
      <c r="PKO33" s="111"/>
      <c r="PKP33" s="22"/>
      <c r="PKQ33" s="111"/>
      <c r="PKR33" s="22"/>
      <c r="PKS33" s="111"/>
      <c r="PKT33" s="22"/>
      <c r="PKU33" s="111"/>
      <c r="PKV33" s="22"/>
      <c r="PKW33" s="111"/>
      <c r="PKX33" s="26"/>
      <c r="PKY33" s="111"/>
      <c r="PKZ33" s="26"/>
      <c r="PLA33" s="111"/>
      <c r="PLB33" s="26"/>
      <c r="PLC33" s="111"/>
      <c r="PLD33" s="26"/>
      <c r="PLE33" s="111"/>
      <c r="PLF33" s="26"/>
      <c r="PLG33" s="111"/>
      <c r="PLH33" s="26"/>
      <c r="PLI33" s="111"/>
      <c r="PLJ33" s="26"/>
      <c r="PLK33" s="111"/>
      <c r="PLL33" s="26"/>
      <c r="PLM33" s="111"/>
      <c r="PLN33" s="26"/>
      <c r="PLO33" s="111"/>
      <c r="PLP33" s="26"/>
      <c r="PLQ33" s="111"/>
      <c r="PLR33" s="26"/>
      <c r="PLS33" s="112"/>
      <c r="PLT33" s="26"/>
      <c r="PLU33" s="111"/>
      <c r="PLV33" s="26"/>
      <c r="PLW33" s="111"/>
      <c r="PLX33" s="26"/>
      <c r="PLY33" s="111"/>
      <c r="PLZ33" s="26"/>
      <c r="PMA33" s="111"/>
      <c r="PMB33" s="26"/>
      <c r="PMC33" s="111"/>
      <c r="PMD33" s="26"/>
      <c r="PME33" s="111"/>
      <c r="PMF33" s="26"/>
      <c r="PMG33" s="111"/>
      <c r="PMH33" s="19"/>
      <c r="PMI33" s="111"/>
      <c r="PMJ33" s="26"/>
      <c r="PMK33" s="111"/>
      <c r="PML33" s="26"/>
      <c r="PMM33" s="111"/>
      <c r="PMN33" s="26"/>
      <c r="PMO33" s="111"/>
      <c r="PMP33" s="26"/>
      <c r="PMQ33" s="111"/>
      <c r="PMR33" s="19"/>
      <c r="PMS33" s="111"/>
      <c r="PMT33" s="26"/>
      <c r="PMU33" s="111"/>
      <c r="PMV33" s="26"/>
      <c r="PMW33" s="111"/>
      <c r="PMX33" s="26"/>
      <c r="PMY33" s="111"/>
      <c r="PMZ33" s="19"/>
      <c r="PNA33" s="105"/>
      <c r="PNB33" s="105"/>
      <c r="PNC33" s="105"/>
      <c r="PND33" s="29"/>
      <c r="PNE33" s="111"/>
      <c r="PNF33" s="29"/>
      <c r="PNG33" s="111"/>
      <c r="PNH33" s="22"/>
      <c r="PNI33" s="111"/>
      <c r="PNJ33" s="22"/>
      <c r="PNK33" s="111"/>
      <c r="PNL33" s="22"/>
      <c r="PNM33" s="111"/>
      <c r="PNN33" s="22"/>
      <c r="PNO33" s="111"/>
      <c r="PNP33" s="22"/>
      <c r="PNQ33" s="111"/>
      <c r="PNR33" s="22"/>
      <c r="PNS33" s="111"/>
      <c r="PNT33" s="22"/>
      <c r="PNU33" s="111"/>
      <c r="PNV33" s="26"/>
      <c r="PNW33" s="111"/>
      <c r="PNX33" s="26"/>
      <c r="PNY33" s="111"/>
      <c r="PNZ33" s="26"/>
      <c r="POA33" s="111"/>
      <c r="POB33" s="26"/>
      <c r="POC33" s="111"/>
      <c r="POD33" s="26"/>
      <c r="POE33" s="111"/>
      <c r="POF33" s="26"/>
      <c r="POG33" s="111"/>
      <c r="POH33" s="26"/>
      <c r="POI33" s="111"/>
      <c r="POJ33" s="26"/>
      <c r="POK33" s="111"/>
      <c r="POL33" s="26"/>
      <c r="POM33" s="111"/>
      <c r="PON33" s="26"/>
      <c r="POO33" s="111"/>
      <c r="POP33" s="26"/>
      <c r="POQ33" s="112"/>
      <c r="POR33" s="26"/>
      <c r="POS33" s="111"/>
      <c r="POT33" s="26"/>
      <c r="POU33" s="111"/>
      <c r="POV33" s="26"/>
      <c r="POW33" s="111"/>
      <c r="POX33" s="26"/>
      <c r="POY33" s="111"/>
      <c r="POZ33" s="26"/>
      <c r="PPA33" s="111"/>
      <c r="PPB33" s="26"/>
      <c r="PPC33" s="111"/>
      <c r="PPD33" s="26"/>
      <c r="PPE33" s="111"/>
      <c r="PPF33" s="19"/>
      <c r="PPG33" s="111"/>
      <c r="PPH33" s="26"/>
      <c r="PPI33" s="111"/>
      <c r="PPJ33" s="26"/>
      <c r="PPK33" s="111"/>
      <c r="PPL33" s="26"/>
      <c r="PPM33" s="111"/>
      <c r="PPN33" s="26"/>
      <c r="PPO33" s="111"/>
      <c r="PPP33" s="19"/>
      <c r="PPQ33" s="111"/>
      <c r="PPR33" s="26"/>
      <c r="PPS33" s="111"/>
      <c r="PPT33" s="26"/>
      <c r="PPU33" s="111"/>
      <c r="PPV33" s="26"/>
      <c r="PPW33" s="111"/>
      <c r="PPX33" s="19"/>
      <c r="PPY33" s="105"/>
      <c r="PPZ33" s="105"/>
      <c r="PQA33" s="105"/>
      <c r="PQB33" s="29"/>
      <c r="PQC33" s="111"/>
      <c r="PQD33" s="29"/>
      <c r="PQE33" s="111"/>
      <c r="PQF33" s="22"/>
      <c r="PQG33" s="111"/>
      <c r="PQH33" s="22"/>
      <c r="PQI33" s="111"/>
      <c r="PQJ33" s="22"/>
      <c r="PQK33" s="111"/>
      <c r="PQL33" s="22"/>
      <c r="PQM33" s="111"/>
      <c r="PQN33" s="22"/>
      <c r="PQO33" s="111"/>
      <c r="PQP33" s="22"/>
      <c r="PQQ33" s="111"/>
      <c r="PQR33" s="22"/>
      <c r="PQS33" s="111"/>
      <c r="PQT33" s="26"/>
      <c r="PQU33" s="111"/>
      <c r="PQV33" s="26"/>
      <c r="PQW33" s="111"/>
      <c r="PQX33" s="26"/>
      <c r="PQY33" s="111"/>
      <c r="PQZ33" s="26"/>
      <c r="PRA33" s="111"/>
      <c r="PRB33" s="26"/>
      <c r="PRC33" s="111"/>
      <c r="PRD33" s="26"/>
      <c r="PRE33" s="111"/>
      <c r="PRF33" s="26"/>
      <c r="PRG33" s="111"/>
      <c r="PRH33" s="26"/>
      <c r="PRI33" s="111"/>
      <c r="PRJ33" s="26"/>
      <c r="PRK33" s="111"/>
      <c r="PRL33" s="26"/>
      <c r="PRM33" s="111"/>
      <c r="PRN33" s="26"/>
      <c r="PRO33" s="112"/>
      <c r="PRP33" s="26"/>
      <c r="PRQ33" s="111"/>
      <c r="PRR33" s="26"/>
      <c r="PRS33" s="111"/>
      <c r="PRT33" s="26"/>
      <c r="PRU33" s="111"/>
      <c r="PRV33" s="26"/>
      <c r="PRW33" s="111"/>
      <c r="PRX33" s="26"/>
      <c r="PRY33" s="111"/>
      <c r="PRZ33" s="26"/>
      <c r="PSA33" s="111"/>
      <c r="PSB33" s="26"/>
      <c r="PSC33" s="111"/>
      <c r="PSD33" s="19"/>
      <c r="PSE33" s="111"/>
      <c r="PSF33" s="26"/>
      <c r="PSG33" s="111"/>
      <c r="PSH33" s="26"/>
      <c r="PSI33" s="111"/>
      <c r="PSJ33" s="26"/>
      <c r="PSK33" s="111"/>
      <c r="PSL33" s="26"/>
      <c r="PSM33" s="111"/>
      <c r="PSN33" s="19"/>
      <c r="PSO33" s="111"/>
      <c r="PSP33" s="26"/>
      <c r="PSQ33" s="111"/>
      <c r="PSR33" s="26"/>
      <c r="PSS33" s="111"/>
      <c r="PST33" s="26"/>
      <c r="PSU33" s="111"/>
      <c r="PSV33" s="19"/>
      <c r="PSW33" s="105"/>
      <c r="PSX33" s="105"/>
      <c r="PSY33" s="105"/>
      <c r="PSZ33" s="29"/>
      <c r="PTA33" s="111"/>
      <c r="PTB33" s="29"/>
      <c r="PTC33" s="111"/>
      <c r="PTD33" s="22"/>
      <c r="PTE33" s="111"/>
      <c r="PTF33" s="22"/>
      <c r="PTG33" s="111"/>
      <c r="PTH33" s="22"/>
      <c r="PTI33" s="111"/>
      <c r="PTJ33" s="22"/>
      <c r="PTK33" s="111"/>
      <c r="PTL33" s="22"/>
      <c r="PTM33" s="111"/>
      <c r="PTN33" s="22"/>
      <c r="PTO33" s="111"/>
      <c r="PTP33" s="22"/>
      <c r="PTQ33" s="111"/>
      <c r="PTR33" s="26"/>
      <c r="PTS33" s="111"/>
      <c r="PTT33" s="26"/>
      <c r="PTU33" s="111"/>
      <c r="PTV33" s="26"/>
      <c r="PTW33" s="111"/>
      <c r="PTX33" s="26"/>
      <c r="PTY33" s="111"/>
      <c r="PTZ33" s="26"/>
      <c r="PUA33" s="111"/>
      <c r="PUB33" s="26"/>
      <c r="PUC33" s="111"/>
      <c r="PUD33" s="26"/>
      <c r="PUE33" s="111"/>
      <c r="PUF33" s="26"/>
      <c r="PUG33" s="111"/>
      <c r="PUH33" s="26"/>
      <c r="PUI33" s="111"/>
      <c r="PUJ33" s="26"/>
      <c r="PUK33" s="111"/>
      <c r="PUL33" s="26"/>
      <c r="PUM33" s="112"/>
      <c r="PUN33" s="26"/>
      <c r="PUO33" s="111"/>
      <c r="PUP33" s="26"/>
      <c r="PUQ33" s="111"/>
      <c r="PUR33" s="26"/>
      <c r="PUS33" s="111"/>
      <c r="PUT33" s="26"/>
      <c r="PUU33" s="111"/>
      <c r="PUV33" s="26"/>
      <c r="PUW33" s="111"/>
      <c r="PUX33" s="26"/>
      <c r="PUY33" s="111"/>
      <c r="PUZ33" s="26"/>
      <c r="PVA33" s="111"/>
      <c r="PVB33" s="19"/>
      <c r="PVC33" s="111"/>
      <c r="PVD33" s="26"/>
      <c r="PVE33" s="111"/>
      <c r="PVF33" s="26"/>
      <c r="PVG33" s="111"/>
      <c r="PVH33" s="26"/>
      <c r="PVI33" s="111"/>
      <c r="PVJ33" s="26"/>
      <c r="PVK33" s="111"/>
      <c r="PVL33" s="19"/>
      <c r="PVM33" s="111"/>
      <c r="PVN33" s="26"/>
      <c r="PVO33" s="111"/>
      <c r="PVP33" s="26"/>
      <c r="PVQ33" s="111"/>
      <c r="PVR33" s="26"/>
      <c r="PVS33" s="111"/>
      <c r="PVT33" s="19"/>
      <c r="PVU33" s="105"/>
      <c r="PVV33" s="105"/>
      <c r="PVW33" s="105"/>
      <c r="PVX33" s="29"/>
      <c r="PVY33" s="111"/>
      <c r="PVZ33" s="29"/>
      <c r="PWA33" s="111"/>
      <c r="PWB33" s="22"/>
      <c r="PWC33" s="111"/>
      <c r="PWD33" s="22"/>
      <c r="PWE33" s="111"/>
      <c r="PWF33" s="22"/>
      <c r="PWG33" s="111"/>
      <c r="PWH33" s="22"/>
      <c r="PWI33" s="111"/>
      <c r="PWJ33" s="22"/>
      <c r="PWK33" s="111"/>
      <c r="PWL33" s="22"/>
      <c r="PWM33" s="111"/>
      <c r="PWN33" s="22"/>
      <c r="PWO33" s="111"/>
      <c r="PWP33" s="26"/>
      <c r="PWQ33" s="111"/>
      <c r="PWR33" s="26"/>
      <c r="PWS33" s="111"/>
      <c r="PWT33" s="26"/>
      <c r="PWU33" s="111"/>
      <c r="PWV33" s="26"/>
      <c r="PWW33" s="111"/>
      <c r="PWX33" s="26"/>
      <c r="PWY33" s="111"/>
      <c r="PWZ33" s="26"/>
      <c r="PXA33" s="111"/>
      <c r="PXB33" s="26"/>
      <c r="PXC33" s="111"/>
      <c r="PXD33" s="26"/>
      <c r="PXE33" s="111"/>
      <c r="PXF33" s="26"/>
      <c r="PXG33" s="111"/>
      <c r="PXH33" s="26"/>
      <c r="PXI33" s="111"/>
      <c r="PXJ33" s="26"/>
      <c r="PXK33" s="112"/>
      <c r="PXL33" s="26"/>
      <c r="PXM33" s="111"/>
      <c r="PXN33" s="26"/>
      <c r="PXO33" s="111"/>
      <c r="PXP33" s="26"/>
      <c r="PXQ33" s="111"/>
      <c r="PXR33" s="26"/>
      <c r="PXS33" s="111"/>
      <c r="PXT33" s="26"/>
      <c r="PXU33" s="111"/>
      <c r="PXV33" s="26"/>
      <c r="PXW33" s="111"/>
      <c r="PXX33" s="26"/>
      <c r="PXY33" s="111"/>
      <c r="PXZ33" s="19"/>
      <c r="PYA33" s="111"/>
      <c r="PYB33" s="26"/>
      <c r="PYC33" s="111"/>
      <c r="PYD33" s="26"/>
      <c r="PYE33" s="111"/>
      <c r="PYF33" s="26"/>
      <c r="PYG33" s="111"/>
      <c r="PYH33" s="26"/>
      <c r="PYI33" s="111"/>
      <c r="PYJ33" s="19"/>
      <c r="PYK33" s="111"/>
      <c r="PYL33" s="26"/>
      <c r="PYM33" s="111"/>
      <c r="PYN33" s="26"/>
      <c r="PYO33" s="111"/>
      <c r="PYP33" s="26"/>
      <c r="PYQ33" s="111"/>
      <c r="PYR33" s="19"/>
      <c r="PYS33" s="105"/>
      <c r="PYT33" s="105"/>
      <c r="PYU33" s="105"/>
      <c r="PYV33" s="29"/>
      <c r="PYW33" s="111"/>
      <c r="PYX33" s="29"/>
      <c r="PYY33" s="111"/>
      <c r="PYZ33" s="22"/>
      <c r="PZA33" s="111"/>
      <c r="PZB33" s="22"/>
      <c r="PZC33" s="111"/>
      <c r="PZD33" s="22"/>
      <c r="PZE33" s="111"/>
      <c r="PZF33" s="22"/>
      <c r="PZG33" s="111"/>
      <c r="PZH33" s="22"/>
      <c r="PZI33" s="111"/>
      <c r="PZJ33" s="22"/>
      <c r="PZK33" s="111"/>
      <c r="PZL33" s="22"/>
      <c r="PZM33" s="111"/>
      <c r="PZN33" s="26"/>
      <c r="PZO33" s="111"/>
      <c r="PZP33" s="26"/>
      <c r="PZQ33" s="111"/>
      <c r="PZR33" s="26"/>
      <c r="PZS33" s="111"/>
      <c r="PZT33" s="26"/>
      <c r="PZU33" s="111"/>
      <c r="PZV33" s="26"/>
      <c r="PZW33" s="111"/>
      <c r="PZX33" s="26"/>
      <c r="PZY33" s="111"/>
      <c r="PZZ33" s="26"/>
      <c r="QAA33" s="111"/>
      <c r="QAB33" s="26"/>
      <c r="QAC33" s="111"/>
      <c r="QAD33" s="26"/>
      <c r="QAE33" s="111"/>
      <c r="QAF33" s="26"/>
      <c r="QAG33" s="111"/>
      <c r="QAH33" s="26"/>
      <c r="QAI33" s="112"/>
      <c r="QAJ33" s="26"/>
      <c r="QAK33" s="111"/>
      <c r="QAL33" s="26"/>
      <c r="QAM33" s="111"/>
      <c r="QAN33" s="26"/>
      <c r="QAO33" s="111"/>
      <c r="QAP33" s="26"/>
      <c r="QAQ33" s="111"/>
      <c r="QAR33" s="26"/>
      <c r="QAS33" s="111"/>
      <c r="QAT33" s="26"/>
      <c r="QAU33" s="111"/>
      <c r="QAV33" s="26"/>
      <c r="QAW33" s="111"/>
      <c r="QAX33" s="19"/>
      <c r="QAY33" s="111"/>
      <c r="QAZ33" s="26"/>
      <c r="QBA33" s="111"/>
      <c r="QBB33" s="26"/>
      <c r="QBC33" s="111"/>
      <c r="QBD33" s="26"/>
      <c r="QBE33" s="111"/>
      <c r="QBF33" s="26"/>
      <c r="QBG33" s="111"/>
      <c r="QBH33" s="19"/>
      <c r="QBI33" s="111"/>
      <c r="QBJ33" s="26"/>
      <c r="QBK33" s="111"/>
      <c r="QBL33" s="26"/>
      <c r="QBM33" s="111"/>
      <c r="QBN33" s="26"/>
      <c r="QBO33" s="111"/>
      <c r="QBP33" s="19"/>
      <c r="QBQ33" s="105"/>
      <c r="QBR33" s="105"/>
      <c r="QBS33" s="105"/>
      <c r="QBT33" s="29"/>
      <c r="QBU33" s="111"/>
      <c r="QBV33" s="29"/>
      <c r="QBW33" s="111"/>
      <c r="QBX33" s="22"/>
      <c r="QBY33" s="111"/>
      <c r="QBZ33" s="22"/>
      <c r="QCA33" s="111"/>
      <c r="QCB33" s="22"/>
      <c r="QCC33" s="111"/>
      <c r="QCD33" s="22"/>
      <c r="QCE33" s="111"/>
      <c r="QCF33" s="22"/>
      <c r="QCG33" s="111"/>
      <c r="QCH33" s="22"/>
      <c r="QCI33" s="111"/>
      <c r="QCJ33" s="22"/>
      <c r="QCK33" s="111"/>
      <c r="QCL33" s="26"/>
      <c r="QCM33" s="111"/>
      <c r="QCN33" s="26"/>
      <c r="QCO33" s="111"/>
      <c r="QCP33" s="26"/>
      <c r="QCQ33" s="111"/>
      <c r="QCR33" s="26"/>
      <c r="QCS33" s="111"/>
      <c r="QCT33" s="26"/>
      <c r="QCU33" s="111"/>
      <c r="QCV33" s="26"/>
      <c r="QCW33" s="111"/>
      <c r="QCX33" s="26"/>
      <c r="QCY33" s="111"/>
      <c r="QCZ33" s="26"/>
      <c r="QDA33" s="111"/>
      <c r="QDB33" s="26"/>
      <c r="QDC33" s="111"/>
      <c r="QDD33" s="26"/>
      <c r="QDE33" s="111"/>
      <c r="QDF33" s="26"/>
      <c r="QDG33" s="112"/>
      <c r="QDH33" s="26"/>
      <c r="QDI33" s="111"/>
      <c r="QDJ33" s="26"/>
      <c r="QDK33" s="111"/>
      <c r="QDL33" s="26"/>
      <c r="QDM33" s="111"/>
      <c r="QDN33" s="26"/>
      <c r="QDO33" s="111"/>
      <c r="QDP33" s="26"/>
      <c r="QDQ33" s="111"/>
      <c r="QDR33" s="26"/>
      <c r="QDS33" s="111"/>
      <c r="QDT33" s="26"/>
      <c r="QDU33" s="111"/>
      <c r="QDV33" s="19"/>
      <c r="QDW33" s="111"/>
      <c r="QDX33" s="26"/>
      <c r="QDY33" s="111"/>
      <c r="QDZ33" s="26"/>
      <c r="QEA33" s="111"/>
      <c r="QEB33" s="26"/>
      <c r="QEC33" s="111"/>
      <c r="QED33" s="26"/>
      <c r="QEE33" s="111"/>
      <c r="QEF33" s="19"/>
      <c r="QEG33" s="111"/>
      <c r="QEH33" s="26"/>
      <c r="QEI33" s="111"/>
      <c r="QEJ33" s="26"/>
      <c r="QEK33" s="111"/>
      <c r="QEL33" s="26"/>
      <c r="QEM33" s="111"/>
      <c r="QEN33" s="19"/>
      <c r="QEO33" s="105"/>
      <c r="QEP33" s="105"/>
      <c r="QEQ33" s="105"/>
      <c r="QER33" s="29"/>
      <c r="QES33" s="111"/>
      <c r="QET33" s="29"/>
      <c r="QEU33" s="111"/>
      <c r="QEV33" s="22"/>
      <c r="QEW33" s="111"/>
      <c r="QEX33" s="22"/>
      <c r="QEY33" s="111"/>
      <c r="QEZ33" s="22"/>
      <c r="QFA33" s="111"/>
      <c r="QFB33" s="22"/>
      <c r="QFC33" s="111"/>
      <c r="QFD33" s="22"/>
      <c r="QFE33" s="111"/>
      <c r="QFF33" s="22"/>
      <c r="QFG33" s="111"/>
      <c r="QFH33" s="22"/>
      <c r="QFI33" s="111"/>
      <c r="QFJ33" s="26"/>
      <c r="QFK33" s="111"/>
      <c r="QFL33" s="26"/>
      <c r="QFM33" s="111"/>
      <c r="QFN33" s="26"/>
      <c r="QFO33" s="111"/>
      <c r="QFP33" s="26"/>
      <c r="QFQ33" s="111"/>
      <c r="QFR33" s="26"/>
      <c r="QFS33" s="111"/>
      <c r="QFT33" s="26"/>
      <c r="QFU33" s="111"/>
      <c r="QFV33" s="26"/>
      <c r="QFW33" s="111"/>
      <c r="QFX33" s="26"/>
      <c r="QFY33" s="111"/>
      <c r="QFZ33" s="26"/>
      <c r="QGA33" s="111"/>
      <c r="QGB33" s="26"/>
      <c r="QGC33" s="111"/>
      <c r="QGD33" s="26"/>
      <c r="QGE33" s="112"/>
      <c r="QGF33" s="26"/>
      <c r="QGG33" s="111"/>
      <c r="QGH33" s="26"/>
      <c r="QGI33" s="111"/>
      <c r="QGJ33" s="26"/>
      <c r="QGK33" s="111"/>
      <c r="QGL33" s="26"/>
      <c r="QGM33" s="111"/>
      <c r="QGN33" s="26"/>
      <c r="QGO33" s="111"/>
      <c r="QGP33" s="26"/>
      <c r="QGQ33" s="111"/>
      <c r="QGR33" s="26"/>
      <c r="QGS33" s="111"/>
      <c r="QGT33" s="19"/>
      <c r="QGU33" s="111"/>
      <c r="QGV33" s="26"/>
      <c r="QGW33" s="111"/>
      <c r="QGX33" s="26"/>
      <c r="QGY33" s="111"/>
      <c r="QGZ33" s="26"/>
      <c r="QHA33" s="111"/>
      <c r="QHB33" s="26"/>
      <c r="QHC33" s="111"/>
      <c r="QHD33" s="19"/>
      <c r="QHE33" s="111"/>
      <c r="QHF33" s="26"/>
      <c r="QHG33" s="111"/>
      <c r="QHH33" s="26"/>
      <c r="QHI33" s="111"/>
      <c r="QHJ33" s="26"/>
      <c r="QHK33" s="111"/>
      <c r="QHL33" s="19"/>
      <c r="QHM33" s="105"/>
      <c r="QHN33" s="105"/>
      <c r="QHO33" s="105"/>
      <c r="QHP33" s="29"/>
      <c r="QHQ33" s="111"/>
      <c r="QHR33" s="29"/>
      <c r="QHS33" s="111"/>
      <c r="QHT33" s="22"/>
      <c r="QHU33" s="111"/>
      <c r="QHV33" s="22"/>
      <c r="QHW33" s="111"/>
      <c r="QHX33" s="22"/>
      <c r="QHY33" s="111"/>
      <c r="QHZ33" s="22"/>
      <c r="QIA33" s="111"/>
      <c r="QIB33" s="22"/>
      <c r="QIC33" s="111"/>
      <c r="QID33" s="22"/>
      <c r="QIE33" s="111"/>
      <c r="QIF33" s="22"/>
      <c r="QIG33" s="111"/>
      <c r="QIH33" s="26"/>
      <c r="QII33" s="111"/>
      <c r="QIJ33" s="26"/>
      <c r="QIK33" s="111"/>
      <c r="QIL33" s="26"/>
      <c r="QIM33" s="111"/>
      <c r="QIN33" s="26"/>
      <c r="QIO33" s="111"/>
      <c r="QIP33" s="26"/>
      <c r="QIQ33" s="111"/>
      <c r="QIR33" s="26"/>
      <c r="QIS33" s="111"/>
      <c r="QIT33" s="26"/>
      <c r="QIU33" s="111"/>
      <c r="QIV33" s="26"/>
      <c r="QIW33" s="111"/>
      <c r="QIX33" s="26"/>
      <c r="QIY33" s="111"/>
      <c r="QIZ33" s="26"/>
      <c r="QJA33" s="111"/>
      <c r="QJB33" s="26"/>
      <c r="QJC33" s="112"/>
      <c r="QJD33" s="26"/>
      <c r="QJE33" s="111"/>
      <c r="QJF33" s="26"/>
      <c r="QJG33" s="111"/>
      <c r="QJH33" s="26"/>
      <c r="QJI33" s="111"/>
      <c r="QJJ33" s="26"/>
      <c r="QJK33" s="111"/>
      <c r="QJL33" s="26"/>
      <c r="QJM33" s="111"/>
      <c r="QJN33" s="26"/>
      <c r="QJO33" s="111"/>
      <c r="QJP33" s="26"/>
      <c r="QJQ33" s="111"/>
      <c r="QJR33" s="19"/>
      <c r="QJS33" s="111"/>
      <c r="QJT33" s="26"/>
      <c r="QJU33" s="111"/>
      <c r="QJV33" s="26"/>
      <c r="QJW33" s="111"/>
      <c r="QJX33" s="26"/>
      <c r="QJY33" s="111"/>
      <c r="QJZ33" s="26"/>
      <c r="QKA33" s="111"/>
      <c r="QKB33" s="19"/>
      <c r="QKC33" s="111"/>
      <c r="QKD33" s="26"/>
      <c r="QKE33" s="111"/>
      <c r="QKF33" s="26"/>
      <c r="QKG33" s="111"/>
      <c r="QKH33" s="26"/>
      <c r="QKI33" s="111"/>
      <c r="QKJ33" s="19"/>
      <c r="QKK33" s="105"/>
      <c r="QKL33" s="105"/>
      <c r="QKM33" s="105"/>
      <c r="QKN33" s="29"/>
      <c r="QKO33" s="111"/>
      <c r="QKP33" s="29"/>
      <c r="QKQ33" s="111"/>
      <c r="QKR33" s="22"/>
      <c r="QKS33" s="111"/>
      <c r="QKT33" s="22"/>
      <c r="QKU33" s="111"/>
      <c r="QKV33" s="22"/>
      <c r="QKW33" s="111"/>
      <c r="QKX33" s="22"/>
      <c r="QKY33" s="111"/>
      <c r="QKZ33" s="22"/>
      <c r="QLA33" s="111"/>
      <c r="QLB33" s="22"/>
      <c r="QLC33" s="111"/>
      <c r="QLD33" s="22"/>
      <c r="QLE33" s="111"/>
      <c r="QLF33" s="26"/>
      <c r="QLG33" s="111"/>
      <c r="QLH33" s="26"/>
      <c r="QLI33" s="111"/>
      <c r="QLJ33" s="26"/>
      <c r="QLK33" s="111"/>
      <c r="QLL33" s="26"/>
      <c r="QLM33" s="111"/>
      <c r="QLN33" s="26"/>
      <c r="QLO33" s="111"/>
      <c r="QLP33" s="26"/>
      <c r="QLQ33" s="111"/>
      <c r="QLR33" s="26"/>
      <c r="QLS33" s="111"/>
      <c r="QLT33" s="26"/>
      <c r="QLU33" s="111"/>
      <c r="QLV33" s="26"/>
      <c r="QLW33" s="111"/>
      <c r="QLX33" s="26"/>
      <c r="QLY33" s="111"/>
      <c r="QLZ33" s="26"/>
      <c r="QMA33" s="112"/>
      <c r="QMB33" s="26"/>
      <c r="QMC33" s="111"/>
      <c r="QMD33" s="26"/>
      <c r="QME33" s="111"/>
      <c r="QMF33" s="26"/>
      <c r="QMG33" s="111"/>
      <c r="QMH33" s="26"/>
      <c r="QMI33" s="111"/>
      <c r="QMJ33" s="26"/>
      <c r="QMK33" s="111"/>
      <c r="QML33" s="26"/>
      <c r="QMM33" s="111"/>
      <c r="QMN33" s="26"/>
      <c r="QMO33" s="111"/>
      <c r="QMP33" s="19"/>
      <c r="QMQ33" s="111"/>
      <c r="QMR33" s="26"/>
      <c r="QMS33" s="111"/>
      <c r="QMT33" s="26"/>
      <c r="QMU33" s="111"/>
      <c r="QMV33" s="26"/>
      <c r="QMW33" s="111"/>
      <c r="QMX33" s="26"/>
      <c r="QMY33" s="111"/>
      <c r="QMZ33" s="19"/>
      <c r="QNA33" s="111"/>
      <c r="QNB33" s="26"/>
      <c r="QNC33" s="111"/>
      <c r="QND33" s="26"/>
      <c r="QNE33" s="111"/>
      <c r="QNF33" s="26"/>
      <c r="QNG33" s="111"/>
      <c r="QNH33" s="19"/>
      <c r="QNI33" s="105"/>
      <c r="QNJ33" s="105"/>
      <c r="QNK33" s="105"/>
      <c r="QNL33" s="29"/>
      <c r="QNM33" s="111"/>
      <c r="QNN33" s="29"/>
      <c r="QNO33" s="111"/>
      <c r="QNP33" s="22"/>
      <c r="QNQ33" s="111"/>
      <c r="QNR33" s="22"/>
      <c r="QNS33" s="111"/>
      <c r="QNT33" s="22"/>
      <c r="QNU33" s="111"/>
      <c r="QNV33" s="22"/>
      <c r="QNW33" s="111"/>
      <c r="QNX33" s="22"/>
      <c r="QNY33" s="111"/>
      <c r="QNZ33" s="22"/>
      <c r="QOA33" s="111"/>
      <c r="QOB33" s="22"/>
      <c r="QOC33" s="111"/>
      <c r="QOD33" s="26"/>
      <c r="QOE33" s="111"/>
      <c r="QOF33" s="26"/>
      <c r="QOG33" s="111"/>
      <c r="QOH33" s="26"/>
      <c r="QOI33" s="111"/>
      <c r="QOJ33" s="26"/>
      <c r="QOK33" s="111"/>
      <c r="QOL33" s="26"/>
      <c r="QOM33" s="111"/>
      <c r="QON33" s="26"/>
      <c r="QOO33" s="111"/>
      <c r="QOP33" s="26"/>
      <c r="QOQ33" s="111"/>
      <c r="QOR33" s="26"/>
      <c r="QOS33" s="111"/>
      <c r="QOT33" s="26"/>
      <c r="QOU33" s="111"/>
      <c r="QOV33" s="26"/>
      <c r="QOW33" s="111"/>
      <c r="QOX33" s="26"/>
      <c r="QOY33" s="112"/>
      <c r="QOZ33" s="26"/>
      <c r="QPA33" s="111"/>
      <c r="QPB33" s="26"/>
      <c r="QPC33" s="111"/>
      <c r="QPD33" s="26"/>
      <c r="QPE33" s="111"/>
      <c r="QPF33" s="26"/>
      <c r="QPG33" s="111"/>
      <c r="QPH33" s="26"/>
      <c r="QPI33" s="111"/>
      <c r="QPJ33" s="26"/>
      <c r="QPK33" s="111"/>
      <c r="QPL33" s="26"/>
      <c r="QPM33" s="111"/>
      <c r="QPN33" s="19"/>
      <c r="QPO33" s="111"/>
      <c r="QPP33" s="26"/>
      <c r="QPQ33" s="111"/>
      <c r="QPR33" s="26"/>
      <c r="QPS33" s="111"/>
      <c r="QPT33" s="26"/>
      <c r="QPU33" s="111"/>
      <c r="QPV33" s="26"/>
      <c r="QPW33" s="111"/>
      <c r="QPX33" s="19"/>
      <c r="QPY33" s="111"/>
      <c r="QPZ33" s="26"/>
      <c r="QQA33" s="111"/>
      <c r="QQB33" s="26"/>
      <c r="QQC33" s="111"/>
      <c r="QQD33" s="26"/>
      <c r="QQE33" s="111"/>
      <c r="QQF33" s="19"/>
      <c r="QQG33" s="105"/>
      <c r="QQH33" s="105"/>
      <c r="QQI33" s="105"/>
      <c r="QQJ33" s="29"/>
      <c r="QQK33" s="111"/>
      <c r="QQL33" s="29"/>
      <c r="QQM33" s="111"/>
      <c r="QQN33" s="22"/>
      <c r="QQO33" s="111"/>
      <c r="QQP33" s="22"/>
      <c r="QQQ33" s="111"/>
      <c r="QQR33" s="22"/>
      <c r="QQS33" s="111"/>
      <c r="QQT33" s="22"/>
      <c r="QQU33" s="111"/>
      <c r="QQV33" s="22"/>
      <c r="QQW33" s="111"/>
      <c r="QQX33" s="22"/>
      <c r="QQY33" s="111"/>
      <c r="QQZ33" s="22"/>
      <c r="QRA33" s="111"/>
      <c r="QRB33" s="26"/>
      <c r="QRC33" s="111"/>
      <c r="QRD33" s="26"/>
      <c r="QRE33" s="111"/>
      <c r="QRF33" s="26"/>
      <c r="QRG33" s="111"/>
      <c r="QRH33" s="26"/>
      <c r="QRI33" s="111"/>
      <c r="QRJ33" s="26"/>
      <c r="QRK33" s="111"/>
      <c r="QRL33" s="26"/>
      <c r="QRM33" s="111"/>
      <c r="QRN33" s="26"/>
      <c r="QRO33" s="111"/>
      <c r="QRP33" s="26"/>
      <c r="QRQ33" s="111"/>
      <c r="QRR33" s="26"/>
      <c r="QRS33" s="111"/>
      <c r="QRT33" s="26"/>
      <c r="QRU33" s="111"/>
      <c r="QRV33" s="26"/>
      <c r="QRW33" s="112"/>
      <c r="QRX33" s="26"/>
      <c r="QRY33" s="111"/>
      <c r="QRZ33" s="26"/>
      <c r="QSA33" s="111"/>
      <c r="QSB33" s="26"/>
      <c r="QSC33" s="111"/>
      <c r="QSD33" s="26"/>
      <c r="QSE33" s="111"/>
      <c r="QSF33" s="26"/>
      <c r="QSG33" s="111"/>
      <c r="QSH33" s="26"/>
      <c r="QSI33" s="111"/>
      <c r="QSJ33" s="26"/>
      <c r="QSK33" s="111"/>
      <c r="QSL33" s="19"/>
      <c r="QSM33" s="111"/>
      <c r="QSN33" s="26"/>
      <c r="QSO33" s="111"/>
      <c r="QSP33" s="26"/>
      <c r="QSQ33" s="111"/>
      <c r="QSR33" s="26"/>
      <c r="QSS33" s="111"/>
      <c r="QST33" s="26"/>
      <c r="QSU33" s="111"/>
      <c r="QSV33" s="19"/>
      <c r="QSW33" s="111"/>
      <c r="QSX33" s="26"/>
      <c r="QSY33" s="111"/>
      <c r="QSZ33" s="26"/>
      <c r="QTA33" s="111"/>
      <c r="QTB33" s="26"/>
      <c r="QTC33" s="111"/>
      <c r="QTD33" s="19"/>
      <c r="QTE33" s="105"/>
      <c r="QTF33" s="105"/>
      <c r="QTG33" s="105"/>
      <c r="QTH33" s="29"/>
      <c r="QTI33" s="111"/>
      <c r="QTJ33" s="29"/>
      <c r="QTK33" s="111"/>
      <c r="QTL33" s="22"/>
      <c r="QTM33" s="111"/>
      <c r="QTN33" s="22"/>
      <c r="QTO33" s="111"/>
      <c r="QTP33" s="22"/>
      <c r="QTQ33" s="111"/>
      <c r="QTR33" s="22"/>
      <c r="QTS33" s="111"/>
      <c r="QTT33" s="22"/>
      <c r="QTU33" s="111"/>
      <c r="QTV33" s="22"/>
      <c r="QTW33" s="111"/>
      <c r="QTX33" s="22"/>
      <c r="QTY33" s="111"/>
      <c r="QTZ33" s="26"/>
      <c r="QUA33" s="111"/>
      <c r="QUB33" s="26"/>
      <c r="QUC33" s="111"/>
      <c r="QUD33" s="26"/>
      <c r="QUE33" s="111"/>
      <c r="QUF33" s="26"/>
      <c r="QUG33" s="111"/>
      <c r="QUH33" s="26"/>
      <c r="QUI33" s="111"/>
      <c r="QUJ33" s="26"/>
      <c r="QUK33" s="111"/>
      <c r="QUL33" s="26"/>
      <c r="QUM33" s="111"/>
      <c r="QUN33" s="26"/>
      <c r="QUO33" s="111"/>
      <c r="QUP33" s="26"/>
      <c r="QUQ33" s="111"/>
      <c r="QUR33" s="26"/>
      <c r="QUS33" s="111"/>
      <c r="QUT33" s="26"/>
      <c r="QUU33" s="112"/>
      <c r="QUV33" s="26"/>
      <c r="QUW33" s="111"/>
      <c r="QUX33" s="26"/>
      <c r="QUY33" s="111"/>
      <c r="QUZ33" s="26"/>
      <c r="QVA33" s="111"/>
      <c r="QVB33" s="26"/>
      <c r="QVC33" s="111"/>
      <c r="QVD33" s="26"/>
      <c r="QVE33" s="111"/>
      <c r="QVF33" s="26"/>
      <c r="QVG33" s="111"/>
      <c r="QVH33" s="26"/>
      <c r="QVI33" s="111"/>
      <c r="QVJ33" s="19"/>
      <c r="QVK33" s="111"/>
      <c r="QVL33" s="26"/>
      <c r="QVM33" s="111"/>
      <c r="QVN33" s="26"/>
      <c r="QVO33" s="111"/>
      <c r="QVP33" s="26"/>
      <c r="QVQ33" s="111"/>
      <c r="QVR33" s="26"/>
      <c r="QVS33" s="111"/>
      <c r="QVT33" s="19"/>
      <c r="QVU33" s="111"/>
      <c r="QVV33" s="26"/>
      <c r="QVW33" s="111"/>
      <c r="QVX33" s="26"/>
      <c r="QVY33" s="111"/>
      <c r="QVZ33" s="26"/>
      <c r="QWA33" s="111"/>
      <c r="QWB33" s="19"/>
      <c r="QWC33" s="105"/>
      <c r="QWD33" s="105"/>
      <c r="QWE33" s="105"/>
      <c r="QWF33" s="29"/>
      <c r="QWG33" s="111"/>
      <c r="QWH33" s="29"/>
      <c r="QWI33" s="111"/>
      <c r="QWJ33" s="22"/>
      <c r="QWK33" s="111"/>
      <c r="QWL33" s="22"/>
      <c r="QWM33" s="111"/>
      <c r="QWN33" s="22"/>
      <c r="QWO33" s="111"/>
      <c r="QWP33" s="22"/>
      <c r="QWQ33" s="111"/>
      <c r="QWR33" s="22"/>
      <c r="QWS33" s="111"/>
      <c r="QWT33" s="22"/>
      <c r="QWU33" s="111"/>
      <c r="QWV33" s="22"/>
      <c r="QWW33" s="111"/>
      <c r="QWX33" s="26"/>
      <c r="QWY33" s="111"/>
      <c r="QWZ33" s="26"/>
      <c r="QXA33" s="111"/>
      <c r="QXB33" s="26"/>
      <c r="QXC33" s="111"/>
      <c r="QXD33" s="26"/>
      <c r="QXE33" s="111"/>
      <c r="QXF33" s="26"/>
      <c r="QXG33" s="111"/>
      <c r="QXH33" s="26"/>
      <c r="QXI33" s="111"/>
      <c r="QXJ33" s="26"/>
      <c r="QXK33" s="111"/>
      <c r="QXL33" s="26"/>
      <c r="QXM33" s="111"/>
      <c r="QXN33" s="26"/>
      <c r="QXO33" s="111"/>
      <c r="QXP33" s="26"/>
      <c r="QXQ33" s="111"/>
      <c r="QXR33" s="26"/>
      <c r="QXS33" s="112"/>
      <c r="QXT33" s="26"/>
      <c r="QXU33" s="111"/>
      <c r="QXV33" s="26"/>
      <c r="QXW33" s="111"/>
      <c r="QXX33" s="26"/>
      <c r="QXY33" s="111"/>
      <c r="QXZ33" s="26"/>
      <c r="QYA33" s="111"/>
      <c r="QYB33" s="26"/>
      <c r="QYC33" s="111"/>
      <c r="QYD33" s="26"/>
      <c r="QYE33" s="111"/>
      <c r="QYF33" s="26"/>
      <c r="QYG33" s="111"/>
      <c r="QYH33" s="19"/>
      <c r="QYI33" s="111"/>
      <c r="QYJ33" s="26"/>
      <c r="QYK33" s="111"/>
      <c r="QYL33" s="26"/>
      <c r="QYM33" s="111"/>
      <c r="QYN33" s="26"/>
      <c r="QYO33" s="111"/>
      <c r="QYP33" s="26"/>
      <c r="QYQ33" s="111"/>
      <c r="QYR33" s="19"/>
      <c r="QYS33" s="111"/>
      <c r="QYT33" s="26"/>
      <c r="QYU33" s="111"/>
      <c r="QYV33" s="26"/>
      <c r="QYW33" s="111"/>
      <c r="QYX33" s="26"/>
      <c r="QYY33" s="111"/>
      <c r="QYZ33" s="19"/>
      <c r="QZA33" s="105"/>
      <c r="QZB33" s="105"/>
      <c r="QZC33" s="105"/>
      <c r="QZD33" s="29"/>
      <c r="QZE33" s="111"/>
      <c r="QZF33" s="29"/>
      <c r="QZG33" s="111"/>
      <c r="QZH33" s="22"/>
      <c r="QZI33" s="111"/>
      <c r="QZJ33" s="22"/>
      <c r="QZK33" s="111"/>
      <c r="QZL33" s="22"/>
      <c r="QZM33" s="111"/>
      <c r="QZN33" s="22"/>
      <c r="QZO33" s="111"/>
      <c r="QZP33" s="22"/>
      <c r="QZQ33" s="111"/>
      <c r="QZR33" s="22"/>
      <c r="QZS33" s="111"/>
      <c r="QZT33" s="22"/>
      <c r="QZU33" s="111"/>
      <c r="QZV33" s="26"/>
      <c r="QZW33" s="111"/>
      <c r="QZX33" s="26"/>
      <c r="QZY33" s="111"/>
      <c r="QZZ33" s="26"/>
      <c r="RAA33" s="111"/>
      <c r="RAB33" s="26"/>
      <c r="RAC33" s="111"/>
      <c r="RAD33" s="26"/>
      <c r="RAE33" s="111"/>
      <c r="RAF33" s="26"/>
      <c r="RAG33" s="111"/>
      <c r="RAH33" s="26"/>
      <c r="RAI33" s="111"/>
      <c r="RAJ33" s="26"/>
      <c r="RAK33" s="111"/>
      <c r="RAL33" s="26"/>
      <c r="RAM33" s="111"/>
      <c r="RAN33" s="26"/>
      <c r="RAO33" s="111"/>
      <c r="RAP33" s="26"/>
      <c r="RAQ33" s="112"/>
      <c r="RAR33" s="26"/>
      <c r="RAS33" s="111"/>
      <c r="RAT33" s="26"/>
      <c r="RAU33" s="111"/>
      <c r="RAV33" s="26"/>
      <c r="RAW33" s="111"/>
      <c r="RAX33" s="26"/>
      <c r="RAY33" s="111"/>
      <c r="RAZ33" s="26"/>
      <c r="RBA33" s="111"/>
      <c r="RBB33" s="26"/>
      <c r="RBC33" s="111"/>
      <c r="RBD33" s="26"/>
      <c r="RBE33" s="111"/>
      <c r="RBF33" s="19"/>
      <c r="RBG33" s="111"/>
      <c r="RBH33" s="26"/>
      <c r="RBI33" s="111"/>
      <c r="RBJ33" s="26"/>
      <c r="RBK33" s="111"/>
      <c r="RBL33" s="26"/>
      <c r="RBM33" s="111"/>
      <c r="RBN33" s="26"/>
      <c r="RBO33" s="111"/>
      <c r="RBP33" s="19"/>
      <c r="RBQ33" s="111"/>
      <c r="RBR33" s="26"/>
      <c r="RBS33" s="111"/>
      <c r="RBT33" s="26"/>
      <c r="RBU33" s="111"/>
      <c r="RBV33" s="26"/>
      <c r="RBW33" s="111"/>
      <c r="RBX33" s="19"/>
      <c r="RBY33" s="105"/>
      <c r="RBZ33" s="105"/>
      <c r="RCA33" s="105"/>
      <c r="RCB33" s="29"/>
      <c r="RCC33" s="111"/>
      <c r="RCD33" s="29"/>
      <c r="RCE33" s="111"/>
      <c r="RCF33" s="22"/>
      <c r="RCG33" s="111"/>
      <c r="RCH33" s="22"/>
      <c r="RCI33" s="111"/>
      <c r="RCJ33" s="22"/>
      <c r="RCK33" s="111"/>
      <c r="RCL33" s="22"/>
      <c r="RCM33" s="111"/>
      <c r="RCN33" s="22"/>
      <c r="RCO33" s="111"/>
      <c r="RCP33" s="22"/>
      <c r="RCQ33" s="111"/>
      <c r="RCR33" s="22"/>
      <c r="RCS33" s="111"/>
      <c r="RCT33" s="26"/>
      <c r="RCU33" s="111"/>
      <c r="RCV33" s="26"/>
      <c r="RCW33" s="111"/>
      <c r="RCX33" s="26"/>
      <c r="RCY33" s="111"/>
      <c r="RCZ33" s="26"/>
      <c r="RDA33" s="111"/>
      <c r="RDB33" s="26"/>
      <c r="RDC33" s="111"/>
      <c r="RDD33" s="26"/>
      <c r="RDE33" s="111"/>
      <c r="RDF33" s="26"/>
      <c r="RDG33" s="111"/>
      <c r="RDH33" s="26"/>
      <c r="RDI33" s="111"/>
      <c r="RDJ33" s="26"/>
      <c r="RDK33" s="111"/>
      <c r="RDL33" s="26"/>
      <c r="RDM33" s="111"/>
      <c r="RDN33" s="26"/>
      <c r="RDO33" s="112"/>
      <c r="RDP33" s="26"/>
      <c r="RDQ33" s="111"/>
      <c r="RDR33" s="26"/>
      <c r="RDS33" s="111"/>
      <c r="RDT33" s="26"/>
      <c r="RDU33" s="111"/>
      <c r="RDV33" s="26"/>
      <c r="RDW33" s="111"/>
      <c r="RDX33" s="26"/>
      <c r="RDY33" s="111"/>
      <c r="RDZ33" s="26"/>
      <c r="REA33" s="111"/>
      <c r="REB33" s="26"/>
      <c r="REC33" s="111"/>
      <c r="RED33" s="19"/>
      <c r="REE33" s="111"/>
      <c r="REF33" s="26"/>
      <c r="REG33" s="111"/>
      <c r="REH33" s="26"/>
      <c r="REI33" s="111"/>
      <c r="REJ33" s="26"/>
      <c r="REK33" s="111"/>
      <c r="REL33" s="26"/>
      <c r="REM33" s="111"/>
      <c r="REN33" s="19"/>
      <c r="REO33" s="111"/>
      <c r="REP33" s="26"/>
      <c r="REQ33" s="111"/>
      <c r="RER33" s="26"/>
      <c r="RES33" s="111"/>
      <c r="RET33" s="26"/>
      <c r="REU33" s="111"/>
      <c r="REV33" s="19"/>
      <c r="REW33" s="105"/>
      <c r="REX33" s="105"/>
      <c r="REY33" s="105"/>
      <c r="REZ33" s="29"/>
      <c r="RFA33" s="111"/>
      <c r="RFB33" s="29"/>
      <c r="RFC33" s="111"/>
      <c r="RFD33" s="22"/>
      <c r="RFE33" s="111"/>
      <c r="RFF33" s="22"/>
      <c r="RFG33" s="111"/>
      <c r="RFH33" s="22"/>
      <c r="RFI33" s="111"/>
      <c r="RFJ33" s="22"/>
      <c r="RFK33" s="111"/>
      <c r="RFL33" s="22"/>
      <c r="RFM33" s="111"/>
      <c r="RFN33" s="22"/>
      <c r="RFO33" s="111"/>
      <c r="RFP33" s="22"/>
      <c r="RFQ33" s="111"/>
      <c r="RFR33" s="26"/>
      <c r="RFS33" s="111"/>
      <c r="RFT33" s="26"/>
      <c r="RFU33" s="111"/>
      <c r="RFV33" s="26"/>
      <c r="RFW33" s="111"/>
      <c r="RFX33" s="26"/>
      <c r="RFY33" s="111"/>
      <c r="RFZ33" s="26"/>
      <c r="RGA33" s="111"/>
      <c r="RGB33" s="26"/>
      <c r="RGC33" s="111"/>
      <c r="RGD33" s="26"/>
      <c r="RGE33" s="111"/>
      <c r="RGF33" s="26"/>
      <c r="RGG33" s="111"/>
      <c r="RGH33" s="26"/>
      <c r="RGI33" s="111"/>
      <c r="RGJ33" s="26"/>
      <c r="RGK33" s="111"/>
      <c r="RGL33" s="26"/>
      <c r="RGM33" s="112"/>
      <c r="RGN33" s="26"/>
      <c r="RGO33" s="111"/>
      <c r="RGP33" s="26"/>
      <c r="RGQ33" s="111"/>
      <c r="RGR33" s="26"/>
      <c r="RGS33" s="111"/>
      <c r="RGT33" s="26"/>
      <c r="RGU33" s="111"/>
      <c r="RGV33" s="26"/>
      <c r="RGW33" s="111"/>
      <c r="RGX33" s="26"/>
      <c r="RGY33" s="111"/>
      <c r="RGZ33" s="26"/>
      <c r="RHA33" s="111"/>
      <c r="RHB33" s="19"/>
      <c r="RHC33" s="111"/>
      <c r="RHD33" s="26"/>
      <c r="RHE33" s="111"/>
      <c r="RHF33" s="26"/>
      <c r="RHG33" s="111"/>
      <c r="RHH33" s="26"/>
      <c r="RHI33" s="111"/>
      <c r="RHJ33" s="26"/>
      <c r="RHK33" s="111"/>
      <c r="RHL33" s="19"/>
      <c r="RHM33" s="111"/>
      <c r="RHN33" s="26"/>
      <c r="RHO33" s="111"/>
      <c r="RHP33" s="26"/>
      <c r="RHQ33" s="111"/>
      <c r="RHR33" s="26"/>
      <c r="RHS33" s="111"/>
      <c r="RHT33" s="19"/>
      <c r="RHU33" s="105"/>
      <c r="RHV33" s="105"/>
      <c r="RHW33" s="105"/>
      <c r="RHX33" s="29"/>
      <c r="RHY33" s="111"/>
      <c r="RHZ33" s="29"/>
      <c r="RIA33" s="111"/>
      <c r="RIB33" s="22"/>
      <c r="RIC33" s="111"/>
      <c r="RID33" s="22"/>
      <c r="RIE33" s="111"/>
      <c r="RIF33" s="22"/>
      <c r="RIG33" s="111"/>
      <c r="RIH33" s="22"/>
      <c r="RII33" s="111"/>
      <c r="RIJ33" s="22"/>
      <c r="RIK33" s="111"/>
      <c r="RIL33" s="22"/>
      <c r="RIM33" s="111"/>
      <c r="RIN33" s="22"/>
      <c r="RIO33" s="111"/>
      <c r="RIP33" s="26"/>
      <c r="RIQ33" s="111"/>
      <c r="RIR33" s="26"/>
      <c r="RIS33" s="111"/>
      <c r="RIT33" s="26"/>
      <c r="RIU33" s="111"/>
      <c r="RIV33" s="26"/>
      <c r="RIW33" s="111"/>
      <c r="RIX33" s="26"/>
      <c r="RIY33" s="111"/>
      <c r="RIZ33" s="26"/>
      <c r="RJA33" s="111"/>
      <c r="RJB33" s="26"/>
      <c r="RJC33" s="111"/>
      <c r="RJD33" s="26"/>
      <c r="RJE33" s="111"/>
      <c r="RJF33" s="26"/>
      <c r="RJG33" s="111"/>
      <c r="RJH33" s="26"/>
      <c r="RJI33" s="111"/>
      <c r="RJJ33" s="26"/>
      <c r="RJK33" s="112"/>
      <c r="RJL33" s="26"/>
      <c r="RJM33" s="111"/>
      <c r="RJN33" s="26"/>
      <c r="RJO33" s="111"/>
      <c r="RJP33" s="26"/>
      <c r="RJQ33" s="111"/>
      <c r="RJR33" s="26"/>
      <c r="RJS33" s="111"/>
      <c r="RJT33" s="26"/>
      <c r="RJU33" s="111"/>
      <c r="RJV33" s="26"/>
      <c r="RJW33" s="111"/>
      <c r="RJX33" s="26"/>
      <c r="RJY33" s="111"/>
      <c r="RJZ33" s="19"/>
      <c r="RKA33" s="111"/>
      <c r="RKB33" s="26"/>
      <c r="RKC33" s="111"/>
      <c r="RKD33" s="26"/>
      <c r="RKE33" s="111"/>
      <c r="RKF33" s="26"/>
      <c r="RKG33" s="111"/>
      <c r="RKH33" s="26"/>
      <c r="RKI33" s="111"/>
      <c r="RKJ33" s="19"/>
      <c r="RKK33" s="111"/>
      <c r="RKL33" s="26"/>
      <c r="RKM33" s="111"/>
      <c r="RKN33" s="26"/>
      <c r="RKO33" s="111"/>
      <c r="RKP33" s="26"/>
      <c r="RKQ33" s="111"/>
      <c r="RKR33" s="19"/>
      <c r="RKS33" s="105"/>
      <c r="RKT33" s="105"/>
      <c r="RKU33" s="105"/>
      <c r="RKV33" s="29"/>
      <c r="RKW33" s="111"/>
      <c r="RKX33" s="29"/>
      <c r="RKY33" s="111"/>
      <c r="RKZ33" s="22"/>
      <c r="RLA33" s="111"/>
      <c r="RLB33" s="22"/>
      <c r="RLC33" s="111"/>
      <c r="RLD33" s="22"/>
      <c r="RLE33" s="111"/>
      <c r="RLF33" s="22"/>
      <c r="RLG33" s="111"/>
      <c r="RLH33" s="22"/>
      <c r="RLI33" s="111"/>
      <c r="RLJ33" s="22"/>
      <c r="RLK33" s="111"/>
      <c r="RLL33" s="22"/>
      <c r="RLM33" s="111"/>
      <c r="RLN33" s="26"/>
      <c r="RLO33" s="111"/>
      <c r="RLP33" s="26"/>
      <c r="RLQ33" s="111"/>
      <c r="RLR33" s="26"/>
      <c r="RLS33" s="111"/>
      <c r="RLT33" s="26"/>
      <c r="RLU33" s="111"/>
      <c r="RLV33" s="26"/>
      <c r="RLW33" s="111"/>
      <c r="RLX33" s="26"/>
      <c r="RLY33" s="111"/>
      <c r="RLZ33" s="26"/>
      <c r="RMA33" s="111"/>
      <c r="RMB33" s="26"/>
      <c r="RMC33" s="111"/>
      <c r="RMD33" s="26"/>
      <c r="RME33" s="111"/>
      <c r="RMF33" s="26"/>
      <c r="RMG33" s="111"/>
      <c r="RMH33" s="26"/>
      <c r="RMI33" s="112"/>
      <c r="RMJ33" s="26"/>
      <c r="RMK33" s="111"/>
      <c r="RML33" s="26"/>
      <c r="RMM33" s="111"/>
      <c r="RMN33" s="26"/>
      <c r="RMO33" s="111"/>
      <c r="RMP33" s="26"/>
      <c r="RMQ33" s="111"/>
      <c r="RMR33" s="26"/>
      <c r="RMS33" s="111"/>
      <c r="RMT33" s="26"/>
      <c r="RMU33" s="111"/>
      <c r="RMV33" s="26"/>
      <c r="RMW33" s="111"/>
      <c r="RMX33" s="19"/>
      <c r="RMY33" s="111"/>
      <c r="RMZ33" s="26"/>
      <c r="RNA33" s="111"/>
      <c r="RNB33" s="26"/>
      <c r="RNC33" s="111"/>
      <c r="RND33" s="26"/>
      <c r="RNE33" s="111"/>
      <c r="RNF33" s="26"/>
      <c r="RNG33" s="111"/>
      <c r="RNH33" s="19"/>
      <c r="RNI33" s="111"/>
      <c r="RNJ33" s="26"/>
      <c r="RNK33" s="111"/>
      <c r="RNL33" s="26"/>
      <c r="RNM33" s="111"/>
      <c r="RNN33" s="26"/>
      <c r="RNO33" s="111"/>
      <c r="RNP33" s="19"/>
      <c r="RNQ33" s="105"/>
      <c r="RNR33" s="105"/>
      <c r="RNS33" s="105"/>
      <c r="RNT33" s="29"/>
      <c r="RNU33" s="111"/>
      <c r="RNV33" s="29"/>
      <c r="RNW33" s="111"/>
      <c r="RNX33" s="22"/>
      <c r="RNY33" s="111"/>
      <c r="RNZ33" s="22"/>
      <c r="ROA33" s="111"/>
      <c r="ROB33" s="22"/>
      <c r="ROC33" s="111"/>
      <c r="ROD33" s="22"/>
      <c r="ROE33" s="111"/>
      <c r="ROF33" s="22"/>
      <c r="ROG33" s="111"/>
      <c r="ROH33" s="22"/>
      <c r="ROI33" s="111"/>
      <c r="ROJ33" s="22"/>
      <c r="ROK33" s="111"/>
      <c r="ROL33" s="26"/>
      <c r="ROM33" s="111"/>
      <c r="RON33" s="26"/>
      <c r="ROO33" s="111"/>
      <c r="ROP33" s="26"/>
      <c r="ROQ33" s="111"/>
      <c r="ROR33" s="26"/>
      <c r="ROS33" s="111"/>
      <c r="ROT33" s="26"/>
      <c r="ROU33" s="111"/>
      <c r="ROV33" s="26"/>
      <c r="ROW33" s="111"/>
      <c r="ROX33" s="26"/>
      <c r="ROY33" s="111"/>
      <c r="ROZ33" s="26"/>
      <c r="RPA33" s="111"/>
      <c r="RPB33" s="26"/>
      <c r="RPC33" s="111"/>
      <c r="RPD33" s="26"/>
      <c r="RPE33" s="111"/>
      <c r="RPF33" s="26"/>
      <c r="RPG33" s="112"/>
      <c r="RPH33" s="26"/>
      <c r="RPI33" s="111"/>
      <c r="RPJ33" s="26"/>
      <c r="RPK33" s="111"/>
      <c r="RPL33" s="26"/>
      <c r="RPM33" s="111"/>
      <c r="RPN33" s="26"/>
      <c r="RPO33" s="111"/>
      <c r="RPP33" s="26"/>
      <c r="RPQ33" s="111"/>
      <c r="RPR33" s="26"/>
      <c r="RPS33" s="111"/>
      <c r="RPT33" s="26"/>
      <c r="RPU33" s="111"/>
      <c r="RPV33" s="19"/>
      <c r="RPW33" s="111"/>
      <c r="RPX33" s="26"/>
      <c r="RPY33" s="111"/>
      <c r="RPZ33" s="26"/>
      <c r="RQA33" s="111"/>
      <c r="RQB33" s="26"/>
      <c r="RQC33" s="111"/>
      <c r="RQD33" s="26"/>
      <c r="RQE33" s="111"/>
      <c r="RQF33" s="19"/>
      <c r="RQG33" s="111"/>
      <c r="RQH33" s="26"/>
      <c r="RQI33" s="111"/>
      <c r="RQJ33" s="26"/>
      <c r="RQK33" s="111"/>
      <c r="RQL33" s="26"/>
      <c r="RQM33" s="111"/>
      <c r="RQN33" s="19"/>
      <c r="RQO33" s="105"/>
      <c r="RQP33" s="105"/>
      <c r="RQQ33" s="105"/>
      <c r="RQR33" s="29"/>
      <c r="RQS33" s="111"/>
      <c r="RQT33" s="29"/>
      <c r="RQU33" s="111"/>
      <c r="RQV33" s="22"/>
      <c r="RQW33" s="111"/>
      <c r="RQX33" s="22"/>
      <c r="RQY33" s="111"/>
      <c r="RQZ33" s="22"/>
      <c r="RRA33" s="111"/>
      <c r="RRB33" s="22"/>
      <c r="RRC33" s="111"/>
      <c r="RRD33" s="22"/>
      <c r="RRE33" s="111"/>
      <c r="RRF33" s="22"/>
      <c r="RRG33" s="111"/>
      <c r="RRH33" s="22"/>
      <c r="RRI33" s="111"/>
      <c r="RRJ33" s="26"/>
      <c r="RRK33" s="111"/>
      <c r="RRL33" s="26"/>
      <c r="RRM33" s="111"/>
      <c r="RRN33" s="26"/>
      <c r="RRO33" s="111"/>
      <c r="RRP33" s="26"/>
      <c r="RRQ33" s="111"/>
      <c r="RRR33" s="26"/>
      <c r="RRS33" s="111"/>
      <c r="RRT33" s="26"/>
      <c r="RRU33" s="111"/>
      <c r="RRV33" s="26"/>
      <c r="RRW33" s="111"/>
      <c r="RRX33" s="26"/>
      <c r="RRY33" s="111"/>
      <c r="RRZ33" s="26"/>
      <c r="RSA33" s="111"/>
      <c r="RSB33" s="26"/>
      <c r="RSC33" s="111"/>
      <c r="RSD33" s="26"/>
      <c r="RSE33" s="112"/>
      <c r="RSF33" s="26"/>
      <c r="RSG33" s="111"/>
      <c r="RSH33" s="26"/>
      <c r="RSI33" s="111"/>
      <c r="RSJ33" s="26"/>
      <c r="RSK33" s="111"/>
      <c r="RSL33" s="26"/>
      <c r="RSM33" s="111"/>
      <c r="RSN33" s="26"/>
      <c r="RSO33" s="111"/>
      <c r="RSP33" s="26"/>
      <c r="RSQ33" s="111"/>
      <c r="RSR33" s="26"/>
      <c r="RSS33" s="111"/>
      <c r="RST33" s="19"/>
      <c r="RSU33" s="111"/>
      <c r="RSV33" s="26"/>
      <c r="RSW33" s="111"/>
      <c r="RSX33" s="26"/>
      <c r="RSY33" s="111"/>
      <c r="RSZ33" s="26"/>
      <c r="RTA33" s="111"/>
      <c r="RTB33" s="26"/>
      <c r="RTC33" s="111"/>
      <c r="RTD33" s="19"/>
      <c r="RTE33" s="111"/>
      <c r="RTF33" s="26"/>
      <c r="RTG33" s="111"/>
      <c r="RTH33" s="26"/>
      <c r="RTI33" s="111"/>
      <c r="RTJ33" s="26"/>
      <c r="RTK33" s="111"/>
      <c r="RTL33" s="19"/>
      <c r="RTM33" s="105"/>
      <c r="RTN33" s="105"/>
      <c r="RTO33" s="105"/>
      <c r="RTP33" s="29"/>
      <c r="RTQ33" s="111"/>
      <c r="RTR33" s="29"/>
      <c r="RTS33" s="111"/>
      <c r="RTT33" s="22"/>
      <c r="RTU33" s="111"/>
      <c r="RTV33" s="22"/>
      <c r="RTW33" s="111"/>
      <c r="RTX33" s="22"/>
      <c r="RTY33" s="111"/>
      <c r="RTZ33" s="22"/>
      <c r="RUA33" s="111"/>
      <c r="RUB33" s="22"/>
      <c r="RUC33" s="111"/>
      <c r="RUD33" s="22"/>
      <c r="RUE33" s="111"/>
      <c r="RUF33" s="22"/>
      <c r="RUG33" s="111"/>
      <c r="RUH33" s="26"/>
      <c r="RUI33" s="111"/>
      <c r="RUJ33" s="26"/>
      <c r="RUK33" s="111"/>
      <c r="RUL33" s="26"/>
      <c r="RUM33" s="111"/>
      <c r="RUN33" s="26"/>
      <c r="RUO33" s="111"/>
      <c r="RUP33" s="26"/>
      <c r="RUQ33" s="111"/>
      <c r="RUR33" s="26"/>
      <c r="RUS33" s="111"/>
      <c r="RUT33" s="26"/>
      <c r="RUU33" s="111"/>
      <c r="RUV33" s="26"/>
      <c r="RUW33" s="111"/>
      <c r="RUX33" s="26"/>
      <c r="RUY33" s="111"/>
      <c r="RUZ33" s="26"/>
      <c r="RVA33" s="111"/>
      <c r="RVB33" s="26"/>
      <c r="RVC33" s="112"/>
      <c r="RVD33" s="26"/>
      <c r="RVE33" s="111"/>
      <c r="RVF33" s="26"/>
      <c r="RVG33" s="111"/>
      <c r="RVH33" s="26"/>
      <c r="RVI33" s="111"/>
      <c r="RVJ33" s="26"/>
      <c r="RVK33" s="111"/>
      <c r="RVL33" s="26"/>
      <c r="RVM33" s="111"/>
      <c r="RVN33" s="26"/>
      <c r="RVO33" s="111"/>
      <c r="RVP33" s="26"/>
      <c r="RVQ33" s="111"/>
      <c r="RVR33" s="19"/>
      <c r="RVS33" s="111"/>
      <c r="RVT33" s="26"/>
      <c r="RVU33" s="111"/>
      <c r="RVV33" s="26"/>
      <c r="RVW33" s="111"/>
      <c r="RVX33" s="26"/>
      <c r="RVY33" s="111"/>
      <c r="RVZ33" s="26"/>
      <c r="RWA33" s="111"/>
      <c r="RWB33" s="19"/>
      <c r="RWC33" s="111"/>
      <c r="RWD33" s="26"/>
      <c r="RWE33" s="111"/>
      <c r="RWF33" s="26"/>
      <c r="RWG33" s="111"/>
      <c r="RWH33" s="26"/>
      <c r="RWI33" s="111"/>
      <c r="RWJ33" s="19"/>
      <c r="RWK33" s="105"/>
      <c r="RWL33" s="105"/>
      <c r="RWM33" s="105"/>
      <c r="RWN33" s="29"/>
      <c r="RWO33" s="111"/>
      <c r="RWP33" s="29"/>
      <c r="RWQ33" s="111"/>
      <c r="RWR33" s="22"/>
      <c r="RWS33" s="111"/>
      <c r="RWT33" s="22"/>
      <c r="RWU33" s="111"/>
      <c r="RWV33" s="22"/>
      <c r="RWW33" s="111"/>
      <c r="RWX33" s="22"/>
      <c r="RWY33" s="111"/>
      <c r="RWZ33" s="22"/>
      <c r="RXA33" s="111"/>
      <c r="RXB33" s="22"/>
      <c r="RXC33" s="111"/>
      <c r="RXD33" s="22"/>
      <c r="RXE33" s="111"/>
      <c r="RXF33" s="26"/>
      <c r="RXG33" s="111"/>
      <c r="RXH33" s="26"/>
      <c r="RXI33" s="111"/>
      <c r="RXJ33" s="26"/>
      <c r="RXK33" s="111"/>
      <c r="RXL33" s="26"/>
      <c r="RXM33" s="111"/>
      <c r="RXN33" s="26"/>
      <c r="RXO33" s="111"/>
      <c r="RXP33" s="26"/>
      <c r="RXQ33" s="111"/>
      <c r="RXR33" s="26"/>
      <c r="RXS33" s="111"/>
      <c r="RXT33" s="26"/>
      <c r="RXU33" s="111"/>
      <c r="RXV33" s="26"/>
      <c r="RXW33" s="111"/>
      <c r="RXX33" s="26"/>
      <c r="RXY33" s="111"/>
      <c r="RXZ33" s="26"/>
      <c r="RYA33" s="112"/>
      <c r="RYB33" s="26"/>
      <c r="RYC33" s="111"/>
      <c r="RYD33" s="26"/>
      <c r="RYE33" s="111"/>
      <c r="RYF33" s="26"/>
      <c r="RYG33" s="111"/>
      <c r="RYH33" s="26"/>
      <c r="RYI33" s="111"/>
      <c r="RYJ33" s="26"/>
      <c r="RYK33" s="111"/>
      <c r="RYL33" s="26"/>
      <c r="RYM33" s="111"/>
      <c r="RYN33" s="26"/>
      <c r="RYO33" s="111"/>
      <c r="RYP33" s="19"/>
      <c r="RYQ33" s="111"/>
      <c r="RYR33" s="26"/>
      <c r="RYS33" s="111"/>
      <c r="RYT33" s="26"/>
      <c r="RYU33" s="111"/>
      <c r="RYV33" s="26"/>
      <c r="RYW33" s="111"/>
      <c r="RYX33" s="26"/>
      <c r="RYY33" s="111"/>
      <c r="RYZ33" s="19"/>
      <c r="RZA33" s="111"/>
      <c r="RZB33" s="26"/>
      <c r="RZC33" s="111"/>
      <c r="RZD33" s="26"/>
      <c r="RZE33" s="111"/>
      <c r="RZF33" s="26"/>
      <c r="RZG33" s="111"/>
      <c r="RZH33" s="19"/>
      <c r="RZI33" s="105"/>
      <c r="RZJ33" s="105"/>
      <c r="RZK33" s="105"/>
      <c r="RZL33" s="29"/>
      <c r="RZM33" s="111"/>
      <c r="RZN33" s="29"/>
      <c r="RZO33" s="111"/>
      <c r="RZP33" s="22"/>
      <c r="RZQ33" s="111"/>
      <c r="RZR33" s="22"/>
      <c r="RZS33" s="111"/>
      <c r="RZT33" s="22"/>
      <c r="RZU33" s="111"/>
      <c r="RZV33" s="22"/>
      <c r="RZW33" s="111"/>
      <c r="RZX33" s="22"/>
      <c r="RZY33" s="111"/>
      <c r="RZZ33" s="22"/>
      <c r="SAA33" s="111"/>
      <c r="SAB33" s="22"/>
      <c r="SAC33" s="111"/>
      <c r="SAD33" s="26"/>
      <c r="SAE33" s="111"/>
      <c r="SAF33" s="26"/>
      <c r="SAG33" s="111"/>
      <c r="SAH33" s="26"/>
      <c r="SAI33" s="111"/>
      <c r="SAJ33" s="26"/>
      <c r="SAK33" s="111"/>
      <c r="SAL33" s="26"/>
      <c r="SAM33" s="111"/>
      <c r="SAN33" s="26"/>
      <c r="SAO33" s="111"/>
      <c r="SAP33" s="26"/>
      <c r="SAQ33" s="111"/>
      <c r="SAR33" s="26"/>
      <c r="SAS33" s="111"/>
      <c r="SAT33" s="26"/>
      <c r="SAU33" s="111"/>
      <c r="SAV33" s="26"/>
      <c r="SAW33" s="111"/>
      <c r="SAX33" s="26"/>
      <c r="SAY33" s="112"/>
      <c r="SAZ33" s="26"/>
      <c r="SBA33" s="111"/>
      <c r="SBB33" s="26"/>
      <c r="SBC33" s="111"/>
      <c r="SBD33" s="26"/>
      <c r="SBE33" s="111"/>
      <c r="SBF33" s="26"/>
      <c r="SBG33" s="111"/>
      <c r="SBH33" s="26"/>
      <c r="SBI33" s="111"/>
      <c r="SBJ33" s="26"/>
      <c r="SBK33" s="111"/>
      <c r="SBL33" s="26"/>
      <c r="SBM33" s="111"/>
      <c r="SBN33" s="19"/>
      <c r="SBO33" s="111"/>
      <c r="SBP33" s="26"/>
      <c r="SBQ33" s="111"/>
      <c r="SBR33" s="26"/>
      <c r="SBS33" s="111"/>
      <c r="SBT33" s="26"/>
      <c r="SBU33" s="111"/>
      <c r="SBV33" s="26"/>
      <c r="SBW33" s="111"/>
      <c r="SBX33" s="19"/>
      <c r="SBY33" s="111"/>
      <c r="SBZ33" s="26"/>
      <c r="SCA33" s="111"/>
      <c r="SCB33" s="26"/>
      <c r="SCC33" s="111"/>
      <c r="SCD33" s="26"/>
      <c r="SCE33" s="111"/>
      <c r="SCF33" s="19"/>
      <c r="SCG33" s="105"/>
      <c r="SCH33" s="105"/>
      <c r="SCI33" s="105"/>
      <c r="SCJ33" s="29"/>
      <c r="SCK33" s="111"/>
      <c r="SCL33" s="29"/>
      <c r="SCM33" s="111"/>
      <c r="SCN33" s="22"/>
      <c r="SCO33" s="111"/>
      <c r="SCP33" s="22"/>
      <c r="SCQ33" s="111"/>
      <c r="SCR33" s="22"/>
      <c r="SCS33" s="111"/>
      <c r="SCT33" s="22"/>
      <c r="SCU33" s="111"/>
      <c r="SCV33" s="22"/>
      <c r="SCW33" s="111"/>
      <c r="SCX33" s="22"/>
      <c r="SCY33" s="111"/>
      <c r="SCZ33" s="22"/>
      <c r="SDA33" s="111"/>
      <c r="SDB33" s="26"/>
      <c r="SDC33" s="111"/>
      <c r="SDD33" s="26"/>
      <c r="SDE33" s="111"/>
      <c r="SDF33" s="26"/>
      <c r="SDG33" s="111"/>
      <c r="SDH33" s="26"/>
      <c r="SDI33" s="111"/>
      <c r="SDJ33" s="26"/>
      <c r="SDK33" s="111"/>
      <c r="SDL33" s="26"/>
      <c r="SDM33" s="111"/>
      <c r="SDN33" s="26"/>
      <c r="SDO33" s="111"/>
      <c r="SDP33" s="26"/>
      <c r="SDQ33" s="111"/>
      <c r="SDR33" s="26"/>
      <c r="SDS33" s="111"/>
      <c r="SDT33" s="26"/>
      <c r="SDU33" s="111"/>
      <c r="SDV33" s="26"/>
      <c r="SDW33" s="112"/>
      <c r="SDX33" s="26"/>
      <c r="SDY33" s="111"/>
      <c r="SDZ33" s="26"/>
      <c r="SEA33" s="111"/>
      <c r="SEB33" s="26"/>
      <c r="SEC33" s="111"/>
      <c r="SED33" s="26"/>
      <c r="SEE33" s="111"/>
      <c r="SEF33" s="26"/>
      <c r="SEG33" s="111"/>
      <c r="SEH33" s="26"/>
      <c r="SEI33" s="111"/>
      <c r="SEJ33" s="26"/>
      <c r="SEK33" s="111"/>
      <c r="SEL33" s="19"/>
      <c r="SEM33" s="111"/>
      <c r="SEN33" s="26"/>
      <c r="SEO33" s="111"/>
      <c r="SEP33" s="26"/>
      <c r="SEQ33" s="111"/>
      <c r="SER33" s="26"/>
      <c r="SES33" s="111"/>
      <c r="SET33" s="26"/>
      <c r="SEU33" s="111"/>
      <c r="SEV33" s="19"/>
      <c r="SEW33" s="111"/>
      <c r="SEX33" s="26"/>
      <c r="SEY33" s="111"/>
      <c r="SEZ33" s="26"/>
      <c r="SFA33" s="111"/>
      <c r="SFB33" s="26"/>
      <c r="SFC33" s="111"/>
      <c r="SFD33" s="19"/>
      <c r="SFE33" s="105"/>
      <c r="SFF33" s="105"/>
      <c r="SFG33" s="105"/>
      <c r="SFH33" s="29"/>
      <c r="SFI33" s="111"/>
      <c r="SFJ33" s="29"/>
      <c r="SFK33" s="111"/>
      <c r="SFL33" s="22"/>
      <c r="SFM33" s="111"/>
      <c r="SFN33" s="22"/>
      <c r="SFO33" s="111"/>
      <c r="SFP33" s="22"/>
      <c r="SFQ33" s="111"/>
      <c r="SFR33" s="22"/>
      <c r="SFS33" s="111"/>
      <c r="SFT33" s="22"/>
      <c r="SFU33" s="111"/>
      <c r="SFV33" s="22"/>
      <c r="SFW33" s="111"/>
      <c r="SFX33" s="22"/>
      <c r="SFY33" s="111"/>
      <c r="SFZ33" s="26"/>
      <c r="SGA33" s="111"/>
      <c r="SGB33" s="26"/>
      <c r="SGC33" s="111"/>
      <c r="SGD33" s="26"/>
      <c r="SGE33" s="111"/>
      <c r="SGF33" s="26"/>
      <c r="SGG33" s="111"/>
      <c r="SGH33" s="26"/>
      <c r="SGI33" s="111"/>
      <c r="SGJ33" s="26"/>
      <c r="SGK33" s="111"/>
      <c r="SGL33" s="26"/>
      <c r="SGM33" s="111"/>
      <c r="SGN33" s="26"/>
      <c r="SGO33" s="111"/>
      <c r="SGP33" s="26"/>
      <c r="SGQ33" s="111"/>
      <c r="SGR33" s="26"/>
      <c r="SGS33" s="111"/>
      <c r="SGT33" s="26"/>
      <c r="SGU33" s="112"/>
      <c r="SGV33" s="26"/>
      <c r="SGW33" s="111"/>
      <c r="SGX33" s="26"/>
      <c r="SGY33" s="111"/>
      <c r="SGZ33" s="26"/>
      <c r="SHA33" s="111"/>
      <c r="SHB33" s="26"/>
      <c r="SHC33" s="111"/>
      <c r="SHD33" s="26"/>
      <c r="SHE33" s="111"/>
      <c r="SHF33" s="26"/>
      <c r="SHG33" s="111"/>
      <c r="SHH33" s="26"/>
      <c r="SHI33" s="111"/>
      <c r="SHJ33" s="19"/>
      <c r="SHK33" s="111"/>
      <c r="SHL33" s="26"/>
      <c r="SHM33" s="111"/>
      <c r="SHN33" s="26"/>
      <c r="SHO33" s="111"/>
      <c r="SHP33" s="26"/>
      <c r="SHQ33" s="111"/>
      <c r="SHR33" s="26"/>
      <c r="SHS33" s="111"/>
      <c r="SHT33" s="19"/>
      <c r="SHU33" s="111"/>
      <c r="SHV33" s="26"/>
      <c r="SHW33" s="111"/>
      <c r="SHX33" s="26"/>
      <c r="SHY33" s="111"/>
      <c r="SHZ33" s="26"/>
      <c r="SIA33" s="111"/>
      <c r="SIB33" s="19"/>
      <c r="SIC33" s="105"/>
      <c r="SID33" s="105"/>
      <c r="SIE33" s="105"/>
      <c r="SIF33" s="29"/>
      <c r="SIG33" s="111"/>
      <c r="SIH33" s="29"/>
      <c r="SII33" s="111"/>
      <c r="SIJ33" s="22"/>
      <c r="SIK33" s="111"/>
      <c r="SIL33" s="22"/>
      <c r="SIM33" s="111"/>
      <c r="SIN33" s="22"/>
      <c r="SIO33" s="111"/>
      <c r="SIP33" s="22"/>
      <c r="SIQ33" s="111"/>
      <c r="SIR33" s="22"/>
      <c r="SIS33" s="111"/>
      <c r="SIT33" s="22"/>
      <c r="SIU33" s="111"/>
      <c r="SIV33" s="22"/>
      <c r="SIW33" s="111"/>
      <c r="SIX33" s="26"/>
      <c r="SIY33" s="111"/>
      <c r="SIZ33" s="26"/>
      <c r="SJA33" s="111"/>
      <c r="SJB33" s="26"/>
      <c r="SJC33" s="111"/>
      <c r="SJD33" s="26"/>
      <c r="SJE33" s="111"/>
      <c r="SJF33" s="26"/>
      <c r="SJG33" s="111"/>
      <c r="SJH33" s="26"/>
      <c r="SJI33" s="111"/>
      <c r="SJJ33" s="26"/>
      <c r="SJK33" s="111"/>
      <c r="SJL33" s="26"/>
      <c r="SJM33" s="111"/>
      <c r="SJN33" s="26"/>
      <c r="SJO33" s="111"/>
      <c r="SJP33" s="26"/>
      <c r="SJQ33" s="111"/>
      <c r="SJR33" s="26"/>
      <c r="SJS33" s="112"/>
      <c r="SJT33" s="26"/>
      <c r="SJU33" s="111"/>
      <c r="SJV33" s="26"/>
      <c r="SJW33" s="111"/>
      <c r="SJX33" s="26"/>
      <c r="SJY33" s="111"/>
      <c r="SJZ33" s="26"/>
      <c r="SKA33" s="111"/>
      <c r="SKB33" s="26"/>
      <c r="SKC33" s="111"/>
      <c r="SKD33" s="26"/>
      <c r="SKE33" s="111"/>
      <c r="SKF33" s="26"/>
      <c r="SKG33" s="111"/>
      <c r="SKH33" s="19"/>
      <c r="SKI33" s="111"/>
      <c r="SKJ33" s="26"/>
      <c r="SKK33" s="111"/>
      <c r="SKL33" s="26"/>
      <c r="SKM33" s="111"/>
      <c r="SKN33" s="26"/>
      <c r="SKO33" s="111"/>
      <c r="SKP33" s="26"/>
      <c r="SKQ33" s="111"/>
      <c r="SKR33" s="19"/>
      <c r="SKS33" s="111"/>
      <c r="SKT33" s="26"/>
      <c r="SKU33" s="111"/>
      <c r="SKV33" s="26"/>
      <c r="SKW33" s="111"/>
      <c r="SKX33" s="26"/>
      <c r="SKY33" s="111"/>
      <c r="SKZ33" s="19"/>
      <c r="SLA33" s="105"/>
      <c r="SLB33" s="105"/>
      <c r="SLC33" s="105"/>
      <c r="SLD33" s="29"/>
      <c r="SLE33" s="111"/>
      <c r="SLF33" s="29"/>
      <c r="SLG33" s="111"/>
      <c r="SLH33" s="22"/>
      <c r="SLI33" s="111"/>
      <c r="SLJ33" s="22"/>
      <c r="SLK33" s="111"/>
      <c r="SLL33" s="22"/>
      <c r="SLM33" s="111"/>
      <c r="SLN33" s="22"/>
      <c r="SLO33" s="111"/>
      <c r="SLP33" s="22"/>
      <c r="SLQ33" s="111"/>
      <c r="SLR33" s="22"/>
      <c r="SLS33" s="111"/>
      <c r="SLT33" s="22"/>
      <c r="SLU33" s="111"/>
      <c r="SLV33" s="26"/>
      <c r="SLW33" s="111"/>
      <c r="SLX33" s="26"/>
      <c r="SLY33" s="111"/>
      <c r="SLZ33" s="26"/>
      <c r="SMA33" s="111"/>
      <c r="SMB33" s="26"/>
      <c r="SMC33" s="111"/>
      <c r="SMD33" s="26"/>
      <c r="SME33" s="111"/>
      <c r="SMF33" s="26"/>
      <c r="SMG33" s="111"/>
      <c r="SMH33" s="26"/>
      <c r="SMI33" s="111"/>
      <c r="SMJ33" s="26"/>
      <c r="SMK33" s="111"/>
      <c r="SML33" s="26"/>
      <c r="SMM33" s="111"/>
      <c r="SMN33" s="26"/>
      <c r="SMO33" s="111"/>
      <c r="SMP33" s="26"/>
      <c r="SMQ33" s="112"/>
      <c r="SMR33" s="26"/>
      <c r="SMS33" s="111"/>
      <c r="SMT33" s="26"/>
      <c r="SMU33" s="111"/>
      <c r="SMV33" s="26"/>
      <c r="SMW33" s="111"/>
      <c r="SMX33" s="26"/>
      <c r="SMY33" s="111"/>
      <c r="SMZ33" s="26"/>
      <c r="SNA33" s="111"/>
      <c r="SNB33" s="26"/>
      <c r="SNC33" s="111"/>
      <c r="SND33" s="26"/>
      <c r="SNE33" s="111"/>
      <c r="SNF33" s="19"/>
      <c r="SNG33" s="111"/>
      <c r="SNH33" s="26"/>
      <c r="SNI33" s="111"/>
      <c r="SNJ33" s="26"/>
      <c r="SNK33" s="111"/>
      <c r="SNL33" s="26"/>
      <c r="SNM33" s="111"/>
      <c r="SNN33" s="26"/>
      <c r="SNO33" s="111"/>
      <c r="SNP33" s="19"/>
      <c r="SNQ33" s="111"/>
      <c r="SNR33" s="26"/>
      <c r="SNS33" s="111"/>
      <c r="SNT33" s="26"/>
      <c r="SNU33" s="111"/>
      <c r="SNV33" s="26"/>
      <c r="SNW33" s="111"/>
      <c r="SNX33" s="19"/>
      <c r="SNY33" s="105"/>
      <c r="SNZ33" s="105"/>
      <c r="SOA33" s="105"/>
      <c r="SOB33" s="29"/>
      <c r="SOC33" s="111"/>
      <c r="SOD33" s="29"/>
      <c r="SOE33" s="111"/>
      <c r="SOF33" s="22"/>
      <c r="SOG33" s="111"/>
      <c r="SOH33" s="22"/>
      <c r="SOI33" s="111"/>
      <c r="SOJ33" s="22"/>
      <c r="SOK33" s="111"/>
      <c r="SOL33" s="22"/>
      <c r="SOM33" s="111"/>
      <c r="SON33" s="22"/>
      <c r="SOO33" s="111"/>
      <c r="SOP33" s="22"/>
      <c r="SOQ33" s="111"/>
      <c r="SOR33" s="22"/>
      <c r="SOS33" s="111"/>
      <c r="SOT33" s="26"/>
      <c r="SOU33" s="111"/>
      <c r="SOV33" s="26"/>
      <c r="SOW33" s="111"/>
      <c r="SOX33" s="26"/>
      <c r="SOY33" s="111"/>
      <c r="SOZ33" s="26"/>
      <c r="SPA33" s="111"/>
      <c r="SPB33" s="26"/>
      <c r="SPC33" s="111"/>
      <c r="SPD33" s="26"/>
      <c r="SPE33" s="111"/>
      <c r="SPF33" s="26"/>
      <c r="SPG33" s="111"/>
      <c r="SPH33" s="26"/>
      <c r="SPI33" s="111"/>
      <c r="SPJ33" s="26"/>
      <c r="SPK33" s="111"/>
      <c r="SPL33" s="26"/>
      <c r="SPM33" s="111"/>
      <c r="SPN33" s="26"/>
      <c r="SPO33" s="112"/>
      <c r="SPP33" s="26"/>
      <c r="SPQ33" s="111"/>
      <c r="SPR33" s="26"/>
      <c r="SPS33" s="111"/>
      <c r="SPT33" s="26"/>
      <c r="SPU33" s="111"/>
      <c r="SPV33" s="26"/>
      <c r="SPW33" s="111"/>
      <c r="SPX33" s="26"/>
      <c r="SPY33" s="111"/>
      <c r="SPZ33" s="26"/>
      <c r="SQA33" s="111"/>
      <c r="SQB33" s="26"/>
      <c r="SQC33" s="111"/>
      <c r="SQD33" s="19"/>
      <c r="SQE33" s="111"/>
      <c r="SQF33" s="26"/>
      <c r="SQG33" s="111"/>
      <c r="SQH33" s="26"/>
      <c r="SQI33" s="111"/>
      <c r="SQJ33" s="26"/>
      <c r="SQK33" s="111"/>
      <c r="SQL33" s="26"/>
      <c r="SQM33" s="111"/>
      <c r="SQN33" s="19"/>
      <c r="SQO33" s="111"/>
      <c r="SQP33" s="26"/>
      <c r="SQQ33" s="111"/>
      <c r="SQR33" s="26"/>
      <c r="SQS33" s="111"/>
      <c r="SQT33" s="26"/>
      <c r="SQU33" s="111"/>
      <c r="SQV33" s="19"/>
      <c r="SQW33" s="105"/>
      <c r="SQX33" s="105"/>
      <c r="SQY33" s="105"/>
      <c r="SQZ33" s="29"/>
      <c r="SRA33" s="111"/>
      <c r="SRB33" s="29"/>
      <c r="SRC33" s="111"/>
      <c r="SRD33" s="22"/>
      <c r="SRE33" s="111"/>
      <c r="SRF33" s="22"/>
      <c r="SRG33" s="111"/>
      <c r="SRH33" s="22"/>
      <c r="SRI33" s="111"/>
      <c r="SRJ33" s="22"/>
      <c r="SRK33" s="111"/>
      <c r="SRL33" s="22"/>
      <c r="SRM33" s="111"/>
      <c r="SRN33" s="22"/>
      <c r="SRO33" s="111"/>
      <c r="SRP33" s="22"/>
      <c r="SRQ33" s="111"/>
      <c r="SRR33" s="26"/>
      <c r="SRS33" s="111"/>
      <c r="SRT33" s="26"/>
      <c r="SRU33" s="111"/>
      <c r="SRV33" s="26"/>
      <c r="SRW33" s="111"/>
      <c r="SRX33" s="26"/>
      <c r="SRY33" s="111"/>
      <c r="SRZ33" s="26"/>
      <c r="SSA33" s="111"/>
      <c r="SSB33" s="26"/>
      <c r="SSC33" s="111"/>
      <c r="SSD33" s="26"/>
      <c r="SSE33" s="111"/>
      <c r="SSF33" s="26"/>
      <c r="SSG33" s="111"/>
      <c r="SSH33" s="26"/>
      <c r="SSI33" s="111"/>
      <c r="SSJ33" s="26"/>
      <c r="SSK33" s="111"/>
      <c r="SSL33" s="26"/>
      <c r="SSM33" s="112"/>
      <c r="SSN33" s="26"/>
      <c r="SSO33" s="111"/>
      <c r="SSP33" s="26"/>
      <c r="SSQ33" s="111"/>
      <c r="SSR33" s="26"/>
      <c r="SSS33" s="111"/>
      <c r="SST33" s="26"/>
      <c r="SSU33" s="111"/>
      <c r="SSV33" s="26"/>
      <c r="SSW33" s="111"/>
      <c r="SSX33" s="26"/>
      <c r="SSY33" s="111"/>
      <c r="SSZ33" s="26"/>
      <c r="STA33" s="111"/>
      <c r="STB33" s="19"/>
      <c r="STC33" s="111"/>
      <c r="STD33" s="26"/>
      <c r="STE33" s="111"/>
      <c r="STF33" s="26"/>
      <c r="STG33" s="111"/>
      <c r="STH33" s="26"/>
      <c r="STI33" s="111"/>
      <c r="STJ33" s="26"/>
      <c r="STK33" s="111"/>
      <c r="STL33" s="19"/>
      <c r="STM33" s="111"/>
      <c r="STN33" s="26"/>
      <c r="STO33" s="111"/>
      <c r="STP33" s="26"/>
      <c r="STQ33" s="111"/>
      <c r="STR33" s="26"/>
      <c r="STS33" s="111"/>
      <c r="STT33" s="19"/>
      <c r="STU33" s="105"/>
      <c r="STV33" s="105"/>
      <c r="STW33" s="105"/>
      <c r="STX33" s="29"/>
      <c r="STY33" s="111"/>
      <c r="STZ33" s="29"/>
      <c r="SUA33" s="111"/>
      <c r="SUB33" s="22"/>
      <c r="SUC33" s="111"/>
      <c r="SUD33" s="22"/>
      <c r="SUE33" s="111"/>
      <c r="SUF33" s="22"/>
      <c r="SUG33" s="111"/>
      <c r="SUH33" s="22"/>
      <c r="SUI33" s="111"/>
      <c r="SUJ33" s="22"/>
      <c r="SUK33" s="111"/>
      <c r="SUL33" s="22"/>
      <c r="SUM33" s="111"/>
      <c r="SUN33" s="22"/>
      <c r="SUO33" s="111"/>
      <c r="SUP33" s="26"/>
      <c r="SUQ33" s="111"/>
      <c r="SUR33" s="26"/>
      <c r="SUS33" s="111"/>
      <c r="SUT33" s="26"/>
      <c r="SUU33" s="111"/>
      <c r="SUV33" s="26"/>
      <c r="SUW33" s="111"/>
      <c r="SUX33" s="26"/>
      <c r="SUY33" s="111"/>
      <c r="SUZ33" s="26"/>
      <c r="SVA33" s="111"/>
      <c r="SVB33" s="26"/>
      <c r="SVC33" s="111"/>
      <c r="SVD33" s="26"/>
      <c r="SVE33" s="111"/>
      <c r="SVF33" s="26"/>
      <c r="SVG33" s="111"/>
      <c r="SVH33" s="26"/>
      <c r="SVI33" s="111"/>
      <c r="SVJ33" s="26"/>
      <c r="SVK33" s="112"/>
      <c r="SVL33" s="26"/>
      <c r="SVM33" s="111"/>
      <c r="SVN33" s="26"/>
      <c r="SVO33" s="111"/>
      <c r="SVP33" s="26"/>
      <c r="SVQ33" s="111"/>
      <c r="SVR33" s="26"/>
      <c r="SVS33" s="111"/>
      <c r="SVT33" s="26"/>
      <c r="SVU33" s="111"/>
      <c r="SVV33" s="26"/>
      <c r="SVW33" s="111"/>
      <c r="SVX33" s="26"/>
      <c r="SVY33" s="111"/>
      <c r="SVZ33" s="19"/>
      <c r="SWA33" s="111"/>
      <c r="SWB33" s="26"/>
      <c r="SWC33" s="111"/>
      <c r="SWD33" s="26"/>
      <c r="SWE33" s="111"/>
      <c r="SWF33" s="26"/>
      <c r="SWG33" s="111"/>
      <c r="SWH33" s="26"/>
      <c r="SWI33" s="111"/>
      <c r="SWJ33" s="19"/>
      <c r="SWK33" s="111"/>
      <c r="SWL33" s="26"/>
      <c r="SWM33" s="111"/>
      <c r="SWN33" s="26"/>
      <c r="SWO33" s="111"/>
      <c r="SWP33" s="26"/>
      <c r="SWQ33" s="111"/>
      <c r="SWR33" s="19"/>
      <c r="SWS33" s="105"/>
      <c r="SWT33" s="105"/>
      <c r="SWU33" s="105"/>
      <c r="SWV33" s="29"/>
      <c r="SWW33" s="111"/>
      <c r="SWX33" s="29"/>
      <c r="SWY33" s="111"/>
      <c r="SWZ33" s="22"/>
      <c r="SXA33" s="111"/>
      <c r="SXB33" s="22"/>
      <c r="SXC33" s="111"/>
      <c r="SXD33" s="22"/>
      <c r="SXE33" s="111"/>
      <c r="SXF33" s="22"/>
      <c r="SXG33" s="111"/>
      <c r="SXH33" s="22"/>
      <c r="SXI33" s="111"/>
      <c r="SXJ33" s="22"/>
      <c r="SXK33" s="111"/>
      <c r="SXL33" s="22"/>
      <c r="SXM33" s="111"/>
      <c r="SXN33" s="26"/>
      <c r="SXO33" s="111"/>
      <c r="SXP33" s="26"/>
      <c r="SXQ33" s="111"/>
      <c r="SXR33" s="26"/>
      <c r="SXS33" s="111"/>
      <c r="SXT33" s="26"/>
      <c r="SXU33" s="111"/>
      <c r="SXV33" s="26"/>
      <c r="SXW33" s="111"/>
      <c r="SXX33" s="26"/>
      <c r="SXY33" s="111"/>
      <c r="SXZ33" s="26"/>
      <c r="SYA33" s="111"/>
      <c r="SYB33" s="26"/>
      <c r="SYC33" s="111"/>
      <c r="SYD33" s="26"/>
      <c r="SYE33" s="111"/>
      <c r="SYF33" s="26"/>
      <c r="SYG33" s="111"/>
      <c r="SYH33" s="26"/>
      <c r="SYI33" s="112"/>
      <c r="SYJ33" s="26"/>
      <c r="SYK33" s="111"/>
      <c r="SYL33" s="26"/>
      <c r="SYM33" s="111"/>
      <c r="SYN33" s="26"/>
      <c r="SYO33" s="111"/>
      <c r="SYP33" s="26"/>
      <c r="SYQ33" s="111"/>
      <c r="SYR33" s="26"/>
      <c r="SYS33" s="111"/>
      <c r="SYT33" s="26"/>
      <c r="SYU33" s="111"/>
      <c r="SYV33" s="26"/>
      <c r="SYW33" s="111"/>
      <c r="SYX33" s="19"/>
      <c r="SYY33" s="111"/>
      <c r="SYZ33" s="26"/>
      <c r="SZA33" s="111"/>
      <c r="SZB33" s="26"/>
      <c r="SZC33" s="111"/>
      <c r="SZD33" s="26"/>
      <c r="SZE33" s="111"/>
      <c r="SZF33" s="26"/>
      <c r="SZG33" s="111"/>
      <c r="SZH33" s="19"/>
      <c r="SZI33" s="111"/>
      <c r="SZJ33" s="26"/>
      <c r="SZK33" s="111"/>
      <c r="SZL33" s="26"/>
      <c r="SZM33" s="111"/>
      <c r="SZN33" s="26"/>
      <c r="SZO33" s="111"/>
      <c r="SZP33" s="19"/>
      <c r="SZQ33" s="105"/>
      <c r="SZR33" s="105"/>
      <c r="SZS33" s="105"/>
      <c r="SZT33" s="29"/>
      <c r="SZU33" s="111"/>
      <c r="SZV33" s="29"/>
      <c r="SZW33" s="111"/>
      <c r="SZX33" s="22"/>
      <c r="SZY33" s="111"/>
      <c r="SZZ33" s="22"/>
      <c r="TAA33" s="111"/>
      <c r="TAB33" s="22"/>
      <c r="TAC33" s="111"/>
      <c r="TAD33" s="22"/>
      <c r="TAE33" s="111"/>
      <c r="TAF33" s="22"/>
      <c r="TAG33" s="111"/>
      <c r="TAH33" s="22"/>
      <c r="TAI33" s="111"/>
      <c r="TAJ33" s="22"/>
      <c r="TAK33" s="111"/>
      <c r="TAL33" s="26"/>
      <c r="TAM33" s="111"/>
      <c r="TAN33" s="26"/>
      <c r="TAO33" s="111"/>
      <c r="TAP33" s="26"/>
      <c r="TAQ33" s="111"/>
      <c r="TAR33" s="26"/>
      <c r="TAS33" s="111"/>
      <c r="TAT33" s="26"/>
      <c r="TAU33" s="111"/>
      <c r="TAV33" s="26"/>
      <c r="TAW33" s="111"/>
      <c r="TAX33" s="26"/>
      <c r="TAY33" s="111"/>
      <c r="TAZ33" s="26"/>
      <c r="TBA33" s="111"/>
      <c r="TBB33" s="26"/>
      <c r="TBC33" s="111"/>
      <c r="TBD33" s="26"/>
      <c r="TBE33" s="111"/>
      <c r="TBF33" s="26"/>
      <c r="TBG33" s="112"/>
      <c r="TBH33" s="26"/>
      <c r="TBI33" s="111"/>
      <c r="TBJ33" s="26"/>
      <c r="TBK33" s="111"/>
      <c r="TBL33" s="26"/>
      <c r="TBM33" s="111"/>
      <c r="TBN33" s="26"/>
      <c r="TBO33" s="111"/>
      <c r="TBP33" s="26"/>
      <c r="TBQ33" s="111"/>
      <c r="TBR33" s="26"/>
      <c r="TBS33" s="111"/>
      <c r="TBT33" s="26"/>
      <c r="TBU33" s="111"/>
      <c r="TBV33" s="19"/>
      <c r="TBW33" s="111"/>
      <c r="TBX33" s="26"/>
      <c r="TBY33" s="111"/>
      <c r="TBZ33" s="26"/>
      <c r="TCA33" s="111"/>
      <c r="TCB33" s="26"/>
      <c r="TCC33" s="111"/>
      <c r="TCD33" s="26"/>
      <c r="TCE33" s="111"/>
      <c r="TCF33" s="19"/>
      <c r="TCG33" s="111"/>
      <c r="TCH33" s="26"/>
      <c r="TCI33" s="111"/>
      <c r="TCJ33" s="26"/>
      <c r="TCK33" s="111"/>
      <c r="TCL33" s="26"/>
      <c r="TCM33" s="111"/>
      <c r="TCN33" s="19"/>
      <c r="TCO33" s="105"/>
      <c r="TCP33" s="105"/>
      <c r="TCQ33" s="105"/>
      <c r="TCR33" s="29"/>
      <c r="TCS33" s="111"/>
      <c r="TCT33" s="29"/>
      <c r="TCU33" s="111"/>
      <c r="TCV33" s="22"/>
      <c r="TCW33" s="111"/>
      <c r="TCX33" s="22"/>
      <c r="TCY33" s="111"/>
      <c r="TCZ33" s="22"/>
      <c r="TDA33" s="111"/>
      <c r="TDB33" s="22"/>
      <c r="TDC33" s="111"/>
      <c r="TDD33" s="22"/>
      <c r="TDE33" s="111"/>
      <c r="TDF33" s="22"/>
      <c r="TDG33" s="111"/>
      <c r="TDH33" s="22"/>
      <c r="TDI33" s="111"/>
      <c r="TDJ33" s="26"/>
      <c r="TDK33" s="111"/>
      <c r="TDL33" s="26"/>
      <c r="TDM33" s="111"/>
      <c r="TDN33" s="26"/>
      <c r="TDO33" s="111"/>
      <c r="TDP33" s="26"/>
      <c r="TDQ33" s="111"/>
      <c r="TDR33" s="26"/>
      <c r="TDS33" s="111"/>
      <c r="TDT33" s="26"/>
      <c r="TDU33" s="111"/>
      <c r="TDV33" s="26"/>
      <c r="TDW33" s="111"/>
      <c r="TDX33" s="26"/>
      <c r="TDY33" s="111"/>
      <c r="TDZ33" s="26"/>
      <c r="TEA33" s="111"/>
      <c r="TEB33" s="26"/>
      <c r="TEC33" s="111"/>
      <c r="TED33" s="26"/>
      <c r="TEE33" s="112"/>
      <c r="TEF33" s="26"/>
      <c r="TEG33" s="111"/>
      <c r="TEH33" s="26"/>
      <c r="TEI33" s="111"/>
      <c r="TEJ33" s="26"/>
      <c r="TEK33" s="111"/>
      <c r="TEL33" s="26"/>
      <c r="TEM33" s="111"/>
      <c r="TEN33" s="26"/>
      <c r="TEO33" s="111"/>
      <c r="TEP33" s="26"/>
      <c r="TEQ33" s="111"/>
      <c r="TER33" s="26"/>
      <c r="TES33" s="111"/>
      <c r="TET33" s="19"/>
      <c r="TEU33" s="111"/>
      <c r="TEV33" s="26"/>
      <c r="TEW33" s="111"/>
      <c r="TEX33" s="26"/>
      <c r="TEY33" s="111"/>
      <c r="TEZ33" s="26"/>
      <c r="TFA33" s="111"/>
      <c r="TFB33" s="26"/>
      <c r="TFC33" s="111"/>
      <c r="TFD33" s="19"/>
      <c r="TFE33" s="111"/>
      <c r="TFF33" s="26"/>
      <c r="TFG33" s="111"/>
      <c r="TFH33" s="26"/>
      <c r="TFI33" s="111"/>
      <c r="TFJ33" s="26"/>
      <c r="TFK33" s="111"/>
      <c r="TFL33" s="19"/>
      <c r="TFM33" s="105"/>
      <c r="TFN33" s="105"/>
      <c r="TFO33" s="105"/>
      <c r="TFP33" s="29"/>
      <c r="TFQ33" s="111"/>
      <c r="TFR33" s="29"/>
      <c r="TFS33" s="111"/>
      <c r="TFT33" s="22"/>
      <c r="TFU33" s="111"/>
      <c r="TFV33" s="22"/>
      <c r="TFW33" s="111"/>
      <c r="TFX33" s="22"/>
      <c r="TFY33" s="111"/>
      <c r="TFZ33" s="22"/>
      <c r="TGA33" s="111"/>
      <c r="TGB33" s="22"/>
      <c r="TGC33" s="111"/>
      <c r="TGD33" s="22"/>
      <c r="TGE33" s="111"/>
      <c r="TGF33" s="22"/>
      <c r="TGG33" s="111"/>
      <c r="TGH33" s="26"/>
      <c r="TGI33" s="111"/>
      <c r="TGJ33" s="26"/>
      <c r="TGK33" s="111"/>
      <c r="TGL33" s="26"/>
      <c r="TGM33" s="111"/>
      <c r="TGN33" s="26"/>
      <c r="TGO33" s="111"/>
      <c r="TGP33" s="26"/>
      <c r="TGQ33" s="111"/>
      <c r="TGR33" s="26"/>
      <c r="TGS33" s="111"/>
      <c r="TGT33" s="26"/>
      <c r="TGU33" s="111"/>
      <c r="TGV33" s="26"/>
      <c r="TGW33" s="111"/>
      <c r="TGX33" s="26"/>
      <c r="TGY33" s="111"/>
      <c r="TGZ33" s="26"/>
      <c r="THA33" s="111"/>
      <c r="THB33" s="26"/>
      <c r="THC33" s="112"/>
      <c r="THD33" s="26"/>
      <c r="THE33" s="111"/>
      <c r="THF33" s="26"/>
      <c r="THG33" s="111"/>
      <c r="THH33" s="26"/>
      <c r="THI33" s="111"/>
      <c r="THJ33" s="26"/>
      <c r="THK33" s="111"/>
      <c r="THL33" s="26"/>
      <c r="THM33" s="111"/>
      <c r="THN33" s="26"/>
      <c r="THO33" s="111"/>
      <c r="THP33" s="26"/>
      <c r="THQ33" s="111"/>
      <c r="THR33" s="19"/>
      <c r="THS33" s="111"/>
      <c r="THT33" s="26"/>
      <c r="THU33" s="111"/>
      <c r="THV33" s="26"/>
      <c r="THW33" s="111"/>
      <c r="THX33" s="26"/>
      <c r="THY33" s="111"/>
      <c r="THZ33" s="26"/>
      <c r="TIA33" s="111"/>
      <c r="TIB33" s="19"/>
      <c r="TIC33" s="111"/>
      <c r="TID33" s="26"/>
      <c r="TIE33" s="111"/>
      <c r="TIF33" s="26"/>
      <c r="TIG33" s="111"/>
      <c r="TIH33" s="26"/>
      <c r="TII33" s="111"/>
      <c r="TIJ33" s="19"/>
      <c r="TIK33" s="105"/>
      <c r="TIL33" s="105"/>
      <c r="TIM33" s="105"/>
      <c r="TIN33" s="29"/>
      <c r="TIO33" s="111"/>
      <c r="TIP33" s="29"/>
      <c r="TIQ33" s="111"/>
      <c r="TIR33" s="22"/>
      <c r="TIS33" s="111"/>
      <c r="TIT33" s="22"/>
      <c r="TIU33" s="111"/>
      <c r="TIV33" s="22"/>
      <c r="TIW33" s="111"/>
      <c r="TIX33" s="22"/>
      <c r="TIY33" s="111"/>
      <c r="TIZ33" s="22"/>
      <c r="TJA33" s="111"/>
      <c r="TJB33" s="22"/>
      <c r="TJC33" s="111"/>
      <c r="TJD33" s="22"/>
      <c r="TJE33" s="111"/>
      <c r="TJF33" s="26"/>
      <c r="TJG33" s="111"/>
      <c r="TJH33" s="26"/>
      <c r="TJI33" s="111"/>
      <c r="TJJ33" s="26"/>
      <c r="TJK33" s="111"/>
      <c r="TJL33" s="26"/>
      <c r="TJM33" s="111"/>
      <c r="TJN33" s="26"/>
      <c r="TJO33" s="111"/>
      <c r="TJP33" s="26"/>
      <c r="TJQ33" s="111"/>
      <c r="TJR33" s="26"/>
      <c r="TJS33" s="111"/>
      <c r="TJT33" s="26"/>
      <c r="TJU33" s="111"/>
      <c r="TJV33" s="26"/>
      <c r="TJW33" s="111"/>
      <c r="TJX33" s="26"/>
      <c r="TJY33" s="111"/>
      <c r="TJZ33" s="26"/>
      <c r="TKA33" s="112"/>
      <c r="TKB33" s="26"/>
      <c r="TKC33" s="111"/>
      <c r="TKD33" s="26"/>
      <c r="TKE33" s="111"/>
      <c r="TKF33" s="26"/>
      <c r="TKG33" s="111"/>
      <c r="TKH33" s="26"/>
      <c r="TKI33" s="111"/>
      <c r="TKJ33" s="26"/>
      <c r="TKK33" s="111"/>
      <c r="TKL33" s="26"/>
      <c r="TKM33" s="111"/>
      <c r="TKN33" s="26"/>
      <c r="TKO33" s="111"/>
      <c r="TKP33" s="19"/>
      <c r="TKQ33" s="111"/>
      <c r="TKR33" s="26"/>
      <c r="TKS33" s="111"/>
      <c r="TKT33" s="26"/>
      <c r="TKU33" s="111"/>
      <c r="TKV33" s="26"/>
      <c r="TKW33" s="111"/>
      <c r="TKX33" s="26"/>
      <c r="TKY33" s="111"/>
      <c r="TKZ33" s="19"/>
      <c r="TLA33" s="111"/>
      <c r="TLB33" s="26"/>
      <c r="TLC33" s="111"/>
      <c r="TLD33" s="26"/>
      <c r="TLE33" s="111"/>
      <c r="TLF33" s="26"/>
      <c r="TLG33" s="111"/>
      <c r="TLH33" s="19"/>
      <c r="TLI33" s="105"/>
      <c r="TLJ33" s="105"/>
      <c r="TLK33" s="105"/>
      <c r="TLL33" s="29"/>
      <c r="TLM33" s="111"/>
      <c r="TLN33" s="29"/>
      <c r="TLO33" s="111"/>
      <c r="TLP33" s="22"/>
      <c r="TLQ33" s="111"/>
      <c r="TLR33" s="22"/>
      <c r="TLS33" s="111"/>
      <c r="TLT33" s="22"/>
      <c r="TLU33" s="111"/>
      <c r="TLV33" s="22"/>
      <c r="TLW33" s="111"/>
      <c r="TLX33" s="22"/>
      <c r="TLY33" s="111"/>
      <c r="TLZ33" s="22"/>
      <c r="TMA33" s="111"/>
      <c r="TMB33" s="22"/>
      <c r="TMC33" s="111"/>
      <c r="TMD33" s="26"/>
      <c r="TME33" s="111"/>
      <c r="TMF33" s="26"/>
      <c r="TMG33" s="111"/>
      <c r="TMH33" s="26"/>
      <c r="TMI33" s="111"/>
      <c r="TMJ33" s="26"/>
      <c r="TMK33" s="111"/>
      <c r="TML33" s="26"/>
      <c r="TMM33" s="111"/>
      <c r="TMN33" s="26"/>
      <c r="TMO33" s="111"/>
      <c r="TMP33" s="26"/>
      <c r="TMQ33" s="111"/>
      <c r="TMR33" s="26"/>
      <c r="TMS33" s="111"/>
      <c r="TMT33" s="26"/>
      <c r="TMU33" s="111"/>
      <c r="TMV33" s="26"/>
      <c r="TMW33" s="111"/>
      <c r="TMX33" s="26"/>
      <c r="TMY33" s="112"/>
      <c r="TMZ33" s="26"/>
      <c r="TNA33" s="111"/>
      <c r="TNB33" s="26"/>
      <c r="TNC33" s="111"/>
      <c r="TND33" s="26"/>
      <c r="TNE33" s="111"/>
      <c r="TNF33" s="26"/>
      <c r="TNG33" s="111"/>
      <c r="TNH33" s="26"/>
      <c r="TNI33" s="111"/>
      <c r="TNJ33" s="26"/>
      <c r="TNK33" s="111"/>
      <c r="TNL33" s="26"/>
      <c r="TNM33" s="111"/>
      <c r="TNN33" s="19"/>
      <c r="TNO33" s="111"/>
      <c r="TNP33" s="26"/>
      <c r="TNQ33" s="111"/>
      <c r="TNR33" s="26"/>
      <c r="TNS33" s="111"/>
      <c r="TNT33" s="26"/>
      <c r="TNU33" s="111"/>
      <c r="TNV33" s="26"/>
      <c r="TNW33" s="111"/>
      <c r="TNX33" s="19"/>
      <c r="TNY33" s="111"/>
      <c r="TNZ33" s="26"/>
      <c r="TOA33" s="111"/>
      <c r="TOB33" s="26"/>
      <c r="TOC33" s="111"/>
      <c r="TOD33" s="26"/>
      <c r="TOE33" s="111"/>
      <c r="TOF33" s="19"/>
      <c r="TOG33" s="105"/>
      <c r="TOH33" s="105"/>
      <c r="TOI33" s="105"/>
      <c r="TOJ33" s="29"/>
      <c r="TOK33" s="111"/>
      <c r="TOL33" s="29"/>
      <c r="TOM33" s="111"/>
      <c r="TON33" s="22"/>
      <c r="TOO33" s="111"/>
      <c r="TOP33" s="22"/>
      <c r="TOQ33" s="111"/>
      <c r="TOR33" s="22"/>
      <c r="TOS33" s="111"/>
      <c r="TOT33" s="22"/>
      <c r="TOU33" s="111"/>
      <c r="TOV33" s="22"/>
      <c r="TOW33" s="111"/>
      <c r="TOX33" s="22"/>
      <c r="TOY33" s="111"/>
      <c r="TOZ33" s="22"/>
      <c r="TPA33" s="111"/>
      <c r="TPB33" s="26"/>
      <c r="TPC33" s="111"/>
      <c r="TPD33" s="26"/>
      <c r="TPE33" s="111"/>
      <c r="TPF33" s="26"/>
      <c r="TPG33" s="111"/>
      <c r="TPH33" s="26"/>
      <c r="TPI33" s="111"/>
      <c r="TPJ33" s="26"/>
      <c r="TPK33" s="111"/>
      <c r="TPL33" s="26"/>
      <c r="TPM33" s="111"/>
      <c r="TPN33" s="26"/>
      <c r="TPO33" s="111"/>
      <c r="TPP33" s="26"/>
      <c r="TPQ33" s="111"/>
      <c r="TPR33" s="26"/>
      <c r="TPS33" s="111"/>
      <c r="TPT33" s="26"/>
      <c r="TPU33" s="111"/>
      <c r="TPV33" s="26"/>
      <c r="TPW33" s="112"/>
      <c r="TPX33" s="26"/>
      <c r="TPY33" s="111"/>
      <c r="TPZ33" s="26"/>
      <c r="TQA33" s="111"/>
      <c r="TQB33" s="26"/>
      <c r="TQC33" s="111"/>
      <c r="TQD33" s="26"/>
      <c r="TQE33" s="111"/>
      <c r="TQF33" s="26"/>
      <c r="TQG33" s="111"/>
      <c r="TQH33" s="26"/>
      <c r="TQI33" s="111"/>
      <c r="TQJ33" s="26"/>
      <c r="TQK33" s="111"/>
      <c r="TQL33" s="19"/>
      <c r="TQM33" s="111"/>
      <c r="TQN33" s="26"/>
      <c r="TQO33" s="111"/>
      <c r="TQP33" s="26"/>
      <c r="TQQ33" s="111"/>
      <c r="TQR33" s="26"/>
      <c r="TQS33" s="111"/>
      <c r="TQT33" s="26"/>
      <c r="TQU33" s="111"/>
      <c r="TQV33" s="19"/>
      <c r="TQW33" s="111"/>
      <c r="TQX33" s="26"/>
      <c r="TQY33" s="111"/>
      <c r="TQZ33" s="26"/>
      <c r="TRA33" s="111"/>
      <c r="TRB33" s="26"/>
      <c r="TRC33" s="111"/>
      <c r="TRD33" s="19"/>
      <c r="TRE33" s="105"/>
      <c r="TRF33" s="105"/>
      <c r="TRG33" s="105"/>
      <c r="TRH33" s="29"/>
      <c r="TRI33" s="111"/>
      <c r="TRJ33" s="29"/>
      <c r="TRK33" s="111"/>
      <c r="TRL33" s="22"/>
      <c r="TRM33" s="111"/>
      <c r="TRN33" s="22"/>
      <c r="TRO33" s="111"/>
      <c r="TRP33" s="22"/>
      <c r="TRQ33" s="111"/>
      <c r="TRR33" s="22"/>
      <c r="TRS33" s="111"/>
      <c r="TRT33" s="22"/>
      <c r="TRU33" s="111"/>
      <c r="TRV33" s="22"/>
      <c r="TRW33" s="111"/>
      <c r="TRX33" s="22"/>
      <c r="TRY33" s="111"/>
      <c r="TRZ33" s="26"/>
      <c r="TSA33" s="111"/>
      <c r="TSB33" s="26"/>
      <c r="TSC33" s="111"/>
      <c r="TSD33" s="26"/>
      <c r="TSE33" s="111"/>
      <c r="TSF33" s="26"/>
      <c r="TSG33" s="111"/>
      <c r="TSH33" s="26"/>
      <c r="TSI33" s="111"/>
      <c r="TSJ33" s="26"/>
      <c r="TSK33" s="111"/>
      <c r="TSL33" s="26"/>
      <c r="TSM33" s="111"/>
      <c r="TSN33" s="26"/>
      <c r="TSO33" s="111"/>
      <c r="TSP33" s="26"/>
      <c r="TSQ33" s="111"/>
      <c r="TSR33" s="26"/>
      <c r="TSS33" s="111"/>
      <c r="TST33" s="26"/>
      <c r="TSU33" s="112"/>
      <c r="TSV33" s="26"/>
      <c r="TSW33" s="111"/>
      <c r="TSX33" s="26"/>
      <c r="TSY33" s="111"/>
      <c r="TSZ33" s="26"/>
      <c r="TTA33" s="111"/>
      <c r="TTB33" s="26"/>
      <c r="TTC33" s="111"/>
      <c r="TTD33" s="26"/>
      <c r="TTE33" s="111"/>
      <c r="TTF33" s="26"/>
      <c r="TTG33" s="111"/>
      <c r="TTH33" s="26"/>
      <c r="TTI33" s="111"/>
      <c r="TTJ33" s="19"/>
      <c r="TTK33" s="111"/>
      <c r="TTL33" s="26"/>
      <c r="TTM33" s="111"/>
      <c r="TTN33" s="26"/>
      <c r="TTO33" s="111"/>
      <c r="TTP33" s="26"/>
      <c r="TTQ33" s="111"/>
      <c r="TTR33" s="26"/>
      <c r="TTS33" s="111"/>
      <c r="TTT33" s="19"/>
      <c r="TTU33" s="111"/>
      <c r="TTV33" s="26"/>
      <c r="TTW33" s="111"/>
      <c r="TTX33" s="26"/>
      <c r="TTY33" s="111"/>
      <c r="TTZ33" s="26"/>
      <c r="TUA33" s="111"/>
      <c r="TUB33" s="19"/>
      <c r="TUC33" s="105"/>
      <c r="TUD33" s="105"/>
      <c r="TUE33" s="105"/>
      <c r="TUF33" s="29"/>
      <c r="TUG33" s="111"/>
      <c r="TUH33" s="29"/>
      <c r="TUI33" s="111"/>
      <c r="TUJ33" s="22"/>
      <c r="TUK33" s="111"/>
      <c r="TUL33" s="22"/>
      <c r="TUM33" s="111"/>
      <c r="TUN33" s="22"/>
      <c r="TUO33" s="111"/>
      <c r="TUP33" s="22"/>
      <c r="TUQ33" s="111"/>
      <c r="TUR33" s="22"/>
      <c r="TUS33" s="111"/>
      <c r="TUT33" s="22"/>
      <c r="TUU33" s="111"/>
      <c r="TUV33" s="22"/>
      <c r="TUW33" s="111"/>
      <c r="TUX33" s="26"/>
      <c r="TUY33" s="111"/>
      <c r="TUZ33" s="26"/>
      <c r="TVA33" s="111"/>
      <c r="TVB33" s="26"/>
      <c r="TVC33" s="111"/>
      <c r="TVD33" s="26"/>
      <c r="TVE33" s="111"/>
      <c r="TVF33" s="26"/>
      <c r="TVG33" s="111"/>
      <c r="TVH33" s="26"/>
      <c r="TVI33" s="111"/>
      <c r="TVJ33" s="26"/>
      <c r="TVK33" s="111"/>
      <c r="TVL33" s="26"/>
      <c r="TVM33" s="111"/>
      <c r="TVN33" s="26"/>
      <c r="TVO33" s="111"/>
      <c r="TVP33" s="26"/>
      <c r="TVQ33" s="111"/>
      <c r="TVR33" s="26"/>
      <c r="TVS33" s="112"/>
      <c r="TVT33" s="26"/>
      <c r="TVU33" s="111"/>
      <c r="TVV33" s="26"/>
      <c r="TVW33" s="111"/>
      <c r="TVX33" s="26"/>
      <c r="TVY33" s="111"/>
      <c r="TVZ33" s="26"/>
      <c r="TWA33" s="111"/>
      <c r="TWB33" s="26"/>
      <c r="TWC33" s="111"/>
      <c r="TWD33" s="26"/>
      <c r="TWE33" s="111"/>
      <c r="TWF33" s="26"/>
      <c r="TWG33" s="111"/>
      <c r="TWH33" s="19"/>
      <c r="TWI33" s="111"/>
      <c r="TWJ33" s="26"/>
      <c r="TWK33" s="111"/>
      <c r="TWL33" s="26"/>
      <c r="TWM33" s="111"/>
      <c r="TWN33" s="26"/>
      <c r="TWO33" s="111"/>
      <c r="TWP33" s="26"/>
      <c r="TWQ33" s="111"/>
      <c r="TWR33" s="19"/>
      <c r="TWS33" s="111"/>
      <c r="TWT33" s="26"/>
      <c r="TWU33" s="111"/>
      <c r="TWV33" s="26"/>
      <c r="TWW33" s="111"/>
      <c r="TWX33" s="26"/>
      <c r="TWY33" s="111"/>
      <c r="TWZ33" s="19"/>
      <c r="TXA33" s="105"/>
      <c r="TXB33" s="105"/>
      <c r="TXC33" s="105"/>
      <c r="TXD33" s="29"/>
      <c r="TXE33" s="111"/>
      <c r="TXF33" s="29"/>
      <c r="TXG33" s="111"/>
      <c r="TXH33" s="22"/>
      <c r="TXI33" s="111"/>
      <c r="TXJ33" s="22"/>
      <c r="TXK33" s="111"/>
      <c r="TXL33" s="22"/>
      <c r="TXM33" s="111"/>
      <c r="TXN33" s="22"/>
      <c r="TXO33" s="111"/>
      <c r="TXP33" s="22"/>
      <c r="TXQ33" s="111"/>
      <c r="TXR33" s="22"/>
      <c r="TXS33" s="111"/>
      <c r="TXT33" s="22"/>
      <c r="TXU33" s="111"/>
      <c r="TXV33" s="26"/>
      <c r="TXW33" s="111"/>
      <c r="TXX33" s="26"/>
      <c r="TXY33" s="111"/>
      <c r="TXZ33" s="26"/>
      <c r="TYA33" s="111"/>
      <c r="TYB33" s="26"/>
      <c r="TYC33" s="111"/>
      <c r="TYD33" s="26"/>
      <c r="TYE33" s="111"/>
      <c r="TYF33" s="26"/>
      <c r="TYG33" s="111"/>
      <c r="TYH33" s="26"/>
      <c r="TYI33" s="111"/>
      <c r="TYJ33" s="26"/>
      <c r="TYK33" s="111"/>
      <c r="TYL33" s="26"/>
      <c r="TYM33" s="111"/>
      <c r="TYN33" s="26"/>
      <c r="TYO33" s="111"/>
      <c r="TYP33" s="26"/>
      <c r="TYQ33" s="112"/>
      <c r="TYR33" s="26"/>
      <c r="TYS33" s="111"/>
      <c r="TYT33" s="26"/>
      <c r="TYU33" s="111"/>
      <c r="TYV33" s="26"/>
      <c r="TYW33" s="111"/>
      <c r="TYX33" s="26"/>
      <c r="TYY33" s="111"/>
      <c r="TYZ33" s="26"/>
      <c r="TZA33" s="111"/>
      <c r="TZB33" s="26"/>
      <c r="TZC33" s="111"/>
      <c r="TZD33" s="26"/>
      <c r="TZE33" s="111"/>
      <c r="TZF33" s="19"/>
      <c r="TZG33" s="111"/>
      <c r="TZH33" s="26"/>
      <c r="TZI33" s="111"/>
      <c r="TZJ33" s="26"/>
      <c r="TZK33" s="111"/>
      <c r="TZL33" s="26"/>
      <c r="TZM33" s="111"/>
      <c r="TZN33" s="26"/>
      <c r="TZO33" s="111"/>
      <c r="TZP33" s="19"/>
      <c r="TZQ33" s="111"/>
      <c r="TZR33" s="26"/>
      <c r="TZS33" s="111"/>
      <c r="TZT33" s="26"/>
      <c r="TZU33" s="111"/>
      <c r="TZV33" s="26"/>
      <c r="TZW33" s="111"/>
      <c r="TZX33" s="19"/>
      <c r="TZY33" s="105"/>
      <c r="TZZ33" s="105"/>
      <c r="UAA33" s="105"/>
      <c r="UAB33" s="29"/>
      <c r="UAC33" s="111"/>
      <c r="UAD33" s="29"/>
      <c r="UAE33" s="111"/>
      <c r="UAF33" s="22"/>
      <c r="UAG33" s="111"/>
      <c r="UAH33" s="22"/>
      <c r="UAI33" s="111"/>
      <c r="UAJ33" s="22"/>
      <c r="UAK33" s="111"/>
      <c r="UAL33" s="22"/>
      <c r="UAM33" s="111"/>
      <c r="UAN33" s="22"/>
      <c r="UAO33" s="111"/>
      <c r="UAP33" s="22"/>
      <c r="UAQ33" s="111"/>
      <c r="UAR33" s="22"/>
      <c r="UAS33" s="111"/>
      <c r="UAT33" s="26"/>
      <c r="UAU33" s="111"/>
      <c r="UAV33" s="26"/>
      <c r="UAW33" s="111"/>
      <c r="UAX33" s="26"/>
      <c r="UAY33" s="111"/>
      <c r="UAZ33" s="26"/>
      <c r="UBA33" s="111"/>
      <c r="UBB33" s="26"/>
      <c r="UBC33" s="111"/>
      <c r="UBD33" s="26"/>
      <c r="UBE33" s="111"/>
      <c r="UBF33" s="26"/>
      <c r="UBG33" s="111"/>
      <c r="UBH33" s="26"/>
      <c r="UBI33" s="111"/>
      <c r="UBJ33" s="26"/>
      <c r="UBK33" s="111"/>
      <c r="UBL33" s="26"/>
      <c r="UBM33" s="111"/>
      <c r="UBN33" s="26"/>
      <c r="UBO33" s="112"/>
      <c r="UBP33" s="26"/>
      <c r="UBQ33" s="111"/>
      <c r="UBR33" s="26"/>
      <c r="UBS33" s="111"/>
      <c r="UBT33" s="26"/>
      <c r="UBU33" s="111"/>
      <c r="UBV33" s="26"/>
      <c r="UBW33" s="111"/>
      <c r="UBX33" s="26"/>
      <c r="UBY33" s="111"/>
      <c r="UBZ33" s="26"/>
      <c r="UCA33" s="111"/>
      <c r="UCB33" s="26"/>
      <c r="UCC33" s="111"/>
      <c r="UCD33" s="19"/>
      <c r="UCE33" s="111"/>
      <c r="UCF33" s="26"/>
      <c r="UCG33" s="111"/>
      <c r="UCH33" s="26"/>
      <c r="UCI33" s="111"/>
      <c r="UCJ33" s="26"/>
      <c r="UCK33" s="111"/>
      <c r="UCL33" s="26"/>
      <c r="UCM33" s="111"/>
      <c r="UCN33" s="19"/>
      <c r="UCO33" s="111"/>
      <c r="UCP33" s="26"/>
      <c r="UCQ33" s="111"/>
      <c r="UCR33" s="26"/>
      <c r="UCS33" s="111"/>
      <c r="UCT33" s="26"/>
      <c r="UCU33" s="111"/>
      <c r="UCV33" s="19"/>
      <c r="UCW33" s="105"/>
      <c r="UCX33" s="105"/>
      <c r="UCY33" s="105"/>
      <c r="UCZ33" s="29"/>
      <c r="UDA33" s="111"/>
      <c r="UDB33" s="29"/>
      <c r="UDC33" s="111"/>
      <c r="UDD33" s="22"/>
      <c r="UDE33" s="111"/>
      <c r="UDF33" s="22"/>
      <c r="UDG33" s="111"/>
      <c r="UDH33" s="22"/>
      <c r="UDI33" s="111"/>
      <c r="UDJ33" s="22"/>
      <c r="UDK33" s="111"/>
      <c r="UDL33" s="22"/>
      <c r="UDM33" s="111"/>
      <c r="UDN33" s="22"/>
      <c r="UDO33" s="111"/>
      <c r="UDP33" s="22"/>
      <c r="UDQ33" s="111"/>
      <c r="UDR33" s="26"/>
      <c r="UDS33" s="111"/>
      <c r="UDT33" s="26"/>
      <c r="UDU33" s="111"/>
      <c r="UDV33" s="26"/>
      <c r="UDW33" s="111"/>
      <c r="UDX33" s="26"/>
      <c r="UDY33" s="111"/>
      <c r="UDZ33" s="26"/>
      <c r="UEA33" s="111"/>
      <c r="UEB33" s="26"/>
      <c r="UEC33" s="111"/>
      <c r="UED33" s="26"/>
      <c r="UEE33" s="111"/>
      <c r="UEF33" s="26"/>
      <c r="UEG33" s="111"/>
      <c r="UEH33" s="26"/>
      <c r="UEI33" s="111"/>
      <c r="UEJ33" s="26"/>
      <c r="UEK33" s="111"/>
      <c r="UEL33" s="26"/>
      <c r="UEM33" s="112"/>
      <c r="UEN33" s="26"/>
      <c r="UEO33" s="111"/>
      <c r="UEP33" s="26"/>
      <c r="UEQ33" s="111"/>
      <c r="UER33" s="26"/>
      <c r="UES33" s="111"/>
      <c r="UET33" s="26"/>
      <c r="UEU33" s="111"/>
      <c r="UEV33" s="26"/>
      <c r="UEW33" s="111"/>
      <c r="UEX33" s="26"/>
      <c r="UEY33" s="111"/>
      <c r="UEZ33" s="26"/>
      <c r="UFA33" s="111"/>
      <c r="UFB33" s="19"/>
      <c r="UFC33" s="111"/>
      <c r="UFD33" s="26"/>
      <c r="UFE33" s="111"/>
      <c r="UFF33" s="26"/>
      <c r="UFG33" s="111"/>
      <c r="UFH33" s="26"/>
      <c r="UFI33" s="111"/>
      <c r="UFJ33" s="26"/>
      <c r="UFK33" s="111"/>
      <c r="UFL33" s="19"/>
      <c r="UFM33" s="111"/>
      <c r="UFN33" s="26"/>
      <c r="UFO33" s="111"/>
      <c r="UFP33" s="26"/>
      <c r="UFQ33" s="111"/>
      <c r="UFR33" s="26"/>
      <c r="UFS33" s="111"/>
      <c r="UFT33" s="19"/>
      <c r="UFU33" s="105"/>
      <c r="UFV33" s="105"/>
      <c r="UFW33" s="105"/>
      <c r="UFX33" s="29"/>
      <c r="UFY33" s="111"/>
      <c r="UFZ33" s="29"/>
      <c r="UGA33" s="111"/>
      <c r="UGB33" s="22"/>
      <c r="UGC33" s="111"/>
      <c r="UGD33" s="22"/>
      <c r="UGE33" s="111"/>
      <c r="UGF33" s="22"/>
      <c r="UGG33" s="111"/>
      <c r="UGH33" s="22"/>
      <c r="UGI33" s="111"/>
      <c r="UGJ33" s="22"/>
      <c r="UGK33" s="111"/>
      <c r="UGL33" s="22"/>
      <c r="UGM33" s="111"/>
      <c r="UGN33" s="22"/>
      <c r="UGO33" s="111"/>
      <c r="UGP33" s="26"/>
      <c r="UGQ33" s="111"/>
      <c r="UGR33" s="26"/>
      <c r="UGS33" s="111"/>
      <c r="UGT33" s="26"/>
      <c r="UGU33" s="111"/>
      <c r="UGV33" s="26"/>
      <c r="UGW33" s="111"/>
      <c r="UGX33" s="26"/>
      <c r="UGY33" s="111"/>
      <c r="UGZ33" s="26"/>
      <c r="UHA33" s="111"/>
      <c r="UHB33" s="26"/>
      <c r="UHC33" s="111"/>
      <c r="UHD33" s="26"/>
      <c r="UHE33" s="111"/>
      <c r="UHF33" s="26"/>
      <c r="UHG33" s="111"/>
      <c r="UHH33" s="26"/>
      <c r="UHI33" s="111"/>
      <c r="UHJ33" s="26"/>
      <c r="UHK33" s="112"/>
      <c r="UHL33" s="26"/>
      <c r="UHM33" s="111"/>
      <c r="UHN33" s="26"/>
      <c r="UHO33" s="111"/>
      <c r="UHP33" s="26"/>
      <c r="UHQ33" s="111"/>
      <c r="UHR33" s="26"/>
      <c r="UHS33" s="111"/>
      <c r="UHT33" s="26"/>
      <c r="UHU33" s="111"/>
      <c r="UHV33" s="26"/>
      <c r="UHW33" s="111"/>
      <c r="UHX33" s="26"/>
      <c r="UHY33" s="111"/>
      <c r="UHZ33" s="19"/>
      <c r="UIA33" s="111"/>
      <c r="UIB33" s="26"/>
      <c r="UIC33" s="111"/>
      <c r="UID33" s="26"/>
      <c r="UIE33" s="111"/>
      <c r="UIF33" s="26"/>
      <c r="UIG33" s="111"/>
      <c r="UIH33" s="26"/>
      <c r="UII33" s="111"/>
      <c r="UIJ33" s="19"/>
      <c r="UIK33" s="111"/>
      <c r="UIL33" s="26"/>
      <c r="UIM33" s="111"/>
      <c r="UIN33" s="26"/>
      <c r="UIO33" s="111"/>
      <c r="UIP33" s="26"/>
      <c r="UIQ33" s="111"/>
      <c r="UIR33" s="19"/>
      <c r="UIS33" s="105"/>
      <c r="UIT33" s="105"/>
      <c r="UIU33" s="105"/>
      <c r="UIV33" s="29"/>
      <c r="UIW33" s="111"/>
      <c r="UIX33" s="29"/>
      <c r="UIY33" s="111"/>
      <c r="UIZ33" s="22"/>
      <c r="UJA33" s="111"/>
      <c r="UJB33" s="22"/>
      <c r="UJC33" s="111"/>
      <c r="UJD33" s="22"/>
      <c r="UJE33" s="111"/>
      <c r="UJF33" s="22"/>
      <c r="UJG33" s="111"/>
      <c r="UJH33" s="22"/>
      <c r="UJI33" s="111"/>
      <c r="UJJ33" s="22"/>
      <c r="UJK33" s="111"/>
      <c r="UJL33" s="22"/>
      <c r="UJM33" s="111"/>
      <c r="UJN33" s="26"/>
      <c r="UJO33" s="111"/>
      <c r="UJP33" s="26"/>
      <c r="UJQ33" s="111"/>
      <c r="UJR33" s="26"/>
      <c r="UJS33" s="111"/>
      <c r="UJT33" s="26"/>
      <c r="UJU33" s="111"/>
      <c r="UJV33" s="26"/>
      <c r="UJW33" s="111"/>
      <c r="UJX33" s="26"/>
      <c r="UJY33" s="111"/>
      <c r="UJZ33" s="26"/>
      <c r="UKA33" s="111"/>
      <c r="UKB33" s="26"/>
      <c r="UKC33" s="111"/>
      <c r="UKD33" s="26"/>
      <c r="UKE33" s="111"/>
      <c r="UKF33" s="26"/>
      <c r="UKG33" s="111"/>
      <c r="UKH33" s="26"/>
      <c r="UKI33" s="112"/>
      <c r="UKJ33" s="26"/>
      <c r="UKK33" s="111"/>
      <c r="UKL33" s="26"/>
      <c r="UKM33" s="111"/>
      <c r="UKN33" s="26"/>
      <c r="UKO33" s="111"/>
      <c r="UKP33" s="26"/>
      <c r="UKQ33" s="111"/>
      <c r="UKR33" s="26"/>
      <c r="UKS33" s="111"/>
      <c r="UKT33" s="26"/>
      <c r="UKU33" s="111"/>
      <c r="UKV33" s="26"/>
      <c r="UKW33" s="111"/>
      <c r="UKX33" s="19"/>
      <c r="UKY33" s="111"/>
      <c r="UKZ33" s="26"/>
      <c r="ULA33" s="111"/>
      <c r="ULB33" s="26"/>
      <c r="ULC33" s="111"/>
      <c r="ULD33" s="26"/>
      <c r="ULE33" s="111"/>
      <c r="ULF33" s="26"/>
      <c r="ULG33" s="111"/>
      <c r="ULH33" s="19"/>
      <c r="ULI33" s="111"/>
      <c r="ULJ33" s="26"/>
      <c r="ULK33" s="111"/>
      <c r="ULL33" s="26"/>
      <c r="ULM33" s="111"/>
      <c r="ULN33" s="26"/>
      <c r="ULO33" s="111"/>
      <c r="ULP33" s="19"/>
      <c r="ULQ33" s="105"/>
      <c r="ULR33" s="105"/>
      <c r="ULS33" s="105"/>
      <c r="ULT33" s="29"/>
      <c r="ULU33" s="111"/>
      <c r="ULV33" s="29"/>
      <c r="ULW33" s="111"/>
      <c r="ULX33" s="22"/>
      <c r="ULY33" s="111"/>
      <c r="ULZ33" s="22"/>
      <c r="UMA33" s="111"/>
      <c r="UMB33" s="22"/>
      <c r="UMC33" s="111"/>
      <c r="UMD33" s="22"/>
      <c r="UME33" s="111"/>
      <c r="UMF33" s="22"/>
      <c r="UMG33" s="111"/>
      <c r="UMH33" s="22"/>
      <c r="UMI33" s="111"/>
      <c r="UMJ33" s="22"/>
      <c r="UMK33" s="111"/>
      <c r="UML33" s="26"/>
      <c r="UMM33" s="111"/>
      <c r="UMN33" s="26"/>
      <c r="UMO33" s="111"/>
      <c r="UMP33" s="26"/>
      <c r="UMQ33" s="111"/>
      <c r="UMR33" s="26"/>
      <c r="UMS33" s="111"/>
      <c r="UMT33" s="26"/>
      <c r="UMU33" s="111"/>
      <c r="UMV33" s="26"/>
      <c r="UMW33" s="111"/>
      <c r="UMX33" s="26"/>
      <c r="UMY33" s="111"/>
      <c r="UMZ33" s="26"/>
      <c r="UNA33" s="111"/>
      <c r="UNB33" s="26"/>
      <c r="UNC33" s="111"/>
      <c r="UND33" s="26"/>
      <c r="UNE33" s="111"/>
      <c r="UNF33" s="26"/>
      <c r="UNG33" s="112"/>
      <c r="UNH33" s="26"/>
      <c r="UNI33" s="111"/>
      <c r="UNJ33" s="26"/>
      <c r="UNK33" s="111"/>
      <c r="UNL33" s="26"/>
      <c r="UNM33" s="111"/>
      <c r="UNN33" s="26"/>
      <c r="UNO33" s="111"/>
      <c r="UNP33" s="26"/>
      <c r="UNQ33" s="111"/>
      <c r="UNR33" s="26"/>
      <c r="UNS33" s="111"/>
      <c r="UNT33" s="26"/>
      <c r="UNU33" s="111"/>
      <c r="UNV33" s="19"/>
      <c r="UNW33" s="111"/>
      <c r="UNX33" s="26"/>
      <c r="UNY33" s="111"/>
      <c r="UNZ33" s="26"/>
      <c r="UOA33" s="111"/>
      <c r="UOB33" s="26"/>
      <c r="UOC33" s="111"/>
      <c r="UOD33" s="26"/>
      <c r="UOE33" s="111"/>
      <c r="UOF33" s="19"/>
      <c r="UOG33" s="111"/>
      <c r="UOH33" s="26"/>
      <c r="UOI33" s="111"/>
      <c r="UOJ33" s="26"/>
      <c r="UOK33" s="111"/>
      <c r="UOL33" s="26"/>
      <c r="UOM33" s="111"/>
      <c r="UON33" s="19"/>
      <c r="UOO33" s="105"/>
      <c r="UOP33" s="105"/>
      <c r="UOQ33" s="105"/>
      <c r="UOR33" s="29"/>
      <c r="UOS33" s="111"/>
      <c r="UOT33" s="29"/>
      <c r="UOU33" s="111"/>
      <c r="UOV33" s="22"/>
      <c r="UOW33" s="111"/>
      <c r="UOX33" s="22"/>
      <c r="UOY33" s="111"/>
      <c r="UOZ33" s="22"/>
      <c r="UPA33" s="111"/>
      <c r="UPB33" s="22"/>
      <c r="UPC33" s="111"/>
      <c r="UPD33" s="22"/>
      <c r="UPE33" s="111"/>
      <c r="UPF33" s="22"/>
      <c r="UPG33" s="111"/>
      <c r="UPH33" s="22"/>
      <c r="UPI33" s="111"/>
      <c r="UPJ33" s="26"/>
      <c r="UPK33" s="111"/>
      <c r="UPL33" s="26"/>
      <c r="UPM33" s="111"/>
      <c r="UPN33" s="26"/>
      <c r="UPO33" s="111"/>
      <c r="UPP33" s="26"/>
      <c r="UPQ33" s="111"/>
      <c r="UPR33" s="26"/>
      <c r="UPS33" s="111"/>
      <c r="UPT33" s="26"/>
      <c r="UPU33" s="111"/>
      <c r="UPV33" s="26"/>
      <c r="UPW33" s="111"/>
      <c r="UPX33" s="26"/>
      <c r="UPY33" s="111"/>
      <c r="UPZ33" s="26"/>
      <c r="UQA33" s="111"/>
      <c r="UQB33" s="26"/>
      <c r="UQC33" s="111"/>
      <c r="UQD33" s="26"/>
      <c r="UQE33" s="112"/>
      <c r="UQF33" s="26"/>
      <c r="UQG33" s="111"/>
      <c r="UQH33" s="26"/>
      <c r="UQI33" s="111"/>
      <c r="UQJ33" s="26"/>
      <c r="UQK33" s="111"/>
      <c r="UQL33" s="26"/>
      <c r="UQM33" s="111"/>
      <c r="UQN33" s="26"/>
      <c r="UQO33" s="111"/>
      <c r="UQP33" s="26"/>
      <c r="UQQ33" s="111"/>
      <c r="UQR33" s="26"/>
      <c r="UQS33" s="111"/>
      <c r="UQT33" s="19"/>
      <c r="UQU33" s="111"/>
      <c r="UQV33" s="26"/>
      <c r="UQW33" s="111"/>
      <c r="UQX33" s="26"/>
      <c r="UQY33" s="111"/>
      <c r="UQZ33" s="26"/>
      <c r="URA33" s="111"/>
      <c r="URB33" s="26"/>
      <c r="URC33" s="111"/>
      <c r="URD33" s="19"/>
      <c r="URE33" s="111"/>
      <c r="URF33" s="26"/>
      <c r="URG33" s="111"/>
      <c r="URH33" s="26"/>
      <c r="URI33" s="111"/>
      <c r="URJ33" s="26"/>
      <c r="URK33" s="111"/>
      <c r="URL33" s="19"/>
      <c r="URM33" s="105"/>
      <c r="URN33" s="105"/>
      <c r="URO33" s="105"/>
      <c r="URP33" s="29"/>
      <c r="URQ33" s="111"/>
      <c r="URR33" s="29"/>
      <c r="URS33" s="111"/>
      <c r="URT33" s="22"/>
      <c r="URU33" s="111"/>
      <c r="URV33" s="22"/>
      <c r="URW33" s="111"/>
      <c r="URX33" s="22"/>
      <c r="URY33" s="111"/>
      <c r="URZ33" s="22"/>
      <c r="USA33" s="111"/>
      <c r="USB33" s="22"/>
      <c r="USC33" s="111"/>
      <c r="USD33" s="22"/>
      <c r="USE33" s="111"/>
      <c r="USF33" s="22"/>
      <c r="USG33" s="111"/>
      <c r="USH33" s="26"/>
      <c r="USI33" s="111"/>
      <c r="USJ33" s="26"/>
      <c r="USK33" s="111"/>
      <c r="USL33" s="26"/>
      <c r="USM33" s="111"/>
      <c r="USN33" s="26"/>
      <c r="USO33" s="111"/>
      <c r="USP33" s="26"/>
      <c r="USQ33" s="111"/>
      <c r="USR33" s="26"/>
      <c r="USS33" s="111"/>
      <c r="UST33" s="26"/>
      <c r="USU33" s="111"/>
      <c r="USV33" s="26"/>
      <c r="USW33" s="111"/>
      <c r="USX33" s="26"/>
      <c r="USY33" s="111"/>
      <c r="USZ33" s="26"/>
      <c r="UTA33" s="111"/>
      <c r="UTB33" s="26"/>
      <c r="UTC33" s="112"/>
      <c r="UTD33" s="26"/>
      <c r="UTE33" s="111"/>
      <c r="UTF33" s="26"/>
      <c r="UTG33" s="111"/>
      <c r="UTH33" s="26"/>
      <c r="UTI33" s="111"/>
      <c r="UTJ33" s="26"/>
      <c r="UTK33" s="111"/>
      <c r="UTL33" s="26"/>
      <c r="UTM33" s="111"/>
      <c r="UTN33" s="26"/>
      <c r="UTO33" s="111"/>
      <c r="UTP33" s="26"/>
      <c r="UTQ33" s="111"/>
      <c r="UTR33" s="19"/>
      <c r="UTS33" s="111"/>
      <c r="UTT33" s="26"/>
      <c r="UTU33" s="111"/>
      <c r="UTV33" s="26"/>
      <c r="UTW33" s="111"/>
      <c r="UTX33" s="26"/>
      <c r="UTY33" s="111"/>
      <c r="UTZ33" s="26"/>
      <c r="UUA33" s="111"/>
      <c r="UUB33" s="19"/>
      <c r="UUC33" s="111"/>
      <c r="UUD33" s="26"/>
      <c r="UUE33" s="111"/>
      <c r="UUF33" s="26"/>
      <c r="UUG33" s="111"/>
      <c r="UUH33" s="26"/>
      <c r="UUI33" s="111"/>
      <c r="UUJ33" s="19"/>
      <c r="UUK33" s="105"/>
      <c r="UUL33" s="105"/>
      <c r="UUM33" s="105"/>
      <c r="UUN33" s="29"/>
      <c r="UUO33" s="111"/>
      <c r="UUP33" s="29"/>
      <c r="UUQ33" s="111"/>
      <c r="UUR33" s="22"/>
      <c r="UUS33" s="111"/>
      <c r="UUT33" s="22"/>
      <c r="UUU33" s="111"/>
      <c r="UUV33" s="22"/>
      <c r="UUW33" s="111"/>
      <c r="UUX33" s="22"/>
      <c r="UUY33" s="111"/>
      <c r="UUZ33" s="22"/>
      <c r="UVA33" s="111"/>
      <c r="UVB33" s="22"/>
      <c r="UVC33" s="111"/>
      <c r="UVD33" s="22"/>
      <c r="UVE33" s="111"/>
      <c r="UVF33" s="26"/>
      <c r="UVG33" s="111"/>
      <c r="UVH33" s="26"/>
      <c r="UVI33" s="111"/>
      <c r="UVJ33" s="26"/>
      <c r="UVK33" s="111"/>
      <c r="UVL33" s="26"/>
      <c r="UVM33" s="111"/>
      <c r="UVN33" s="26"/>
      <c r="UVO33" s="111"/>
      <c r="UVP33" s="26"/>
      <c r="UVQ33" s="111"/>
      <c r="UVR33" s="26"/>
      <c r="UVS33" s="111"/>
      <c r="UVT33" s="26"/>
      <c r="UVU33" s="111"/>
      <c r="UVV33" s="26"/>
      <c r="UVW33" s="111"/>
      <c r="UVX33" s="26"/>
      <c r="UVY33" s="111"/>
      <c r="UVZ33" s="26"/>
      <c r="UWA33" s="112"/>
      <c r="UWB33" s="26"/>
      <c r="UWC33" s="111"/>
      <c r="UWD33" s="26"/>
      <c r="UWE33" s="111"/>
      <c r="UWF33" s="26"/>
      <c r="UWG33" s="111"/>
      <c r="UWH33" s="26"/>
      <c r="UWI33" s="111"/>
      <c r="UWJ33" s="26"/>
      <c r="UWK33" s="111"/>
      <c r="UWL33" s="26"/>
      <c r="UWM33" s="111"/>
      <c r="UWN33" s="26"/>
      <c r="UWO33" s="111"/>
      <c r="UWP33" s="19"/>
      <c r="UWQ33" s="111"/>
      <c r="UWR33" s="26"/>
      <c r="UWS33" s="111"/>
      <c r="UWT33" s="26"/>
      <c r="UWU33" s="111"/>
      <c r="UWV33" s="26"/>
      <c r="UWW33" s="111"/>
      <c r="UWX33" s="26"/>
      <c r="UWY33" s="111"/>
      <c r="UWZ33" s="19"/>
      <c r="UXA33" s="111"/>
      <c r="UXB33" s="26"/>
      <c r="UXC33" s="111"/>
      <c r="UXD33" s="26"/>
      <c r="UXE33" s="111"/>
      <c r="UXF33" s="26"/>
      <c r="UXG33" s="111"/>
      <c r="UXH33" s="19"/>
      <c r="UXI33" s="105"/>
      <c r="UXJ33" s="105"/>
      <c r="UXK33" s="105"/>
      <c r="UXL33" s="29"/>
      <c r="UXM33" s="111"/>
      <c r="UXN33" s="29"/>
      <c r="UXO33" s="111"/>
      <c r="UXP33" s="22"/>
      <c r="UXQ33" s="111"/>
      <c r="UXR33" s="22"/>
      <c r="UXS33" s="111"/>
      <c r="UXT33" s="22"/>
      <c r="UXU33" s="111"/>
      <c r="UXV33" s="22"/>
      <c r="UXW33" s="111"/>
      <c r="UXX33" s="22"/>
      <c r="UXY33" s="111"/>
      <c r="UXZ33" s="22"/>
      <c r="UYA33" s="111"/>
      <c r="UYB33" s="22"/>
      <c r="UYC33" s="111"/>
      <c r="UYD33" s="26"/>
      <c r="UYE33" s="111"/>
      <c r="UYF33" s="26"/>
      <c r="UYG33" s="111"/>
      <c r="UYH33" s="26"/>
      <c r="UYI33" s="111"/>
      <c r="UYJ33" s="26"/>
      <c r="UYK33" s="111"/>
      <c r="UYL33" s="26"/>
      <c r="UYM33" s="111"/>
      <c r="UYN33" s="26"/>
      <c r="UYO33" s="111"/>
      <c r="UYP33" s="26"/>
      <c r="UYQ33" s="111"/>
      <c r="UYR33" s="26"/>
      <c r="UYS33" s="111"/>
      <c r="UYT33" s="26"/>
      <c r="UYU33" s="111"/>
      <c r="UYV33" s="26"/>
      <c r="UYW33" s="111"/>
      <c r="UYX33" s="26"/>
      <c r="UYY33" s="112"/>
      <c r="UYZ33" s="26"/>
      <c r="UZA33" s="111"/>
      <c r="UZB33" s="26"/>
      <c r="UZC33" s="111"/>
      <c r="UZD33" s="26"/>
      <c r="UZE33" s="111"/>
      <c r="UZF33" s="26"/>
      <c r="UZG33" s="111"/>
      <c r="UZH33" s="26"/>
      <c r="UZI33" s="111"/>
      <c r="UZJ33" s="26"/>
      <c r="UZK33" s="111"/>
      <c r="UZL33" s="26"/>
      <c r="UZM33" s="111"/>
      <c r="UZN33" s="19"/>
      <c r="UZO33" s="111"/>
      <c r="UZP33" s="26"/>
      <c r="UZQ33" s="111"/>
      <c r="UZR33" s="26"/>
      <c r="UZS33" s="111"/>
      <c r="UZT33" s="26"/>
      <c r="UZU33" s="111"/>
      <c r="UZV33" s="26"/>
      <c r="UZW33" s="111"/>
      <c r="UZX33" s="19"/>
      <c r="UZY33" s="111"/>
      <c r="UZZ33" s="26"/>
      <c r="VAA33" s="111"/>
      <c r="VAB33" s="26"/>
      <c r="VAC33" s="111"/>
      <c r="VAD33" s="26"/>
      <c r="VAE33" s="111"/>
      <c r="VAF33" s="19"/>
      <c r="VAG33" s="105"/>
      <c r="VAH33" s="105"/>
      <c r="VAI33" s="105"/>
      <c r="VAJ33" s="29"/>
      <c r="VAK33" s="111"/>
      <c r="VAL33" s="29"/>
      <c r="VAM33" s="111"/>
      <c r="VAN33" s="22"/>
      <c r="VAO33" s="111"/>
      <c r="VAP33" s="22"/>
      <c r="VAQ33" s="111"/>
      <c r="VAR33" s="22"/>
      <c r="VAS33" s="111"/>
      <c r="VAT33" s="22"/>
      <c r="VAU33" s="111"/>
      <c r="VAV33" s="22"/>
      <c r="VAW33" s="111"/>
      <c r="VAX33" s="22"/>
      <c r="VAY33" s="111"/>
      <c r="VAZ33" s="22"/>
      <c r="VBA33" s="111"/>
      <c r="VBB33" s="26"/>
      <c r="VBC33" s="111"/>
      <c r="VBD33" s="26"/>
      <c r="VBE33" s="111"/>
      <c r="VBF33" s="26"/>
      <c r="VBG33" s="111"/>
      <c r="VBH33" s="26"/>
      <c r="VBI33" s="111"/>
      <c r="VBJ33" s="26"/>
      <c r="VBK33" s="111"/>
      <c r="VBL33" s="26"/>
      <c r="VBM33" s="111"/>
      <c r="VBN33" s="26"/>
      <c r="VBO33" s="111"/>
      <c r="VBP33" s="26"/>
      <c r="VBQ33" s="111"/>
      <c r="VBR33" s="26"/>
      <c r="VBS33" s="111"/>
      <c r="VBT33" s="26"/>
      <c r="VBU33" s="111"/>
      <c r="VBV33" s="26"/>
      <c r="VBW33" s="112"/>
      <c r="VBX33" s="26"/>
      <c r="VBY33" s="111"/>
      <c r="VBZ33" s="26"/>
      <c r="VCA33" s="111"/>
      <c r="VCB33" s="26"/>
      <c r="VCC33" s="111"/>
      <c r="VCD33" s="26"/>
      <c r="VCE33" s="111"/>
      <c r="VCF33" s="26"/>
      <c r="VCG33" s="111"/>
      <c r="VCH33" s="26"/>
      <c r="VCI33" s="111"/>
      <c r="VCJ33" s="26"/>
      <c r="VCK33" s="111"/>
      <c r="VCL33" s="19"/>
      <c r="VCM33" s="111"/>
      <c r="VCN33" s="26"/>
      <c r="VCO33" s="111"/>
      <c r="VCP33" s="26"/>
      <c r="VCQ33" s="111"/>
      <c r="VCR33" s="26"/>
      <c r="VCS33" s="111"/>
      <c r="VCT33" s="26"/>
      <c r="VCU33" s="111"/>
      <c r="VCV33" s="19"/>
      <c r="VCW33" s="111"/>
      <c r="VCX33" s="26"/>
      <c r="VCY33" s="111"/>
      <c r="VCZ33" s="26"/>
      <c r="VDA33" s="111"/>
      <c r="VDB33" s="26"/>
      <c r="VDC33" s="111"/>
      <c r="VDD33" s="19"/>
      <c r="VDE33" s="105"/>
      <c r="VDF33" s="105"/>
      <c r="VDG33" s="105"/>
      <c r="VDH33" s="29"/>
      <c r="VDI33" s="111"/>
      <c r="VDJ33" s="29"/>
      <c r="VDK33" s="111"/>
      <c r="VDL33" s="22"/>
      <c r="VDM33" s="111"/>
      <c r="VDN33" s="22"/>
      <c r="VDO33" s="111"/>
      <c r="VDP33" s="22"/>
      <c r="VDQ33" s="111"/>
      <c r="VDR33" s="22"/>
      <c r="VDS33" s="111"/>
      <c r="VDT33" s="22"/>
      <c r="VDU33" s="111"/>
      <c r="VDV33" s="22"/>
      <c r="VDW33" s="111"/>
      <c r="VDX33" s="22"/>
      <c r="VDY33" s="111"/>
      <c r="VDZ33" s="26"/>
      <c r="VEA33" s="111"/>
      <c r="VEB33" s="26"/>
      <c r="VEC33" s="111"/>
      <c r="VED33" s="26"/>
      <c r="VEE33" s="111"/>
      <c r="VEF33" s="26"/>
      <c r="VEG33" s="111"/>
      <c r="VEH33" s="26"/>
      <c r="VEI33" s="111"/>
      <c r="VEJ33" s="26"/>
      <c r="VEK33" s="111"/>
      <c r="VEL33" s="26"/>
      <c r="VEM33" s="111"/>
      <c r="VEN33" s="26"/>
      <c r="VEO33" s="111"/>
      <c r="VEP33" s="26"/>
      <c r="VEQ33" s="111"/>
      <c r="VER33" s="26"/>
      <c r="VES33" s="111"/>
      <c r="VET33" s="26"/>
      <c r="VEU33" s="112"/>
      <c r="VEV33" s="26"/>
      <c r="VEW33" s="111"/>
      <c r="VEX33" s="26"/>
      <c r="VEY33" s="111"/>
      <c r="VEZ33" s="26"/>
      <c r="VFA33" s="111"/>
      <c r="VFB33" s="26"/>
      <c r="VFC33" s="111"/>
      <c r="VFD33" s="26"/>
      <c r="VFE33" s="111"/>
      <c r="VFF33" s="26"/>
      <c r="VFG33" s="111"/>
      <c r="VFH33" s="26"/>
      <c r="VFI33" s="111"/>
      <c r="VFJ33" s="19"/>
      <c r="VFK33" s="111"/>
      <c r="VFL33" s="26"/>
      <c r="VFM33" s="111"/>
      <c r="VFN33" s="26"/>
      <c r="VFO33" s="111"/>
      <c r="VFP33" s="26"/>
      <c r="VFQ33" s="111"/>
      <c r="VFR33" s="26"/>
      <c r="VFS33" s="111"/>
      <c r="VFT33" s="19"/>
      <c r="VFU33" s="111"/>
      <c r="VFV33" s="26"/>
      <c r="VFW33" s="111"/>
      <c r="VFX33" s="26"/>
      <c r="VFY33" s="111"/>
      <c r="VFZ33" s="26"/>
      <c r="VGA33" s="111"/>
      <c r="VGB33" s="19"/>
      <c r="VGC33" s="105"/>
      <c r="VGD33" s="105"/>
      <c r="VGE33" s="105"/>
      <c r="VGF33" s="29"/>
      <c r="VGG33" s="111"/>
      <c r="VGH33" s="29"/>
      <c r="VGI33" s="111"/>
      <c r="VGJ33" s="22"/>
      <c r="VGK33" s="111"/>
      <c r="VGL33" s="22"/>
      <c r="VGM33" s="111"/>
      <c r="VGN33" s="22"/>
      <c r="VGO33" s="111"/>
      <c r="VGP33" s="22"/>
      <c r="VGQ33" s="111"/>
      <c r="VGR33" s="22"/>
      <c r="VGS33" s="111"/>
      <c r="VGT33" s="22"/>
      <c r="VGU33" s="111"/>
      <c r="VGV33" s="22"/>
      <c r="VGW33" s="111"/>
      <c r="VGX33" s="26"/>
      <c r="VGY33" s="111"/>
      <c r="VGZ33" s="26"/>
      <c r="VHA33" s="111"/>
      <c r="VHB33" s="26"/>
      <c r="VHC33" s="111"/>
      <c r="VHD33" s="26"/>
      <c r="VHE33" s="111"/>
      <c r="VHF33" s="26"/>
      <c r="VHG33" s="111"/>
      <c r="VHH33" s="26"/>
      <c r="VHI33" s="111"/>
      <c r="VHJ33" s="26"/>
      <c r="VHK33" s="111"/>
      <c r="VHL33" s="26"/>
      <c r="VHM33" s="111"/>
      <c r="VHN33" s="26"/>
      <c r="VHO33" s="111"/>
      <c r="VHP33" s="26"/>
      <c r="VHQ33" s="111"/>
      <c r="VHR33" s="26"/>
      <c r="VHS33" s="112"/>
      <c r="VHT33" s="26"/>
      <c r="VHU33" s="111"/>
      <c r="VHV33" s="26"/>
      <c r="VHW33" s="111"/>
      <c r="VHX33" s="26"/>
      <c r="VHY33" s="111"/>
      <c r="VHZ33" s="26"/>
      <c r="VIA33" s="111"/>
      <c r="VIB33" s="26"/>
      <c r="VIC33" s="111"/>
      <c r="VID33" s="26"/>
      <c r="VIE33" s="111"/>
      <c r="VIF33" s="26"/>
      <c r="VIG33" s="111"/>
      <c r="VIH33" s="19"/>
      <c r="VII33" s="111"/>
      <c r="VIJ33" s="26"/>
      <c r="VIK33" s="111"/>
      <c r="VIL33" s="26"/>
      <c r="VIM33" s="111"/>
      <c r="VIN33" s="26"/>
      <c r="VIO33" s="111"/>
      <c r="VIP33" s="26"/>
      <c r="VIQ33" s="111"/>
      <c r="VIR33" s="19"/>
      <c r="VIS33" s="111"/>
      <c r="VIT33" s="26"/>
      <c r="VIU33" s="111"/>
      <c r="VIV33" s="26"/>
      <c r="VIW33" s="111"/>
      <c r="VIX33" s="26"/>
      <c r="VIY33" s="111"/>
      <c r="VIZ33" s="19"/>
      <c r="VJA33" s="105"/>
      <c r="VJB33" s="105"/>
      <c r="VJC33" s="105"/>
      <c r="VJD33" s="29"/>
      <c r="VJE33" s="111"/>
      <c r="VJF33" s="29"/>
      <c r="VJG33" s="111"/>
      <c r="VJH33" s="22"/>
      <c r="VJI33" s="111"/>
      <c r="VJJ33" s="22"/>
      <c r="VJK33" s="111"/>
      <c r="VJL33" s="22"/>
      <c r="VJM33" s="111"/>
      <c r="VJN33" s="22"/>
      <c r="VJO33" s="111"/>
      <c r="VJP33" s="22"/>
      <c r="VJQ33" s="111"/>
      <c r="VJR33" s="22"/>
      <c r="VJS33" s="111"/>
      <c r="VJT33" s="22"/>
      <c r="VJU33" s="111"/>
      <c r="VJV33" s="26"/>
      <c r="VJW33" s="111"/>
      <c r="VJX33" s="26"/>
      <c r="VJY33" s="111"/>
      <c r="VJZ33" s="26"/>
      <c r="VKA33" s="111"/>
      <c r="VKB33" s="26"/>
      <c r="VKC33" s="111"/>
      <c r="VKD33" s="26"/>
      <c r="VKE33" s="111"/>
      <c r="VKF33" s="26"/>
      <c r="VKG33" s="111"/>
      <c r="VKH33" s="26"/>
      <c r="VKI33" s="111"/>
      <c r="VKJ33" s="26"/>
      <c r="VKK33" s="111"/>
      <c r="VKL33" s="26"/>
      <c r="VKM33" s="111"/>
      <c r="VKN33" s="26"/>
      <c r="VKO33" s="111"/>
      <c r="VKP33" s="26"/>
      <c r="VKQ33" s="112"/>
      <c r="VKR33" s="26"/>
      <c r="VKS33" s="111"/>
      <c r="VKT33" s="26"/>
      <c r="VKU33" s="111"/>
      <c r="VKV33" s="26"/>
      <c r="VKW33" s="111"/>
      <c r="VKX33" s="26"/>
      <c r="VKY33" s="111"/>
      <c r="VKZ33" s="26"/>
      <c r="VLA33" s="111"/>
      <c r="VLB33" s="26"/>
      <c r="VLC33" s="111"/>
      <c r="VLD33" s="26"/>
      <c r="VLE33" s="111"/>
      <c r="VLF33" s="19"/>
      <c r="VLG33" s="111"/>
      <c r="VLH33" s="26"/>
      <c r="VLI33" s="111"/>
      <c r="VLJ33" s="26"/>
      <c r="VLK33" s="111"/>
      <c r="VLL33" s="26"/>
      <c r="VLM33" s="111"/>
      <c r="VLN33" s="26"/>
      <c r="VLO33" s="111"/>
      <c r="VLP33" s="19"/>
      <c r="VLQ33" s="111"/>
      <c r="VLR33" s="26"/>
      <c r="VLS33" s="111"/>
      <c r="VLT33" s="26"/>
      <c r="VLU33" s="111"/>
      <c r="VLV33" s="26"/>
      <c r="VLW33" s="111"/>
      <c r="VLX33" s="19"/>
      <c r="VLY33" s="105"/>
      <c r="VLZ33" s="105"/>
      <c r="VMA33" s="105"/>
      <c r="VMB33" s="29"/>
      <c r="VMC33" s="111"/>
      <c r="VMD33" s="29"/>
      <c r="VME33" s="111"/>
      <c r="VMF33" s="22"/>
      <c r="VMG33" s="111"/>
      <c r="VMH33" s="22"/>
      <c r="VMI33" s="111"/>
      <c r="VMJ33" s="22"/>
      <c r="VMK33" s="111"/>
      <c r="VML33" s="22"/>
      <c r="VMM33" s="111"/>
      <c r="VMN33" s="22"/>
      <c r="VMO33" s="111"/>
      <c r="VMP33" s="22"/>
      <c r="VMQ33" s="111"/>
      <c r="VMR33" s="22"/>
      <c r="VMS33" s="111"/>
      <c r="VMT33" s="26"/>
      <c r="VMU33" s="111"/>
      <c r="VMV33" s="26"/>
      <c r="VMW33" s="111"/>
      <c r="VMX33" s="26"/>
      <c r="VMY33" s="111"/>
      <c r="VMZ33" s="26"/>
      <c r="VNA33" s="111"/>
      <c r="VNB33" s="26"/>
      <c r="VNC33" s="111"/>
      <c r="VND33" s="26"/>
      <c r="VNE33" s="111"/>
      <c r="VNF33" s="26"/>
      <c r="VNG33" s="111"/>
      <c r="VNH33" s="26"/>
      <c r="VNI33" s="111"/>
      <c r="VNJ33" s="26"/>
      <c r="VNK33" s="111"/>
      <c r="VNL33" s="26"/>
      <c r="VNM33" s="111"/>
      <c r="VNN33" s="26"/>
      <c r="VNO33" s="112"/>
      <c r="VNP33" s="26"/>
      <c r="VNQ33" s="111"/>
      <c r="VNR33" s="26"/>
      <c r="VNS33" s="111"/>
      <c r="VNT33" s="26"/>
      <c r="VNU33" s="111"/>
      <c r="VNV33" s="26"/>
      <c r="VNW33" s="111"/>
      <c r="VNX33" s="26"/>
      <c r="VNY33" s="111"/>
      <c r="VNZ33" s="26"/>
      <c r="VOA33" s="111"/>
      <c r="VOB33" s="26"/>
      <c r="VOC33" s="111"/>
      <c r="VOD33" s="19"/>
      <c r="VOE33" s="111"/>
      <c r="VOF33" s="26"/>
      <c r="VOG33" s="111"/>
      <c r="VOH33" s="26"/>
      <c r="VOI33" s="111"/>
      <c r="VOJ33" s="26"/>
      <c r="VOK33" s="111"/>
      <c r="VOL33" s="26"/>
      <c r="VOM33" s="111"/>
      <c r="VON33" s="19"/>
      <c r="VOO33" s="111"/>
      <c r="VOP33" s="26"/>
      <c r="VOQ33" s="111"/>
      <c r="VOR33" s="26"/>
      <c r="VOS33" s="111"/>
      <c r="VOT33" s="26"/>
      <c r="VOU33" s="111"/>
      <c r="VOV33" s="19"/>
      <c r="VOW33" s="105"/>
      <c r="VOX33" s="105"/>
      <c r="VOY33" s="105"/>
      <c r="VOZ33" s="29"/>
      <c r="VPA33" s="111"/>
      <c r="VPB33" s="29"/>
      <c r="VPC33" s="111"/>
      <c r="VPD33" s="22"/>
      <c r="VPE33" s="111"/>
      <c r="VPF33" s="22"/>
      <c r="VPG33" s="111"/>
      <c r="VPH33" s="22"/>
      <c r="VPI33" s="111"/>
      <c r="VPJ33" s="22"/>
      <c r="VPK33" s="111"/>
      <c r="VPL33" s="22"/>
      <c r="VPM33" s="111"/>
      <c r="VPN33" s="22"/>
      <c r="VPO33" s="111"/>
      <c r="VPP33" s="22"/>
      <c r="VPQ33" s="111"/>
      <c r="VPR33" s="26"/>
      <c r="VPS33" s="111"/>
      <c r="VPT33" s="26"/>
      <c r="VPU33" s="111"/>
      <c r="VPV33" s="26"/>
      <c r="VPW33" s="111"/>
      <c r="VPX33" s="26"/>
      <c r="VPY33" s="111"/>
      <c r="VPZ33" s="26"/>
      <c r="VQA33" s="111"/>
      <c r="VQB33" s="26"/>
      <c r="VQC33" s="111"/>
      <c r="VQD33" s="26"/>
      <c r="VQE33" s="111"/>
      <c r="VQF33" s="26"/>
      <c r="VQG33" s="111"/>
      <c r="VQH33" s="26"/>
      <c r="VQI33" s="111"/>
      <c r="VQJ33" s="26"/>
      <c r="VQK33" s="111"/>
      <c r="VQL33" s="26"/>
      <c r="VQM33" s="112"/>
      <c r="VQN33" s="26"/>
      <c r="VQO33" s="111"/>
      <c r="VQP33" s="26"/>
      <c r="VQQ33" s="111"/>
      <c r="VQR33" s="26"/>
      <c r="VQS33" s="111"/>
      <c r="VQT33" s="26"/>
      <c r="VQU33" s="111"/>
      <c r="VQV33" s="26"/>
      <c r="VQW33" s="111"/>
      <c r="VQX33" s="26"/>
      <c r="VQY33" s="111"/>
      <c r="VQZ33" s="26"/>
      <c r="VRA33" s="111"/>
      <c r="VRB33" s="19"/>
      <c r="VRC33" s="111"/>
      <c r="VRD33" s="26"/>
      <c r="VRE33" s="111"/>
      <c r="VRF33" s="26"/>
      <c r="VRG33" s="111"/>
      <c r="VRH33" s="26"/>
      <c r="VRI33" s="111"/>
      <c r="VRJ33" s="26"/>
      <c r="VRK33" s="111"/>
      <c r="VRL33" s="19"/>
      <c r="VRM33" s="111"/>
      <c r="VRN33" s="26"/>
      <c r="VRO33" s="111"/>
      <c r="VRP33" s="26"/>
      <c r="VRQ33" s="111"/>
      <c r="VRR33" s="26"/>
      <c r="VRS33" s="111"/>
      <c r="VRT33" s="19"/>
      <c r="VRU33" s="105"/>
      <c r="VRV33" s="105"/>
      <c r="VRW33" s="105"/>
      <c r="VRX33" s="29"/>
      <c r="VRY33" s="111"/>
      <c r="VRZ33" s="29"/>
      <c r="VSA33" s="111"/>
      <c r="VSB33" s="22"/>
      <c r="VSC33" s="111"/>
      <c r="VSD33" s="22"/>
      <c r="VSE33" s="111"/>
      <c r="VSF33" s="22"/>
      <c r="VSG33" s="111"/>
      <c r="VSH33" s="22"/>
      <c r="VSI33" s="111"/>
      <c r="VSJ33" s="22"/>
      <c r="VSK33" s="111"/>
      <c r="VSL33" s="22"/>
      <c r="VSM33" s="111"/>
      <c r="VSN33" s="22"/>
      <c r="VSO33" s="111"/>
      <c r="VSP33" s="26"/>
      <c r="VSQ33" s="111"/>
      <c r="VSR33" s="26"/>
      <c r="VSS33" s="111"/>
      <c r="VST33" s="26"/>
      <c r="VSU33" s="111"/>
      <c r="VSV33" s="26"/>
      <c r="VSW33" s="111"/>
      <c r="VSX33" s="26"/>
      <c r="VSY33" s="111"/>
      <c r="VSZ33" s="26"/>
      <c r="VTA33" s="111"/>
      <c r="VTB33" s="26"/>
      <c r="VTC33" s="111"/>
      <c r="VTD33" s="26"/>
      <c r="VTE33" s="111"/>
      <c r="VTF33" s="26"/>
      <c r="VTG33" s="111"/>
      <c r="VTH33" s="26"/>
      <c r="VTI33" s="111"/>
      <c r="VTJ33" s="26"/>
      <c r="VTK33" s="112"/>
      <c r="VTL33" s="26"/>
      <c r="VTM33" s="111"/>
      <c r="VTN33" s="26"/>
      <c r="VTO33" s="111"/>
      <c r="VTP33" s="26"/>
      <c r="VTQ33" s="111"/>
      <c r="VTR33" s="26"/>
      <c r="VTS33" s="111"/>
      <c r="VTT33" s="26"/>
      <c r="VTU33" s="111"/>
      <c r="VTV33" s="26"/>
      <c r="VTW33" s="111"/>
      <c r="VTX33" s="26"/>
      <c r="VTY33" s="111"/>
      <c r="VTZ33" s="19"/>
      <c r="VUA33" s="111"/>
      <c r="VUB33" s="26"/>
      <c r="VUC33" s="111"/>
      <c r="VUD33" s="26"/>
      <c r="VUE33" s="111"/>
      <c r="VUF33" s="26"/>
      <c r="VUG33" s="111"/>
      <c r="VUH33" s="26"/>
      <c r="VUI33" s="111"/>
      <c r="VUJ33" s="19"/>
      <c r="VUK33" s="111"/>
      <c r="VUL33" s="26"/>
      <c r="VUM33" s="111"/>
      <c r="VUN33" s="26"/>
      <c r="VUO33" s="111"/>
      <c r="VUP33" s="26"/>
      <c r="VUQ33" s="111"/>
      <c r="VUR33" s="19"/>
      <c r="VUS33" s="105"/>
      <c r="VUT33" s="105"/>
      <c r="VUU33" s="105"/>
      <c r="VUV33" s="29"/>
      <c r="VUW33" s="111"/>
      <c r="VUX33" s="29"/>
      <c r="VUY33" s="111"/>
      <c r="VUZ33" s="22"/>
      <c r="VVA33" s="111"/>
      <c r="VVB33" s="22"/>
      <c r="VVC33" s="111"/>
      <c r="VVD33" s="22"/>
      <c r="VVE33" s="111"/>
      <c r="VVF33" s="22"/>
      <c r="VVG33" s="111"/>
      <c r="VVH33" s="22"/>
      <c r="VVI33" s="111"/>
      <c r="VVJ33" s="22"/>
      <c r="VVK33" s="111"/>
      <c r="VVL33" s="22"/>
      <c r="VVM33" s="111"/>
      <c r="VVN33" s="26"/>
      <c r="VVO33" s="111"/>
      <c r="VVP33" s="26"/>
      <c r="VVQ33" s="111"/>
      <c r="VVR33" s="26"/>
      <c r="VVS33" s="111"/>
      <c r="VVT33" s="26"/>
      <c r="VVU33" s="111"/>
      <c r="VVV33" s="26"/>
      <c r="VVW33" s="111"/>
      <c r="VVX33" s="26"/>
      <c r="VVY33" s="111"/>
      <c r="VVZ33" s="26"/>
      <c r="VWA33" s="111"/>
      <c r="VWB33" s="26"/>
      <c r="VWC33" s="111"/>
      <c r="VWD33" s="26"/>
      <c r="VWE33" s="111"/>
      <c r="VWF33" s="26"/>
      <c r="VWG33" s="111"/>
      <c r="VWH33" s="26"/>
      <c r="VWI33" s="112"/>
      <c r="VWJ33" s="26"/>
      <c r="VWK33" s="111"/>
      <c r="VWL33" s="26"/>
      <c r="VWM33" s="111"/>
      <c r="VWN33" s="26"/>
      <c r="VWO33" s="111"/>
      <c r="VWP33" s="26"/>
      <c r="VWQ33" s="111"/>
      <c r="VWR33" s="26"/>
      <c r="VWS33" s="111"/>
      <c r="VWT33" s="26"/>
      <c r="VWU33" s="111"/>
      <c r="VWV33" s="26"/>
      <c r="VWW33" s="111"/>
      <c r="VWX33" s="19"/>
      <c r="VWY33" s="111"/>
      <c r="VWZ33" s="26"/>
      <c r="VXA33" s="111"/>
      <c r="VXB33" s="26"/>
      <c r="VXC33" s="111"/>
      <c r="VXD33" s="26"/>
      <c r="VXE33" s="111"/>
      <c r="VXF33" s="26"/>
      <c r="VXG33" s="111"/>
      <c r="VXH33" s="19"/>
      <c r="VXI33" s="111"/>
      <c r="VXJ33" s="26"/>
      <c r="VXK33" s="111"/>
      <c r="VXL33" s="26"/>
      <c r="VXM33" s="111"/>
      <c r="VXN33" s="26"/>
      <c r="VXO33" s="111"/>
      <c r="VXP33" s="19"/>
      <c r="VXQ33" s="105"/>
      <c r="VXR33" s="105"/>
      <c r="VXS33" s="105"/>
      <c r="VXT33" s="29"/>
      <c r="VXU33" s="111"/>
      <c r="VXV33" s="29"/>
      <c r="VXW33" s="111"/>
      <c r="VXX33" s="22"/>
      <c r="VXY33" s="111"/>
      <c r="VXZ33" s="22"/>
      <c r="VYA33" s="111"/>
      <c r="VYB33" s="22"/>
      <c r="VYC33" s="111"/>
      <c r="VYD33" s="22"/>
      <c r="VYE33" s="111"/>
      <c r="VYF33" s="22"/>
      <c r="VYG33" s="111"/>
      <c r="VYH33" s="22"/>
      <c r="VYI33" s="111"/>
      <c r="VYJ33" s="22"/>
      <c r="VYK33" s="111"/>
      <c r="VYL33" s="26"/>
      <c r="VYM33" s="111"/>
      <c r="VYN33" s="26"/>
      <c r="VYO33" s="111"/>
      <c r="VYP33" s="26"/>
      <c r="VYQ33" s="111"/>
      <c r="VYR33" s="26"/>
      <c r="VYS33" s="111"/>
      <c r="VYT33" s="26"/>
      <c r="VYU33" s="111"/>
      <c r="VYV33" s="26"/>
      <c r="VYW33" s="111"/>
      <c r="VYX33" s="26"/>
      <c r="VYY33" s="111"/>
      <c r="VYZ33" s="26"/>
      <c r="VZA33" s="111"/>
      <c r="VZB33" s="26"/>
      <c r="VZC33" s="111"/>
      <c r="VZD33" s="26"/>
      <c r="VZE33" s="111"/>
      <c r="VZF33" s="26"/>
      <c r="VZG33" s="112"/>
      <c r="VZH33" s="26"/>
      <c r="VZI33" s="111"/>
      <c r="VZJ33" s="26"/>
      <c r="VZK33" s="111"/>
      <c r="VZL33" s="26"/>
      <c r="VZM33" s="111"/>
      <c r="VZN33" s="26"/>
      <c r="VZO33" s="111"/>
      <c r="VZP33" s="26"/>
      <c r="VZQ33" s="111"/>
      <c r="VZR33" s="26"/>
      <c r="VZS33" s="111"/>
      <c r="VZT33" s="26"/>
      <c r="VZU33" s="111"/>
      <c r="VZV33" s="19"/>
      <c r="VZW33" s="111"/>
      <c r="VZX33" s="26"/>
      <c r="VZY33" s="111"/>
      <c r="VZZ33" s="26"/>
      <c r="WAA33" s="111"/>
      <c r="WAB33" s="26"/>
      <c r="WAC33" s="111"/>
      <c r="WAD33" s="26"/>
      <c r="WAE33" s="111"/>
      <c r="WAF33" s="19"/>
      <c r="WAG33" s="111"/>
      <c r="WAH33" s="26"/>
      <c r="WAI33" s="111"/>
      <c r="WAJ33" s="26"/>
      <c r="WAK33" s="111"/>
      <c r="WAL33" s="26"/>
      <c r="WAM33" s="111"/>
      <c r="WAN33" s="19"/>
      <c r="WAO33" s="105"/>
      <c r="WAP33" s="105"/>
      <c r="WAQ33" s="105"/>
      <c r="WAR33" s="29"/>
      <c r="WAS33" s="111"/>
      <c r="WAT33" s="29"/>
      <c r="WAU33" s="111"/>
      <c r="WAV33" s="22"/>
      <c r="WAW33" s="111"/>
      <c r="WAX33" s="22"/>
      <c r="WAY33" s="111"/>
      <c r="WAZ33" s="22"/>
      <c r="WBA33" s="111"/>
      <c r="WBB33" s="22"/>
      <c r="WBC33" s="111"/>
      <c r="WBD33" s="22"/>
      <c r="WBE33" s="111"/>
      <c r="WBF33" s="22"/>
      <c r="WBG33" s="111"/>
      <c r="WBH33" s="22"/>
      <c r="WBI33" s="111"/>
      <c r="WBJ33" s="26"/>
      <c r="WBK33" s="111"/>
      <c r="WBL33" s="26"/>
      <c r="WBM33" s="111"/>
      <c r="WBN33" s="26"/>
      <c r="WBO33" s="111"/>
      <c r="WBP33" s="26"/>
      <c r="WBQ33" s="111"/>
      <c r="WBR33" s="26"/>
      <c r="WBS33" s="111"/>
      <c r="WBT33" s="26"/>
      <c r="WBU33" s="111"/>
      <c r="WBV33" s="26"/>
      <c r="WBW33" s="111"/>
      <c r="WBX33" s="26"/>
      <c r="WBY33" s="111"/>
      <c r="WBZ33" s="26"/>
      <c r="WCA33" s="111"/>
      <c r="WCB33" s="26"/>
      <c r="WCC33" s="111"/>
      <c r="WCD33" s="26"/>
      <c r="WCE33" s="112"/>
      <c r="WCF33" s="26"/>
      <c r="WCG33" s="111"/>
      <c r="WCH33" s="26"/>
      <c r="WCI33" s="111"/>
      <c r="WCJ33" s="26"/>
      <c r="WCK33" s="111"/>
      <c r="WCL33" s="26"/>
      <c r="WCM33" s="111"/>
      <c r="WCN33" s="26"/>
      <c r="WCO33" s="111"/>
      <c r="WCP33" s="26"/>
      <c r="WCQ33" s="111"/>
      <c r="WCR33" s="26"/>
      <c r="WCS33" s="111"/>
      <c r="WCT33" s="19"/>
      <c r="WCU33" s="111"/>
      <c r="WCV33" s="26"/>
      <c r="WCW33" s="111"/>
      <c r="WCX33" s="26"/>
      <c r="WCY33" s="111"/>
      <c r="WCZ33" s="26"/>
      <c r="WDA33" s="111"/>
      <c r="WDB33" s="26"/>
      <c r="WDC33" s="111"/>
      <c r="WDD33" s="19"/>
      <c r="WDE33" s="111"/>
      <c r="WDF33" s="26"/>
      <c r="WDG33" s="111"/>
      <c r="WDH33" s="26"/>
      <c r="WDI33" s="111"/>
      <c r="WDJ33" s="26"/>
      <c r="WDK33" s="111"/>
      <c r="WDL33" s="19"/>
      <c r="WDM33" s="105"/>
      <c r="WDN33" s="105"/>
      <c r="WDO33" s="105"/>
      <c r="WDP33" s="29"/>
      <c r="WDQ33" s="111"/>
      <c r="WDR33" s="29"/>
      <c r="WDS33" s="111"/>
      <c r="WDT33" s="22"/>
      <c r="WDU33" s="111"/>
      <c r="WDV33" s="22"/>
      <c r="WDW33" s="111"/>
      <c r="WDX33" s="22"/>
      <c r="WDY33" s="111"/>
      <c r="WDZ33" s="22"/>
      <c r="WEA33" s="111"/>
      <c r="WEB33" s="22"/>
      <c r="WEC33" s="111"/>
      <c r="WED33" s="22"/>
      <c r="WEE33" s="111"/>
      <c r="WEF33" s="22"/>
      <c r="WEG33" s="111"/>
      <c r="WEH33" s="26"/>
      <c r="WEI33" s="111"/>
      <c r="WEJ33" s="26"/>
      <c r="WEK33" s="111"/>
      <c r="WEL33" s="26"/>
      <c r="WEM33" s="111"/>
      <c r="WEN33" s="26"/>
      <c r="WEO33" s="111"/>
      <c r="WEP33" s="26"/>
      <c r="WEQ33" s="111"/>
      <c r="WER33" s="26"/>
      <c r="WES33" s="111"/>
      <c r="WET33" s="26"/>
      <c r="WEU33" s="111"/>
      <c r="WEV33" s="26"/>
      <c r="WEW33" s="111"/>
      <c r="WEX33" s="26"/>
      <c r="WEY33" s="111"/>
      <c r="WEZ33" s="26"/>
      <c r="WFA33" s="111"/>
      <c r="WFB33" s="26"/>
      <c r="WFC33" s="112"/>
      <c r="WFD33" s="26"/>
      <c r="WFE33" s="111"/>
      <c r="WFF33" s="26"/>
      <c r="WFG33" s="111"/>
      <c r="WFH33" s="26"/>
      <c r="WFI33" s="111"/>
      <c r="WFJ33" s="26"/>
      <c r="WFK33" s="111"/>
      <c r="WFL33" s="26"/>
      <c r="WFM33" s="111"/>
      <c r="WFN33" s="26"/>
      <c r="WFO33" s="111"/>
      <c r="WFP33" s="26"/>
      <c r="WFQ33" s="111"/>
      <c r="WFR33" s="19"/>
      <c r="WFS33" s="111"/>
      <c r="WFT33" s="26"/>
      <c r="WFU33" s="111"/>
      <c r="WFV33" s="26"/>
      <c r="WFW33" s="111"/>
      <c r="WFX33" s="26"/>
      <c r="WFY33" s="111"/>
      <c r="WFZ33" s="26"/>
      <c r="WGA33" s="111"/>
      <c r="WGB33" s="19"/>
      <c r="WGC33" s="111"/>
      <c r="WGD33" s="26"/>
      <c r="WGE33" s="111"/>
      <c r="WGF33" s="26"/>
      <c r="WGG33" s="111"/>
      <c r="WGH33" s="26"/>
      <c r="WGI33" s="111"/>
      <c r="WGJ33" s="19"/>
      <c r="WGK33" s="105"/>
      <c r="WGL33" s="105"/>
      <c r="WGM33" s="105"/>
      <c r="WGN33" s="29"/>
      <c r="WGO33" s="111"/>
      <c r="WGP33" s="29"/>
      <c r="WGQ33" s="111"/>
      <c r="WGR33" s="22"/>
      <c r="WGS33" s="111"/>
      <c r="WGT33" s="22"/>
      <c r="WGU33" s="111"/>
      <c r="WGV33" s="22"/>
      <c r="WGW33" s="111"/>
      <c r="WGX33" s="22"/>
      <c r="WGY33" s="111"/>
      <c r="WGZ33" s="22"/>
      <c r="WHA33" s="111"/>
      <c r="WHB33" s="22"/>
      <c r="WHC33" s="111"/>
      <c r="WHD33" s="22"/>
      <c r="WHE33" s="111"/>
      <c r="WHF33" s="26"/>
      <c r="WHG33" s="111"/>
      <c r="WHH33" s="26"/>
      <c r="WHI33" s="111"/>
      <c r="WHJ33" s="26"/>
      <c r="WHK33" s="111"/>
      <c r="WHL33" s="26"/>
      <c r="WHM33" s="111"/>
      <c r="WHN33" s="26"/>
      <c r="WHO33" s="111"/>
      <c r="WHP33" s="26"/>
      <c r="WHQ33" s="111"/>
      <c r="WHR33" s="26"/>
      <c r="WHS33" s="111"/>
      <c r="WHT33" s="26"/>
      <c r="WHU33" s="111"/>
      <c r="WHV33" s="26"/>
      <c r="WHW33" s="111"/>
      <c r="WHX33" s="26"/>
      <c r="WHY33" s="111"/>
      <c r="WHZ33" s="26"/>
      <c r="WIA33" s="112"/>
      <c r="WIB33" s="26"/>
      <c r="WIC33" s="111"/>
      <c r="WID33" s="26"/>
      <c r="WIE33" s="111"/>
      <c r="WIF33" s="26"/>
      <c r="WIG33" s="111"/>
      <c r="WIH33" s="26"/>
      <c r="WII33" s="111"/>
      <c r="WIJ33" s="26"/>
      <c r="WIK33" s="111"/>
      <c r="WIL33" s="26"/>
      <c r="WIM33" s="111"/>
      <c r="WIN33" s="26"/>
      <c r="WIO33" s="111"/>
      <c r="WIP33" s="19"/>
      <c r="WIQ33" s="111"/>
      <c r="WIR33" s="26"/>
      <c r="WIS33" s="111"/>
      <c r="WIT33" s="26"/>
      <c r="WIU33" s="111"/>
      <c r="WIV33" s="26"/>
      <c r="WIW33" s="111"/>
      <c r="WIX33" s="26"/>
      <c r="WIY33" s="111"/>
      <c r="WIZ33" s="19"/>
      <c r="WJA33" s="111"/>
      <c r="WJB33" s="26"/>
      <c r="WJC33" s="111"/>
      <c r="WJD33" s="26"/>
      <c r="WJE33" s="111"/>
      <c r="WJF33" s="26"/>
      <c r="WJG33" s="111"/>
      <c r="WJH33" s="19"/>
      <c r="WJI33" s="105"/>
      <c r="WJJ33" s="105"/>
      <c r="WJK33" s="105"/>
      <c r="WJL33" s="29"/>
      <c r="WJM33" s="111"/>
      <c r="WJN33" s="29"/>
      <c r="WJO33" s="111"/>
      <c r="WJP33" s="22"/>
      <c r="WJQ33" s="111"/>
      <c r="WJR33" s="22"/>
      <c r="WJS33" s="111"/>
      <c r="WJT33" s="22"/>
      <c r="WJU33" s="111"/>
      <c r="WJV33" s="22"/>
      <c r="WJW33" s="111"/>
      <c r="WJX33" s="22"/>
      <c r="WJY33" s="111"/>
      <c r="WJZ33" s="22"/>
      <c r="WKA33" s="111"/>
      <c r="WKB33" s="22"/>
      <c r="WKC33" s="111"/>
      <c r="WKD33" s="26"/>
      <c r="WKE33" s="111"/>
      <c r="WKF33" s="26"/>
      <c r="WKG33" s="111"/>
      <c r="WKH33" s="26"/>
      <c r="WKI33" s="111"/>
      <c r="WKJ33" s="26"/>
      <c r="WKK33" s="111"/>
      <c r="WKL33" s="26"/>
      <c r="WKM33" s="111"/>
      <c r="WKN33" s="26"/>
      <c r="WKO33" s="111"/>
      <c r="WKP33" s="26"/>
      <c r="WKQ33" s="111"/>
      <c r="WKR33" s="26"/>
      <c r="WKS33" s="111"/>
      <c r="WKT33" s="26"/>
      <c r="WKU33" s="111"/>
      <c r="WKV33" s="26"/>
      <c r="WKW33" s="111"/>
      <c r="WKX33" s="26"/>
      <c r="WKY33" s="112"/>
      <c r="WKZ33" s="26"/>
      <c r="WLA33" s="111"/>
      <c r="WLB33" s="26"/>
      <c r="WLC33" s="111"/>
      <c r="WLD33" s="26"/>
      <c r="WLE33" s="111"/>
      <c r="WLF33" s="26"/>
      <c r="WLG33" s="111"/>
      <c r="WLH33" s="26"/>
      <c r="WLI33" s="111"/>
      <c r="WLJ33" s="26"/>
      <c r="WLK33" s="111"/>
      <c r="WLL33" s="26"/>
      <c r="WLM33" s="111"/>
      <c r="WLN33" s="19"/>
      <c r="WLO33" s="111"/>
      <c r="WLP33" s="26"/>
      <c r="WLQ33" s="111"/>
      <c r="WLR33" s="26"/>
      <c r="WLS33" s="111"/>
      <c r="WLT33" s="26"/>
      <c r="WLU33" s="111"/>
      <c r="WLV33" s="26"/>
      <c r="WLW33" s="111"/>
      <c r="WLX33" s="19"/>
      <c r="WLY33" s="111"/>
      <c r="WLZ33" s="26"/>
      <c r="WMA33" s="111"/>
      <c r="WMB33" s="26"/>
      <c r="WMC33" s="111"/>
      <c r="WMD33" s="26"/>
      <c r="WME33" s="111"/>
      <c r="WMF33" s="19"/>
      <c r="WMG33" s="105"/>
      <c r="WMH33" s="105"/>
      <c r="WMI33" s="105"/>
      <c r="WMJ33" s="29"/>
      <c r="WMK33" s="111"/>
      <c r="WML33" s="29"/>
      <c r="WMM33" s="111"/>
      <c r="WMN33" s="22"/>
      <c r="WMO33" s="111"/>
      <c r="WMP33" s="22"/>
      <c r="WMQ33" s="111"/>
      <c r="WMR33" s="22"/>
      <c r="WMS33" s="111"/>
      <c r="WMT33" s="22"/>
      <c r="WMU33" s="111"/>
      <c r="WMV33" s="22"/>
      <c r="WMW33" s="111"/>
      <c r="WMX33" s="22"/>
      <c r="WMY33" s="111"/>
      <c r="WMZ33" s="22"/>
      <c r="WNA33" s="111"/>
      <c r="WNB33" s="26"/>
      <c r="WNC33" s="111"/>
      <c r="WND33" s="26"/>
      <c r="WNE33" s="111"/>
      <c r="WNF33" s="26"/>
      <c r="WNG33" s="111"/>
      <c r="WNH33" s="26"/>
      <c r="WNI33" s="111"/>
      <c r="WNJ33" s="26"/>
      <c r="WNK33" s="111"/>
      <c r="WNL33" s="26"/>
      <c r="WNM33" s="111"/>
      <c r="WNN33" s="26"/>
      <c r="WNO33" s="111"/>
      <c r="WNP33" s="26"/>
      <c r="WNQ33" s="111"/>
      <c r="WNR33" s="26"/>
      <c r="WNS33" s="111"/>
      <c r="WNT33" s="26"/>
      <c r="WNU33" s="111"/>
      <c r="WNV33" s="26"/>
      <c r="WNW33" s="112"/>
      <c r="WNX33" s="26"/>
      <c r="WNY33" s="111"/>
      <c r="WNZ33" s="26"/>
      <c r="WOA33" s="111"/>
      <c r="WOB33" s="26"/>
      <c r="WOC33" s="111"/>
      <c r="WOD33" s="26"/>
      <c r="WOE33" s="111"/>
      <c r="WOF33" s="26"/>
      <c r="WOG33" s="111"/>
      <c r="WOH33" s="26"/>
      <c r="WOI33" s="111"/>
      <c r="WOJ33" s="26"/>
      <c r="WOK33" s="111"/>
      <c r="WOL33" s="19"/>
      <c r="WOM33" s="111"/>
      <c r="WON33" s="26"/>
      <c r="WOO33" s="111"/>
      <c r="WOP33" s="26"/>
      <c r="WOQ33" s="111"/>
      <c r="WOR33" s="26"/>
      <c r="WOS33" s="111"/>
      <c r="WOT33" s="26"/>
      <c r="WOU33" s="111"/>
      <c r="WOV33" s="19"/>
      <c r="WOW33" s="111"/>
      <c r="WOX33" s="26"/>
      <c r="WOY33" s="111"/>
      <c r="WOZ33" s="26"/>
      <c r="WPA33" s="111"/>
      <c r="WPB33" s="26"/>
      <c r="WPC33" s="111"/>
      <c r="WPD33" s="19"/>
      <c r="WPE33" s="105"/>
      <c r="WPF33" s="105"/>
      <c r="WPG33" s="105"/>
      <c r="WPH33" s="29"/>
      <c r="WPI33" s="111"/>
      <c r="WPJ33" s="29"/>
      <c r="WPK33" s="111"/>
      <c r="WPL33" s="22"/>
      <c r="WPM33" s="111"/>
      <c r="WPN33" s="22"/>
      <c r="WPO33" s="111"/>
      <c r="WPP33" s="22"/>
      <c r="WPQ33" s="111"/>
      <c r="WPR33" s="22"/>
      <c r="WPS33" s="111"/>
      <c r="WPT33" s="22"/>
      <c r="WPU33" s="111"/>
      <c r="WPV33" s="22"/>
      <c r="WPW33" s="111"/>
      <c r="WPX33" s="22"/>
      <c r="WPY33" s="111"/>
      <c r="WPZ33" s="26"/>
      <c r="WQA33" s="111"/>
      <c r="WQB33" s="26"/>
      <c r="WQC33" s="111"/>
      <c r="WQD33" s="26"/>
      <c r="WQE33" s="111"/>
      <c r="WQF33" s="26"/>
      <c r="WQG33" s="111"/>
      <c r="WQH33" s="26"/>
      <c r="WQI33" s="111"/>
      <c r="WQJ33" s="26"/>
      <c r="WQK33" s="111"/>
      <c r="WQL33" s="26"/>
      <c r="WQM33" s="111"/>
      <c r="WQN33" s="26"/>
      <c r="WQO33" s="111"/>
      <c r="WQP33" s="26"/>
      <c r="WQQ33" s="111"/>
      <c r="WQR33" s="26"/>
      <c r="WQS33" s="111"/>
      <c r="WQT33" s="26"/>
      <c r="WQU33" s="112"/>
      <c r="WQV33" s="26"/>
      <c r="WQW33" s="111"/>
      <c r="WQX33" s="26"/>
      <c r="WQY33" s="111"/>
      <c r="WQZ33" s="26"/>
      <c r="WRA33" s="111"/>
      <c r="WRB33" s="26"/>
      <c r="WRC33" s="111"/>
      <c r="WRD33" s="26"/>
      <c r="WRE33" s="111"/>
      <c r="WRF33" s="26"/>
      <c r="WRG33" s="111"/>
      <c r="WRH33" s="26"/>
      <c r="WRI33" s="111"/>
      <c r="WRJ33" s="19"/>
      <c r="WRK33" s="111"/>
      <c r="WRL33" s="26"/>
      <c r="WRM33" s="111"/>
      <c r="WRN33" s="26"/>
      <c r="WRO33" s="111"/>
      <c r="WRP33" s="26"/>
      <c r="WRQ33" s="111"/>
      <c r="WRR33" s="26"/>
      <c r="WRS33" s="111"/>
      <c r="WRT33" s="19"/>
      <c r="WRU33" s="111"/>
      <c r="WRV33" s="26"/>
      <c r="WRW33" s="111"/>
      <c r="WRX33" s="26"/>
      <c r="WRY33" s="111"/>
      <c r="WRZ33" s="26"/>
      <c r="WSA33" s="111"/>
      <c r="WSB33" s="19"/>
      <c r="WSC33" s="105"/>
      <c r="WSD33" s="105"/>
      <c r="WSE33" s="105"/>
      <c r="WSF33" s="29"/>
      <c r="WSG33" s="111"/>
      <c r="WSH33" s="29"/>
      <c r="WSI33" s="111"/>
      <c r="WSJ33" s="22"/>
      <c r="WSK33" s="111"/>
      <c r="WSL33" s="22"/>
      <c r="WSM33" s="111"/>
      <c r="WSN33" s="22"/>
      <c r="WSO33" s="111"/>
      <c r="WSP33" s="22"/>
      <c r="WSQ33" s="111"/>
      <c r="WSR33" s="22"/>
      <c r="WSS33" s="111"/>
      <c r="WST33" s="22"/>
      <c r="WSU33" s="111"/>
      <c r="WSV33" s="22"/>
      <c r="WSW33" s="111"/>
      <c r="WSX33" s="26"/>
      <c r="WSY33" s="111"/>
      <c r="WSZ33" s="26"/>
      <c r="WTA33" s="111"/>
      <c r="WTB33" s="26"/>
      <c r="WTC33" s="111"/>
      <c r="WTD33" s="26"/>
      <c r="WTE33" s="111"/>
      <c r="WTF33" s="26"/>
      <c r="WTG33" s="111"/>
      <c r="WTH33" s="26"/>
      <c r="WTI33" s="111"/>
      <c r="WTJ33" s="26"/>
      <c r="WTK33" s="111"/>
      <c r="WTL33" s="26"/>
      <c r="WTM33" s="111"/>
      <c r="WTN33" s="26"/>
      <c r="WTO33" s="111"/>
      <c r="WTP33" s="26"/>
      <c r="WTQ33" s="111"/>
      <c r="WTR33" s="26"/>
      <c r="WTS33" s="112"/>
      <c r="WTT33" s="26"/>
      <c r="WTU33" s="111"/>
      <c r="WTV33" s="26"/>
      <c r="WTW33" s="111"/>
      <c r="WTX33" s="26"/>
      <c r="WTY33" s="111"/>
      <c r="WTZ33" s="26"/>
      <c r="WUA33" s="111"/>
      <c r="WUB33" s="26"/>
      <c r="WUC33" s="111"/>
      <c r="WUD33" s="26"/>
      <c r="WUE33" s="111"/>
      <c r="WUF33" s="26"/>
      <c r="WUG33" s="111"/>
      <c r="WUH33" s="19"/>
      <c r="WUI33" s="111"/>
      <c r="WUJ33" s="26"/>
      <c r="WUK33" s="111"/>
      <c r="WUL33" s="26"/>
      <c r="WUM33" s="111"/>
      <c r="WUN33" s="26"/>
      <c r="WUO33" s="111"/>
      <c r="WUP33" s="26"/>
      <c r="WUQ33" s="111"/>
      <c r="WUR33" s="19"/>
      <c r="WUS33" s="111"/>
      <c r="WUT33" s="26"/>
      <c r="WUU33" s="111"/>
      <c r="WUV33" s="26"/>
      <c r="WUW33" s="111"/>
      <c r="WUX33" s="26"/>
      <c r="WUY33" s="111"/>
      <c r="WUZ33" s="19"/>
      <c r="WVA33" s="105"/>
      <c r="WVB33" s="105"/>
      <c r="WVC33" s="105"/>
      <c r="WVD33" s="29"/>
      <c r="WVE33" s="111"/>
      <c r="WVF33" s="29"/>
      <c r="WVG33" s="111"/>
      <c r="WVH33" s="22"/>
      <c r="WVI33" s="111"/>
      <c r="WVJ33" s="22"/>
      <c r="WVK33" s="111"/>
      <c r="WVL33" s="22"/>
      <c r="WVM33" s="111"/>
      <c r="WVN33" s="22"/>
      <c r="WVO33" s="111"/>
      <c r="WVP33" s="22"/>
      <c r="WVQ33" s="111"/>
      <c r="WVR33" s="22"/>
      <c r="WVS33" s="111"/>
      <c r="WVT33" s="22"/>
      <c r="WVU33" s="111"/>
      <c r="WVV33" s="26"/>
      <c r="WVW33" s="111"/>
      <c r="WVX33" s="26"/>
      <c r="WVY33" s="111"/>
      <c r="WVZ33" s="26"/>
      <c r="WWA33" s="111"/>
      <c r="WWB33" s="26"/>
      <c r="WWC33" s="111"/>
      <c r="WWD33" s="26"/>
      <c r="WWE33" s="111"/>
      <c r="WWF33" s="26"/>
      <c r="WWG33" s="111"/>
      <c r="WWH33" s="26"/>
      <c r="WWI33" s="111"/>
      <c r="WWJ33" s="26"/>
      <c r="WWK33" s="111"/>
      <c r="WWL33" s="26"/>
      <c r="WWM33" s="111"/>
      <c r="WWN33" s="26"/>
      <c r="WWO33" s="111"/>
      <c r="WWP33" s="26"/>
      <c r="WWQ33" s="112"/>
      <c r="WWR33" s="26"/>
      <c r="WWS33" s="111"/>
      <c r="WWT33" s="26"/>
      <c r="WWU33" s="111"/>
      <c r="WWV33" s="26"/>
      <c r="WWW33" s="111"/>
      <c r="WWX33" s="26"/>
      <c r="WWY33" s="111"/>
      <c r="WWZ33" s="26"/>
      <c r="WXA33" s="111"/>
      <c r="WXB33" s="26"/>
      <c r="WXC33" s="111"/>
      <c r="WXD33" s="26"/>
      <c r="WXE33" s="111"/>
      <c r="WXF33" s="19"/>
      <c r="WXG33" s="111"/>
      <c r="WXH33" s="26"/>
      <c r="WXI33" s="111"/>
      <c r="WXJ33" s="26"/>
      <c r="WXK33" s="111"/>
      <c r="WXL33" s="26"/>
      <c r="WXM33" s="111"/>
      <c r="WXN33" s="26"/>
      <c r="WXO33" s="111"/>
      <c r="WXP33" s="19"/>
      <c r="WXQ33" s="111"/>
      <c r="WXR33" s="26"/>
      <c r="WXS33" s="111"/>
      <c r="WXT33" s="26"/>
      <c r="WXU33" s="111"/>
      <c r="WXV33" s="26"/>
      <c r="WXW33" s="111"/>
      <c r="WXX33" s="19"/>
      <c r="WXY33" s="105"/>
      <c r="WXZ33" s="105"/>
      <c r="WYA33" s="105"/>
      <c r="WYB33" s="29"/>
      <c r="WYC33" s="111"/>
      <c r="WYD33" s="29"/>
      <c r="WYE33" s="111"/>
      <c r="WYF33" s="22"/>
      <c r="WYG33" s="111"/>
      <c r="WYH33" s="22"/>
      <c r="WYI33" s="111"/>
      <c r="WYJ33" s="22"/>
      <c r="WYK33" s="111"/>
      <c r="WYL33" s="22"/>
      <c r="WYM33" s="111"/>
      <c r="WYN33" s="22"/>
      <c r="WYO33" s="111"/>
      <c r="WYP33" s="22"/>
      <c r="WYQ33" s="111"/>
      <c r="WYR33" s="22"/>
      <c r="WYS33" s="111"/>
      <c r="WYT33" s="26"/>
      <c r="WYU33" s="111"/>
      <c r="WYV33" s="26"/>
      <c r="WYW33" s="111"/>
      <c r="WYX33" s="26"/>
      <c r="WYY33" s="111"/>
      <c r="WYZ33" s="26"/>
      <c r="WZA33" s="111"/>
      <c r="WZB33" s="26"/>
      <c r="WZC33" s="111"/>
      <c r="WZD33" s="26"/>
      <c r="WZE33" s="111"/>
      <c r="WZF33" s="26"/>
      <c r="WZG33" s="111"/>
      <c r="WZH33" s="26"/>
      <c r="WZI33" s="111"/>
      <c r="WZJ33" s="26"/>
      <c r="WZK33" s="111"/>
      <c r="WZL33" s="26"/>
      <c r="WZM33" s="111"/>
      <c r="WZN33" s="26"/>
      <c r="WZO33" s="112"/>
      <c r="WZP33" s="26"/>
      <c r="WZQ33" s="111"/>
      <c r="WZR33" s="26"/>
      <c r="WZS33" s="111"/>
      <c r="WZT33" s="26"/>
      <c r="WZU33" s="111"/>
      <c r="WZV33" s="26"/>
      <c r="WZW33" s="111"/>
      <c r="WZX33" s="26"/>
      <c r="WZY33" s="111"/>
      <c r="WZZ33" s="26"/>
      <c r="XAA33" s="111"/>
      <c r="XAB33" s="26"/>
      <c r="XAC33" s="111"/>
      <c r="XAD33" s="19"/>
      <c r="XAE33" s="111"/>
      <c r="XAF33" s="26"/>
      <c r="XAG33" s="111"/>
      <c r="XAH33" s="26"/>
      <c r="XAI33" s="111"/>
      <c r="XAJ33" s="26"/>
      <c r="XAK33" s="111"/>
      <c r="XAL33" s="26"/>
      <c r="XAM33" s="111"/>
      <c r="XAN33" s="19"/>
      <c r="XAO33" s="111"/>
      <c r="XAP33" s="26"/>
      <c r="XAQ33" s="111"/>
      <c r="XAR33" s="26"/>
      <c r="XAS33" s="111"/>
      <c r="XAT33" s="26"/>
      <c r="XAU33" s="111"/>
      <c r="XAV33" s="19"/>
      <c r="XAW33" s="105"/>
      <c r="XAX33" s="105"/>
      <c r="XAY33" s="105"/>
      <c r="XAZ33" s="29"/>
      <c r="XBA33" s="111"/>
      <c r="XBB33" s="29"/>
      <c r="XBC33" s="111"/>
      <c r="XBD33" s="22"/>
      <c r="XBE33" s="111"/>
      <c r="XBF33" s="22"/>
      <c r="XBG33" s="111"/>
      <c r="XBH33" s="22"/>
      <c r="XBI33" s="111"/>
      <c r="XBJ33" s="22"/>
      <c r="XBK33" s="111"/>
      <c r="XBL33" s="22"/>
      <c r="XBM33" s="111"/>
      <c r="XBN33" s="22"/>
      <c r="XBO33" s="111"/>
      <c r="XBP33" s="22"/>
      <c r="XBQ33" s="111"/>
      <c r="XBR33" s="26"/>
      <c r="XBS33" s="111"/>
      <c r="XBT33" s="26"/>
      <c r="XBU33" s="111"/>
      <c r="XBV33" s="26"/>
      <c r="XBW33" s="111"/>
      <c r="XBX33" s="26"/>
      <c r="XBY33" s="111"/>
      <c r="XBZ33" s="26"/>
      <c r="XCA33" s="111"/>
      <c r="XCB33" s="26"/>
      <c r="XCC33" s="111"/>
      <c r="XCD33" s="26"/>
      <c r="XCE33" s="111"/>
      <c r="XCF33" s="26"/>
      <c r="XCG33" s="111"/>
      <c r="XCH33" s="26"/>
      <c r="XCI33" s="111"/>
      <c r="XCJ33" s="26"/>
      <c r="XCK33" s="111"/>
      <c r="XCL33" s="26"/>
      <c r="XCM33" s="112"/>
    </row>
    <row r="34" spans="1:16315" s="83" customFormat="1" ht="13.95" customHeight="1" x14ac:dyDescent="0.2">
      <c r="A34" s="139" t="s">
        <v>100</v>
      </c>
      <c r="B34" s="99"/>
      <c r="C34" s="93">
        <v>-21</v>
      </c>
      <c r="D34" s="99"/>
      <c r="E34" s="93">
        <v>-108</v>
      </c>
      <c r="F34" s="99"/>
      <c r="G34" s="93">
        <f t="shared" ref="G34:G35" si="4">E34-I34-K34-M34</f>
        <v>82</v>
      </c>
      <c r="H34" s="99"/>
      <c r="I34" s="93">
        <v>-89</v>
      </c>
      <c r="J34" s="94"/>
      <c r="K34" s="93">
        <v>-73</v>
      </c>
      <c r="L34" s="94"/>
      <c r="M34" s="93">
        <v>-28</v>
      </c>
      <c r="N34" s="99"/>
      <c r="O34" s="93">
        <v>-115</v>
      </c>
      <c r="P34" s="99"/>
      <c r="Q34" s="93">
        <f t="shared" ref="Q34:Q35" si="5">O34-S34-U34-W34</f>
        <v>185</v>
      </c>
      <c r="R34" s="99"/>
      <c r="S34" s="93">
        <v>-101</v>
      </c>
      <c r="T34" s="99"/>
      <c r="U34" s="93">
        <v>-137</v>
      </c>
      <c r="V34" s="99"/>
      <c r="W34" s="93">
        <v>-62</v>
      </c>
      <c r="X34" s="99"/>
      <c r="Y34" s="93">
        <v>-89</v>
      </c>
      <c r="Z34" s="99"/>
      <c r="AA34" s="93">
        <v>-62</v>
      </c>
      <c r="AB34" s="99"/>
      <c r="AC34" s="93">
        <v>-47</v>
      </c>
      <c r="AD34" s="99"/>
      <c r="AE34" s="93">
        <v>-15</v>
      </c>
      <c r="AG34" s="93">
        <v>-54</v>
      </c>
      <c r="AI34" s="93">
        <v>-47</v>
      </c>
      <c r="AK34" s="93">
        <v>-40</v>
      </c>
      <c r="AM34" s="93">
        <v>-14</v>
      </c>
      <c r="AO34" s="95">
        <v>-345</v>
      </c>
      <c r="AP34" s="99"/>
      <c r="AQ34" s="93">
        <v>-327</v>
      </c>
      <c r="AS34" s="93">
        <v>-171</v>
      </c>
      <c r="AU34" s="93">
        <v>-51</v>
      </c>
      <c r="AW34" s="95">
        <v>-194</v>
      </c>
      <c r="AX34" s="99"/>
      <c r="AY34" s="93">
        <v>-118</v>
      </c>
      <c r="BA34" s="93">
        <v>-83</v>
      </c>
      <c r="BC34" s="93">
        <v>-63</v>
      </c>
      <c r="BE34" s="95">
        <v>-174</v>
      </c>
      <c r="BF34" s="99"/>
      <c r="BG34" s="93">
        <v>-58</v>
      </c>
      <c r="BI34" s="93">
        <v>-46</v>
      </c>
      <c r="BK34" s="93">
        <v>-18</v>
      </c>
      <c r="BM34" s="95">
        <v>-331</v>
      </c>
    </row>
    <row r="35" spans="1:16315" s="83" customFormat="1" ht="13.95" customHeight="1" x14ac:dyDescent="0.2">
      <c r="A35" s="139" t="s">
        <v>101</v>
      </c>
      <c r="B35" s="99"/>
      <c r="C35" s="93">
        <v>-86</v>
      </c>
      <c r="D35" s="99"/>
      <c r="E35" s="93">
        <v>-1155</v>
      </c>
      <c r="F35" s="99"/>
      <c r="G35" s="93">
        <f t="shared" si="4"/>
        <v>235</v>
      </c>
      <c r="H35" s="99"/>
      <c r="I35" s="93">
        <v>-907</v>
      </c>
      <c r="J35" s="94"/>
      <c r="K35" s="93">
        <v>-387</v>
      </c>
      <c r="L35" s="94"/>
      <c r="M35" s="93">
        <v>-96</v>
      </c>
      <c r="N35" s="99"/>
      <c r="O35" s="93">
        <v>-1150</v>
      </c>
      <c r="P35" s="99"/>
      <c r="Q35" s="93">
        <f t="shared" si="5"/>
        <v>-131</v>
      </c>
      <c r="R35" s="99"/>
      <c r="S35" s="93">
        <v>-545</v>
      </c>
      <c r="T35" s="99"/>
      <c r="U35" s="93">
        <v>-430</v>
      </c>
      <c r="V35" s="99"/>
      <c r="W35" s="93">
        <v>-44</v>
      </c>
      <c r="X35" s="99"/>
      <c r="Y35" s="93">
        <v>-1747</v>
      </c>
      <c r="Z35" s="99"/>
      <c r="AA35" s="93">
        <v>-1151</v>
      </c>
      <c r="AB35" s="99"/>
      <c r="AC35" s="93">
        <v>-648</v>
      </c>
      <c r="AD35" s="99"/>
      <c r="AE35" s="93">
        <v>-189</v>
      </c>
      <c r="AG35" s="93">
        <v>-1140</v>
      </c>
      <c r="AI35" s="93">
        <v>-421</v>
      </c>
      <c r="AK35" s="93">
        <v>-370</v>
      </c>
      <c r="AM35" s="93">
        <v>-9</v>
      </c>
      <c r="AO35" s="95">
        <v>-335</v>
      </c>
      <c r="AP35" s="99"/>
      <c r="AQ35" s="93">
        <v>-88</v>
      </c>
      <c r="AS35" s="93">
        <v>-88</v>
      </c>
      <c r="AU35" s="93">
        <v>-7</v>
      </c>
      <c r="AW35" s="95">
        <v>-150</v>
      </c>
      <c r="AX35" s="99"/>
      <c r="AY35" s="93">
        <v>-105</v>
      </c>
      <c r="BA35" s="93">
        <v>-92</v>
      </c>
      <c r="BC35" s="93">
        <v>-13</v>
      </c>
      <c r="BE35" s="95">
        <v>-354</v>
      </c>
      <c r="BF35" s="99"/>
      <c r="BG35" s="93">
        <v>-188</v>
      </c>
      <c r="BI35" s="93">
        <v>-157</v>
      </c>
      <c r="BK35" s="93">
        <v>-21</v>
      </c>
      <c r="BM35" s="95">
        <v>-341</v>
      </c>
    </row>
    <row r="36" spans="1:16315" s="83" customFormat="1" ht="13.95" customHeight="1" x14ac:dyDescent="0.2">
      <c r="A36" s="106" t="s">
        <v>102</v>
      </c>
      <c r="B36" s="105"/>
      <c r="C36" s="30">
        <f>SUM(C34:C35)+C33</f>
        <v>225</v>
      </c>
      <c r="D36" s="105"/>
      <c r="E36" s="30">
        <f>SUM(E34:E35)+E33</f>
        <v>166</v>
      </c>
      <c r="F36" s="105"/>
      <c r="G36" s="30">
        <f>SUM(G34:G35)+G33</f>
        <v>318</v>
      </c>
      <c r="H36" s="105"/>
      <c r="I36" s="30">
        <f>SUM(I34:I35)+I33</f>
        <v>-125</v>
      </c>
      <c r="J36" s="111"/>
      <c r="K36" s="30">
        <f>SUM(K34:K35)+K33</f>
        <v>81</v>
      </c>
      <c r="L36" s="111"/>
      <c r="M36" s="30">
        <f>SUM(M34:M35)+M33</f>
        <v>-108</v>
      </c>
      <c r="N36" s="29"/>
      <c r="O36" s="30">
        <f>SUM(O34:O35)+O33</f>
        <v>613</v>
      </c>
      <c r="P36" s="29"/>
      <c r="Q36" s="30">
        <f>SUM(Q34:Q35)+Q33</f>
        <v>-235</v>
      </c>
      <c r="R36" s="22"/>
      <c r="S36" s="30">
        <f>SUM(S34:S35)+S33</f>
        <v>622</v>
      </c>
      <c r="T36" s="22"/>
      <c r="U36" s="30">
        <f>SUM(U34:U35)+U33</f>
        <v>243</v>
      </c>
      <c r="V36" s="22"/>
      <c r="W36" s="30">
        <f>SUM(W34:W35)+W33</f>
        <v>-17</v>
      </c>
      <c r="X36" s="22"/>
      <c r="Y36" s="30">
        <f>SUM(Y34:Y35)+Y33</f>
        <v>298</v>
      </c>
      <c r="Z36" s="22"/>
      <c r="AA36" s="30">
        <f>SUM(AA34:AA35)+AA33</f>
        <v>49</v>
      </c>
      <c r="AB36" s="22"/>
      <c r="AC36" s="30">
        <f>SUM(AC34:AC35)+AC33</f>
        <v>55</v>
      </c>
      <c r="AD36" s="22"/>
      <c r="AE36" s="30">
        <v>-105</v>
      </c>
      <c r="AF36" s="26"/>
      <c r="AG36" s="30">
        <f>AG34+AG35+AG33</f>
        <v>-134</v>
      </c>
      <c r="AH36" s="26"/>
      <c r="AI36" s="30">
        <v>3</v>
      </c>
      <c r="AJ36" s="26"/>
      <c r="AK36" s="30">
        <v>-358</v>
      </c>
      <c r="AL36" s="26"/>
      <c r="AM36" s="30">
        <v>-45</v>
      </c>
      <c r="AN36" s="26"/>
      <c r="AO36" s="30">
        <v>1380</v>
      </c>
      <c r="AP36" s="26"/>
      <c r="AQ36" s="30">
        <v>942</v>
      </c>
      <c r="AR36" s="26"/>
      <c r="AS36" s="30">
        <v>539</v>
      </c>
      <c r="AT36" s="26"/>
      <c r="AU36" s="30">
        <v>283</v>
      </c>
      <c r="AV36" s="26"/>
      <c r="AW36" s="30">
        <v>1346</v>
      </c>
      <c r="AX36" s="26"/>
      <c r="AY36" s="30">
        <v>823</v>
      </c>
      <c r="AZ36" s="26"/>
      <c r="BA36" s="30">
        <v>110</v>
      </c>
      <c r="BB36" s="26"/>
      <c r="BC36" s="30">
        <v>-8</v>
      </c>
      <c r="BD36" s="26"/>
      <c r="BE36" s="30">
        <v>802</v>
      </c>
      <c r="BF36" s="26"/>
      <c r="BG36" s="30">
        <v>277</v>
      </c>
      <c r="BH36" s="26"/>
      <c r="BI36" s="30">
        <f>SUM(BI33:BI35)</f>
        <v>-80</v>
      </c>
      <c r="BJ36" s="26"/>
      <c r="BK36" s="30">
        <f>SUM(BK33:BK35)</f>
        <v>56</v>
      </c>
      <c r="BL36" s="26"/>
      <c r="BM36" s="30">
        <f>SUM(BM33:BM35)</f>
        <v>-662</v>
      </c>
      <c r="BN36" s="19"/>
      <c r="BO36" s="111"/>
      <c r="BP36" s="26"/>
      <c r="BQ36" s="111"/>
      <c r="BR36" s="26"/>
      <c r="BS36" s="111"/>
      <c r="BT36" s="26"/>
      <c r="BU36" s="111"/>
      <c r="BV36" s="26"/>
      <c r="BW36" s="111"/>
      <c r="BX36" s="19"/>
      <c r="BY36" s="111"/>
      <c r="BZ36" s="26"/>
      <c r="CA36" s="111"/>
      <c r="CB36" s="26"/>
      <c r="CC36" s="111"/>
      <c r="CD36" s="26"/>
      <c r="CE36" s="111"/>
      <c r="CF36" s="19"/>
      <c r="CG36" s="105"/>
      <c r="CH36" s="105"/>
      <c r="CI36" s="105"/>
      <c r="CJ36" s="29"/>
      <c r="CK36" s="111"/>
      <c r="CL36" s="29"/>
      <c r="CM36" s="111"/>
      <c r="CN36" s="22"/>
      <c r="CO36" s="111"/>
      <c r="CP36" s="22"/>
      <c r="CQ36" s="111"/>
      <c r="CR36" s="22"/>
      <c r="CS36" s="111"/>
      <c r="CT36" s="22"/>
      <c r="CU36" s="111"/>
      <c r="CV36" s="22"/>
      <c r="CW36" s="111"/>
      <c r="CX36" s="22"/>
      <c r="CY36" s="111"/>
      <c r="CZ36" s="22"/>
      <c r="DA36" s="111"/>
      <c r="DB36" s="26"/>
      <c r="DC36" s="111"/>
      <c r="DD36" s="26"/>
      <c r="DE36" s="111"/>
      <c r="DF36" s="26"/>
      <c r="DG36" s="111"/>
      <c r="DH36" s="26"/>
      <c r="DI36" s="111"/>
      <c r="DJ36" s="26"/>
      <c r="DK36" s="111"/>
      <c r="DL36" s="26"/>
      <c r="DM36" s="111"/>
      <c r="DN36" s="26"/>
      <c r="DO36" s="111"/>
      <c r="DP36" s="26"/>
      <c r="DQ36" s="111"/>
      <c r="DR36" s="26"/>
      <c r="DS36" s="111"/>
      <c r="DT36" s="26"/>
      <c r="DU36" s="111"/>
      <c r="DV36" s="26"/>
      <c r="DW36" s="112"/>
      <c r="DX36" s="26"/>
      <c r="DY36" s="111"/>
      <c r="DZ36" s="26"/>
      <c r="EA36" s="111"/>
      <c r="EB36" s="26"/>
      <c r="EC36" s="111"/>
      <c r="ED36" s="26"/>
      <c r="EE36" s="111"/>
      <c r="EF36" s="26"/>
      <c r="EG36" s="111"/>
      <c r="EH36" s="26"/>
      <c r="EI36" s="111"/>
      <c r="EJ36" s="26"/>
      <c r="EK36" s="111"/>
      <c r="EL36" s="19"/>
      <c r="EM36" s="111"/>
      <c r="EN36" s="26"/>
      <c r="EO36" s="111"/>
      <c r="EP36" s="26"/>
      <c r="EQ36" s="111"/>
      <c r="ER36" s="26"/>
      <c r="ES36" s="111"/>
      <c r="ET36" s="26"/>
      <c r="EU36" s="111"/>
      <c r="EV36" s="19"/>
      <c r="EW36" s="111"/>
      <c r="EX36" s="26"/>
      <c r="EY36" s="111"/>
      <c r="EZ36" s="26"/>
      <c r="FA36" s="111"/>
      <c r="FB36" s="26"/>
      <c r="FC36" s="111"/>
      <c r="FD36" s="19"/>
      <c r="FE36" s="105"/>
      <c r="FF36" s="105"/>
      <c r="FG36" s="105"/>
      <c r="FH36" s="29"/>
      <c r="FI36" s="111"/>
      <c r="FJ36" s="29"/>
      <c r="FK36" s="111"/>
      <c r="FL36" s="22"/>
      <c r="FM36" s="111"/>
      <c r="FN36" s="22"/>
      <c r="FO36" s="111"/>
      <c r="FP36" s="22"/>
      <c r="FQ36" s="111"/>
      <c r="FR36" s="22"/>
      <c r="FS36" s="111"/>
      <c r="FT36" s="22"/>
      <c r="FU36" s="111"/>
      <c r="FV36" s="22"/>
      <c r="FW36" s="111"/>
      <c r="FX36" s="22"/>
      <c r="FY36" s="111"/>
      <c r="FZ36" s="26"/>
      <c r="GA36" s="111"/>
      <c r="GB36" s="26"/>
      <c r="GC36" s="111"/>
      <c r="GD36" s="26"/>
      <c r="GE36" s="111"/>
      <c r="GF36" s="26"/>
      <c r="GG36" s="111"/>
      <c r="GH36" s="26"/>
      <c r="GI36" s="111"/>
      <c r="GJ36" s="26"/>
      <c r="GK36" s="111"/>
      <c r="GL36" s="26"/>
      <c r="GM36" s="111"/>
      <c r="GN36" s="26"/>
      <c r="GO36" s="111"/>
      <c r="GP36" s="26"/>
      <c r="GQ36" s="111"/>
      <c r="GR36" s="26"/>
      <c r="GS36" s="111"/>
      <c r="GT36" s="26"/>
      <c r="GU36" s="112"/>
      <c r="GV36" s="26"/>
      <c r="GW36" s="111"/>
      <c r="GX36" s="26"/>
      <c r="GY36" s="111"/>
      <c r="GZ36" s="26"/>
      <c r="HA36" s="111"/>
      <c r="HB36" s="26"/>
      <c r="HC36" s="111"/>
      <c r="HD36" s="26"/>
      <c r="HE36" s="111"/>
      <c r="HF36" s="26"/>
      <c r="HG36" s="111"/>
      <c r="HH36" s="26"/>
      <c r="HI36" s="111"/>
      <c r="HJ36" s="19"/>
      <c r="HK36" s="111"/>
      <c r="HL36" s="26"/>
      <c r="HM36" s="111"/>
      <c r="HN36" s="26"/>
      <c r="HO36" s="111"/>
      <c r="HP36" s="26"/>
      <c r="HQ36" s="111"/>
      <c r="HR36" s="26"/>
      <c r="HS36" s="111"/>
      <c r="HT36" s="19"/>
      <c r="HU36" s="111"/>
      <c r="HV36" s="26"/>
      <c r="HW36" s="111"/>
      <c r="HX36" s="26"/>
      <c r="HY36" s="111"/>
      <c r="HZ36" s="26"/>
      <c r="IA36" s="111"/>
      <c r="IB36" s="19"/>
      <c r="IC36" s="105"/>
      <c r="ID36" s="105"/>
      <c r="IE36" s="105"/>
      <c r="IF36" s="29"/>
      <c r="IG36" s="111"/>
      <c r="IH36" s="29"/>
      <c r="II36" s="111"/>
      <c r="IJ36" s="22"/>
      <c r="IK36" s="111"/>
      <c r="IL36" s="22"/>
      <c r="IM36" s="111"/>
      <c r="IN36" s="22"/>
      <c r="IO36" s="111"/>
      <c r="IP36" s="22"/>
      <c r="IQ36" s="111"/>
      <c r="IR36" s="22"/>
      <c r="IS36" s="111"/>
      <c r="IT36" s="22"/>
      <c r="IU36" s="111"/>
      <c r="IV36" s="22"/>
      <c r="IW36" s="111"/>
      <c r="IX36" s="26"/>
      <c r="IY36" s="111"/>
      <c r="IZ36" s="26"/>
      <c r="JA36" s="111"/>
      <c r="JB36" s="26"/>
      <c r="JC36" s="111"/>
      <c r="JD36" s="26"/>
      <c r="JE36" s="111"/>
      <c r="JF36" s="26"/>
      <c r="JG36" s="111"/>
      <c r="JH36" s="26"/>
      <c r="JI36" s="111"/>
      <c r="JJ36" s="26"/>
      <c r="JK36" s="111"/>
      <c r="JL36" s="26"/>
      <c r="JM36" s="111"/>
      <c r="JN36" s="26"/>
      <c r="JO36" s="111"/>
      <c r="JP36" s="26"/>
      <c r="JQ36" s="111"/>
      <c r="JR36" s="26"/>
      <c r="JS36" s="112"/>
      <c r="JT36" s="26"/>
      <c r="JU36" s="111"/>
      <c r="JV36" s="26"/>
      <c r="JW36" s="111"/>
      <c r="JX36" s="26"/>
      <c r="JY36" s="111"/>
      <c r="JZ36" s="26"/>
      <c r="KA36" s="111"/>
      <c r="KB36" s="26"/>
      <c r="KC36" s="111"/>
      <c r="KD36" s="26"/>
      <c r="KE36" s="111"/>
      <c r="KF36" s="26"/>
      <c r="KG36" s="111"/>
      <c r="KH36" s="19"/>
      <c r="KI36" s="111"/>
      <c r="KJ36" s="26"/>
      <c r="KK36" s="111"/>
      <c r="KL36" s="26"/>
      <c r="KM36" s="111"/>
      <c r="KN36" s="26"/>
      <c r="KO36" s="111"/>
      <c r="KP36" s="26"/>
      <c r="KQ36" s="111"/>
      <c r="KR36" s="19"/>
      <c r="KS36" s="111"/>
      <c r="KT36" s="26"/>
      <c r="KU36" s="111"/>
      <c r="KV36" s="26"/>
      <c r="KW36" s="111"/>
      <c r="KX36" s="26"/>
      <c r="KY36" s="111"/>
      <c r="KZ36" s="19"/>
      <c r="LA36" s="105"/>
      <c r="LB36" s="105"/>
      <c r="LC36" s="105"/>
      <c r="LD36" s="29"/>
      <c r="LE36" s="111"/>
      <c r="LF36" s="29"/>
      <c r="LG36" s="111"/>
      <c r="LH36" s="22"/>
      <c r="LI36" s="111"/>
      <c r="LJ36" s="22"/>
      <c r="LK36" s="111"/>
      <c r="LL36" s="22"/>
      <c r="LM36" s="111"/>
      <c r="LN36" s="22"/>
      <c r="LO36" s="111"/>
      <c r="LP36" s="22"/>
      <c r="LQ36" s="111"/>
      <c r="LR36" s="22"/>
      <c r="LS36" s="111"/>
      <c r="LT36" s="22"/>
      <c r="LU36" s="111"/>
      <c r="LV36" s="26"/>
      <c r="LW36" s="111"/>
      <c r="LX36" s="26"/>
      <c r="LY36" s="111"/>
      <c r="LZ36" s="26"/>
      <c r="MA36" s="111"/>
      <c r="MB36" s="26"/>
      <c r="MC36" s="111"/>
      <c r="MD36" s="26"/>
      <c r="ME36" s="111"/>
      <c r="MF36" s="26"/>
      <c r="MG36" s="111"/>
      <c r="MH36" s="26"/>
      <c r="MI36" s="111"/>
      <c r="MJ36" s="26"/>
      <c r="MK36" s="111"/>
      <c r="ML36" s="26"/>
      <c r="MM36" s="111"/>
      <c r="MN36" s="26"/>
      <c r="MO36" s="111"/>
      <c r="MP36" s="26"/>
      <c r="MQ36" s="112"/>
      <c r="MR36" s="26"/>
      <c r="MS36" s="111"/>
      <c r="MT36" s="26"/>
      <c r="MU36" s="111"/>
      <c r="MV36" s="26"/>
      <c r="MW36" s="111"/>
      <c r="MX36" s="26"/>
      <c r="MY36" s="111"/>
      <c r="MZ36" s="26"/>
      <c r="NA36" s="111"/>
      <c r="NB36" s="26"/>
      <c r="NC36" s="111"/>
      <c r="ND36" s="26"/>
      <c r="NE36" s="111"/>
      <c r="NF36" s="19"/>
      <c r="NG36" s="111"/>
      <c r="NH36" s="26"/>
      <c r="NI36" s="111"/>
      <c r="NJ36" s="26"/>
      <c r="NK36" s="111"/>
      <c r="NL36" s="26"/>
      <c r="NM36" s="111"/>
      <c r="NN36" s="26"/>
      <c r="NO36" s="111"/>
      <c r="NP36" s="19"/>
      <c r="NQ36" s="111"/>
      <c r="NR36" s="26"/>
      <c r="NS36" s="111"/>
      <c r="NT36" s="26"/>
      <c r="NU36" s="111"/>
      <c r="NV36" s="26"/>
      <c r="NW36" s="111"/>
      <c r="NX36" s="19"/>
      <c r="NY36" s="105"/>
      <c r="NZ36" s="105"/>
      <c r="OA36" s="105"/>
      <c r="OB36" s="29"/>
      <c r="OC36" s="111"/>
      <c r="OD36" s="29"/>
      <c r="OE36" s="111"/>
      <c r="OF36" s="22"/>
      <c r="OG36" s="111"/>
      <c r="OH36" s="22"/>
      <c r="OI36" s="111"/>
      <c r="OJ36" s="22"/>
      <c r="OK36" s="111"/>
      <c r="OL36" s="22"/>
      <c r="OM36" s="111"/>
      <c r="ON36" s="22"/>
      <c r="OO36" s="111"/>
      <c r="OP36" s="22"/>
      <c r="OQ36" s="111"/>
      <c r="OR36" s="22"/>
      <c r="OS36" s="111"/>
      <c r="OT36" s="26"/>
      <c r="OU36" s="111"/>
      <c r="OV36" s="26"/>
      <c r="OW36" s="111"/>
      <c r="OX36" s="26"/>
      <c r="OY36" s="111"/>
      <c r="OZ36" s="26"/>
      <c r="PA36" s="111"/>
      <c r="PB36" s="26"/>
      <c r="PC36" s="111"/>
      <c r="PD36" s="26"/>
      <c r="PE36" s="111"/>
      <c r="PF36" s="26"/>
      <c r="PG36" s="111"/>
      <c r="PH36" s="26"/>
      <c r="PI36" s="111"/>
      <c r="PJ36" s="26"/>
      <c r="PK36" s="111"/>
      <c r="PL36" s="26"/>
      <c r="PM36" s="111"/>
      <c r="PN36" s="26"/>
      <c r="PO36" s="112"/>
      <c r="PP36" s="26"/>
      <c r="PQ36" s="111"/>
      <c r="PR36" s="26"/>
      <c r="PS36" s="111"/>
      <c r="PT36" s="26"/>
      <c r="PU36" s="111"/>
      <c r="PV36" s="26"/>
      <c r="PW36" s="111"/>
      <c r="PX36" s="26"/>
      <c r="PY36" s="111"/>
      <c r="PZ36" s="26"/>
      <c r="QA36" s="111"/>
      <c r="QB36" s="26"/>
      <c r="QC36" s="111"/>
      <c r="QD36" s="19"/>
      <c r="QE36" s="111"/>
      <c r="QF36" s="26"/>
      <c r="QG36" s="111"/>
      <c r="QH36" s="26"/>
      <c r="QI36" s="111"/>
      <c r="QJ36" s="26"/>
      <c r="QK36" s="111"/>
      <c r="QL36" s="26"/>
      <c r="QM36" s="111"/>
      <c r="QN36" s="19"/>
      <c r="QO36" s="111"/>
      <c r="QP36" s="26"/>
      <c r="QQ36" s="111"/>
      <c r="QR36" s="26"/>
      <c r="QS36" s="111"/>
      <c r="QT36" s="26"/>
      <c r="QU36" s="111"/>
      <c r="QV36" s="19"/>
      <c r="QW36" s="105"/>
      <c r="QX36" s="105"/>
      <c r="QY36" s="105"/>
      <c r="QZ36" s="29"/>
      <c r="RA36" s="111"/>
      <c r="RB36" s="29"/>
      <c r="RC36" s="111"/>
      <c r="RD36" s="22"/>
      <c r="RE36" s="111"/>
      <c r="RF36" s="22"/>
      <c r="RG36" s="111"/>
      <c r="RH36" s="22"/>
      <c r="RI36" s="111"/>
      <c r="RJ36" s="22"/>
      <c r="RK36" s="111"/>
      <c r="RL36" s="22"/>
      <c r="RM36" s="111"/>
      <c r="RN36" s="22"/>
      <c r="RO36" s="111"/>
      <c r="RP36" s="22"/>
      <c r="RQ36" s="111"/>
      <c r="RR36" s="26"/>
      <c r="RS36" s="111"/>
      <c r="RT36" s="26"/>
      <c r="RU36" s="111"/>
      <c r="RV36" s="26"/>
      <c r="RW36" s="111"/>
      <c r="RX36" s="26"/>
      <c r="RY36" s="111"/>
      <c r="RZ36" s="26"/>
      <c r="SA36" s="111"/>
      <c r="SB36" s="26"/>
      <c r="SC36" s="111"/>
      <c r="SD36" s="26"/>
      <c r="SE36" s="111"/>
      <c r="SF36" s="26"/>
      <c r="SG36" s="111"/>
      <c r="SH36" s="26"/>
      <c r="SI36" s="111"/>
      <c r="SJ36" s="26"/>
      <c r="SK36" s="111"/>
      <c r="SL36" s="26"/>
      <c r="SM36" s="112"/>
      <c r="SN36" s="26"/>
      <c r="SO36" s="111"/>
      <c r="SP36" s="26"/>
      <c r="SQ36" s="111"/>
      <c r="SR36" s="26"/>
      <c r="SS36" s="111"/>
      <c r="ST36" s="26"/>
      <c r="SU36" s="111"/>
      <c r="SV36" s="26"/>
      <c r="SW36" s="111"/>
      <c r="SX36" s="26"/>
      <c r="SY36" s="111"/>
      <c r="SZ36" s="26"/>
      <c r="TA36" s="111"/>
      <c r="TB36" s="19"/>
      <c r="TC36" s="111"/>
      <c r="TD36" s="26"/>
      <c r="TE36" s="111"/>
      <c r="TF36" s="26"/>
      <c r="TG36" s="111"/>
      <c r="TH36" s="26"/>
      <c r="TI36" s="111"/>
      <c r="TJ36" s="26"/>
      <c r="TK36" s="111"/>
      <c r="TL36" s="19"/>
      <c r="TM36" s="111"/>
      <c r="TN36" s="26"/>
      <c r="TO36" s="111"/>
      <c r="TP36" s="26"/>
      <c r="TQ36" s="111"/>
      <c r="TR36" s="26"/>
      <c r="TS36" s="111"/>
      <c r="TT36" s="19"/>
      <c r="TU36" s="105"/>
      <c r="TV36" s="105"/>
      <c r="TW36" s="105"/>
      <c r="TX36" s="29"/>
      <c r="TY36" s="111"/>
      <c r="TZ36" s="29"/>
      <c r="UA36" s="111"/>
      <c r="UB36" s="22"/>
      <c r="UC36" s="111"/>
      <c r="UD36" s="22"/>
      <c r="UE36" s="111"/>
      <c r="UF36" s="22"/>
      <c r="UG36" s="111"/>
      <c r="UH36" s="22"/>
      <c r="UI36" s="111"/>
      <c r="UJ36" s="22"/>
      <c r="UK36" s="111"/>
      <c r="UL36" s="22"/>
      <c r="UM36" s="111"/>
      <c r="UN36" s="22"/>
      <c r="UO36" s="111"/>
      <c r="UP36" s="26"/>
      <c r="UQ36" s="111"/>
      <c r="UR36" s="26"/>
      <c r="US36" s="111"/>
      <c r="UT36" s="26"/>
      <c r="UU36" s="111"/>
      <c r="UV36" s="26"/>
      <c r="UW36" s="111"/>
      <c r="UX36" s="26"/>
      <c r="UY36" s="111"/>
      <c r="UZ36" s="26"/>
      <c r="VA36" s="111"/>
      <c r="VB36" s="26"/>
      <c r="VC36" s="111"/>
      <c r="VD36" s="26"/>
      <c r="VE36" s="111"/>
      <c r="VF36" s="26"/>
      <c r="VG36" s="111"/>
      <c r="VH36" s="26"/>
      <c r="VI36" s="111"/>
      <c r="VJ36" s="26"/>
      <c r="VK36" s="112"/>
      <c r="VL36" s="26"/>
      <c r="VM36" s="111"/>
      <c r="VN36" s="26"/>
      <c r="VO36" s="111"/>
      <c r="VP36" s="26"/>
      <c r="VQ36" s="111"/>
      <c r="VR36" s="26"/>
      <c r="VS36" s="111"/>
      <c r="VT36" s="26"/>
      <c r="VU36" s="111"/>
      <c r="VV36" s="26"/>
      <c r="VW36" s="111"/>
      <c r="VX36" s="26"/>
      <c r="VY36" s="111"/>
      <c r="VZ36" s="19"/>
      <c r="WA36" s="111"/>
      <c r="WB36" s="26"/>
      <c r="WC36" s="111"/>
      <c r="WD36" s="26"/>
      <c r="WE36" s="111"/>
      <c r="WF36" s="26"/>
      <c r="WG36" s="111"/>
      <c r="WH36" s="26"/>
      <c r="WI36" s="111"/>
      <c r="WJ36" s="19"/>
      <c r="WK36" s="111"/>
      <c r="WL36" s="26"/>
      <c r="WM36" s="111"/>
      <c r="WN36" s="26"/>
      <c r="WO36" s="111"/>
      <c r="WP36" s="26"/>
      <c r="WQ36" s="111"/>
      <c r="WR36" s="19"/>
      <c r="WS36" s="105"/>
      <c r="WT36" s="105"/>
      <c r="WU36" s="105"/>
      <c r="WV36" s="29"/>
      <c r="WW36" s="111"/>
      <c r="WX36" s="29"/>
      <c r="WY36" s="111"/>
      <c r="WZ36" s="22"/>
      <c r="XA36" s="111"/>
      <c r="XB36" s="22"/>
      <c r="XC36" s="111"/>
      <c r="XD36" s="22"/>
      <c r="XE36" s="111"/>
      <c r="XF36" s="22"/>
      <c r="XG36" s="111"/>
      <c r="XH36" s="22"/>
      <c r="XI36" s="111"/>
      <c r="XJ36" s="22"/>
      <c r="XK36" s="111"/>
      <c r="XL36" s="22"/>
      <c r="XM36" s="111"/>
      <c r="XN36" s="26"/>
      <c r="XO36" s="111"/>
      <c r="XP36" s="26"/>
      <c r="XQ36" s="111"/>
      <c r="XR36" s="26"/>
      <c r="XS36" s="111"/>
      <c r="XT36" s="26"/>
      <c r="XU36" s="111"/>
      <c r="XV36" s="26"/>
      <c r="XW36" s="111"/>
      <c r="XX36" s="26"/>
      <c r="XY36" s="111"/>
      <c r="XZ36" s="26"/>
      <c r="YA36" s="111"/>
      <c r="YB36" s="26"/>
      <c r="YC36" s="111"/>
      <c r="YD36" s="26"/>
      <c r="YE36" s="111"/>
      <c r="YF36" s="26"/>
      <c r="YG36" s="111"/>
      <c r="YH36" s="26"/>
      <c r="YI36" s="112"/>
      <c r="YJ36" s="26"/>
      <c r="YK36" s="111"/>
      <c r="YL36" s="26"/>
      <c r="YM36" s="111"/>
      <c r="YN36" s="26"/>
      <c r="YO36" s="111"/>
      <c r="YP36" s="26"/>
      <c r="YQ36" s="111"/>
      <c r="YR36" s="26"/>
      <c r="YS36" s="111"/>
      <c r="YT36" s="26"/>
      <c r="YU36" s="111"/>
      <c r="YV36" s="26"/>
      <c r="YW36" s="111"/>
      <c r="YX36" s="19"/>
      <c r="YY36" s="111"/>
      <c r="YZ36" s="26"/>
      <c r="ZA36" s="111"/>
      <c r="ZB36" s="26"/>
      <c r="ZC36" s="111"/>
      <c r="ZD36" s="26"/>
      <c r="ZE36" s="111"/>
      <c r="ZF36" s="26"/>
      <c r="ZG36" s="111"/>
      <c r="ZH36" s="19"/>
      <c r="ZI36" s="111"/>
      <c r="ZJ36" s="26"/>
      <c r="ZK36" s="111"/>
      <c r="ZL36" s="26"/>
      <c r="ZM36" s="111"/>
      <c r="ZN36" s="26"/>
      <c r="ZO36" s="111"/>
      <c r="ZP36" s="19"/>
      <c r="ZQ36" s="105"/>
      <c r="ZR36" s="105"/>
      <c r="ZS36" s="105"/>
      <c r="ZT36" s="29"/>
      <c r="ZU36" s="111"/>
      <c r="ZV36" s="29"/>
      <c r="ZW36" s="111"/>
      <c r="ZX36" s="22"/>
      <c r="ZY36" s="111"/>
      <c r="ZZ36" s="22"/>
      <c r="AAA36" s="111"/>
      <c r="AAB36" s="22"/>
      <c r="AAC36" s="111"/>
      <c r="AAD36" s="22"/>
      <c r="AAE36" s="111"/>
      <c r="AAF36" s="22"/>
      <c r="AAG36" s="111"/>
      <c r="AAH36" s="22"/>
      <c r="AAI36" s="111"/>
      <c r="AAJ36" s="22"/>
      <c r="AAK36" s="111"/>
      <c r="AAL36" s="26"/>
      <c r="AAM36" s="111"/>
      <c r="AAN36" s="26"/>
      <c r="AAO36" s="111"/>
      <c r="AAP36" s="26"/>
      <c r="AAQ36" s="111"/>
      <c r="AAR36" s="26"/>
      <c r="AAS36" s="111"/>
      <c r="AAT36" s="26"/>
      <c r="AAU36" s="111"/>
      <c r="AAV36" s="26"/>
      <c r="AAW36" s="111"/>
      <c r="AAX36" s="26"/>
      <c r="AAY36" s="111"/>
      <c r="AAZ36" s="26"/>
      <c r="ABA36" s="111"/>
      <c r="ABB36" s="26"/>
      <c r="ABC36" s="111"/>
      <c r="ABD36" s="26"/>
      <c r="ABE36" s="111"/>
      <c r="ABF36" s="26"/>
      <c r="ABG36" s="112"/>
      <c r="ABH36" s="26"/>
      <c r="ABI36" s="111"/>
      <c r="ABJ36" s="26"/>
      <c r="ABK36" s="111"/>
      <c r="ABL36" s="26"/>
      <c r="ABM36" s="111"/>
      <c r="ABN36" s="26"/>
      <c r="ABO36" s="111"/>
      <c r="ABP36" s="26"/>
      <c r="ABQ36" s="111"/>
      <c r="ABR36" s="26"/>
      <c r="ABS36" s="111"/>
      <c r="ABT36" s="26"/>
      <c r="ABU36" s="111"/>
      <c r="ABV36" s="19"/>
      <c r="ABW36" s="111"/>
      <c r="ABX36" s="26"/>
      <c r="ABY36" s="111"/>
      <c r="ABZ36" s="26"/>
      <c r="ACA36" s="111"/>
      <c r="ACB36" s="26"/>
      <c r="ACC36" s="111"/>
      <c r="ACD36" s="26"/>
      <c r="ACE36" s="111"/>
      <c r="ACF36" s="19"/>
      <c r="ACG36" s="111"/>
      <c r="ACH36" s="26"/>
      <c r="ACI36" s="111"/>
      <c r="ACJ36" s="26"/>
      <c r="ACK36" s="111"/>
      <c r="ACL36" s="26"/>
      <c r="ACM36" s="111"/>
      <c r="ACN36" s="19"/>
      <c r="ACO36" s="105"/>
      <c r="ACP36" s="105"/>
      <c r="ACQ36" s="105"/>
      <c r="ACR36" s="29"/>
      <c r="ACS36" s="111"/>
      <c r="ACT36" s="29"/>
      <c r="ACU36" s="111"/>
      <c r="ACV36" s="22"/>
      <c r="ACW36" s="111"/>
      <c r="ACX36" s="22"/>
      <c r="ACY36" s="111"/>
      <c r="ACZ36" s="22"/>
      <c r="ADA36" s="111"/>
      <c r="ADB36" s="22"/>
      <c r="ADC36" s="111"/>
      <c r="ADD36" s="22"/>
      <c r="ADE36" s="111"/>
      <c r="ADF36" s="22"/>
      <c r="ADG36" s="111"/>
      <c r="ADH36" s="22"/>
      <c r="ADI36" s="111"/>
      <c r="ADJ36" s="26"/>
      <c r="ADK36" s="111"/>
      <c r="ADL36" s="26"/>
      <c r="ADM36" s="111"/>
      <c r="ADN36" s="26"/>
      <c r="ADO36" s="111"/>
      <c r="ADP36" s="26"/>
      <c r="ADQ36" s="111"/>
      <c r="ADR36" s="26"/>
      <c r="ADS36" s="111"/>
      <c r="ADT36" s="26"/>
      <c r="ADU36" s="111"/>
      <c r="ADV36" s="26"/>
      <c r="ADW36" s="111"/>
      <c r="ADX36" s="26"/>
      <c r="ADY36" s="111"/>
      <c r="ADZ36" s="26"/>
      <c r="AEA36" s="111"/>
      <c r="AEB36" s="26"/>
      <c r="AEC36" s="111"/>
      <c r="AED36" s="26"/>
      <c r="AEE36" s="112"/>
      <c r="AEF36" s="26"/>
      <c r="AEG36" s="111"/>
      <c r="AEH36" s="26"/>
      <c r="AEI36" s="111"/>
      <c r="AEJ36" s="26"/>
      <c r="AEK36" s="111"/>
      <c r="AEL36" s="26"/>
      <c r="AEM36" s="111"/>
      <c r="AEN36" s="26"/>
      <c r="AEO36" s="111"/>
      <c r="AEP36" s="26"/>
      <c r="AEQ36" s="111"/>
      <c r="AER36" s="26"/>
      <c r="AES36" s="111"/>
      <c r="AET36" s="19"/>
      <c r="AEU36" s="111"/>
      <c r="AEV36" s="26"/>
      <c r="AEW36" s="111"/>
      <c r="AEX36" s="26"/>
      <c r="AEY36" s="111"/>
      <c r="AEZ36" s="26"/>
      <c r="AFA36" s="111"/>
      <c r="AFB36" s="26"/>
      <c r="AFC36" s="111"/>
      <c r="AFD36" s="19"/>
      <c r="AFE36" s="111"/>
      <c r="AFF36" s="26"/>
      <c r="AFG36" s="111"/>
      <c r="AFH36" s="26"/>
      <c r="AFI36" s="111"/>
      <c r="AFJ36" s="26"/>
      <c r="AFK36" s="111"/>
      <c r="AFL36" s="19"/>
      <c r="AFM36" s="105"/>
      <c r="AFN36" s="105"/>
      <c r="AFO36" s="105"/>
      <c r="AFP36" s="29"/>
      <c r="AFQ36" s="111"/>
      <c r="AFR36" s="29"/>
      <c r="AFS36" s="111"/>
      <c r="AFT36" s="22"/>
      <c r="AFU36" s="111"/>
      <c r="AFV36" s="22"/>
      <c r="AFW36" s="111"/>
      <c r="AFX36" s="22"/>
      <c r="AFY36" s="111"/>
      <c r="AFZ36" s="22"/>
      <c r="AGA36" s="111"/>
      <c r="AGB36" s="22"/>
      <c r="AGC36" s="111"/>
      <c r="AGD36" s="22"/>
      <c r="AGE36" s="111"/>
      <c r="AGF36" s="22"/>
      <c r="AGG36" s="111"/>
      <c r="AGH36" s="26"/>
      <c r="AGI36" s="111"/>
      <c r="AGJ36" s="26"/>
      <c r="AGK36" s="111"/>
      <c r="AGL36" s="26"/>
      <c r="AGM36" s="111"/>
      <c r="AGN36" s="26"/>
      <c r="AGO36" s="111"/>
      <c r="AGP36" s="26"/>
      <c r="AGQ36" s="111"/>
      <c r="AGR36" s="26"/>
      <c r="AGS36" s="111"/>
      <c r="AGT36" s="26"/>
      <c r="AGU36" s="111"/>
      <c r="AGV36" s="26"/>
      <c r="AGW36" s="111"/>
      <c r="AGX36" s="26"/>
      <c r="AGY36" s="111"/>
      <c r="AGZ36" s="26"/>
      <c r="AHA36" s="111"/>
      <c r="AHB36" s="26"/>
      <c r="AHC36" s="112"/>
      <c r="AHD36" s="26"/>
      <c r="AHE36" s="111"/>
      <c r="AHF36" s="26"/>
      <c r="AHG36" s="111"/>
      <c r="AHH36" s="26"/>
      <c r="AHI36" s="111"/>
      <c r="AHJ36" s="26"/>
      <c r="AHK36" s="111"/>
      <c r="AHL36" s="26"/>
      <c r="AHM36" s="111"/>
      <c r="AHN36" s="26"/>
      <c r="AHO36" s="111"/>
      <c r="AHP36" s="26"/>
      <c r="AHQ36" s="111"/>
      <c r="AHR36" s="19"/>
      <c r="AHS36" s="111"/>
      <c r="AHT36" s="26"/>
      <c r="AHU36" s="111"/>
      <c r="AHV36" s="26"/>
      <c r="AHW36" s="111"/>
      <c r="AHX36" s="26"/>
      <c r="AHY36" s="111"/>
      <c r="AHZ36" s="26"/>
      <c r="AIA36" s="111"/>
      <c r="AIB36" s="19"/>
      <c r="AIC36" s="111"/>
      <c r="AID36" s="26"/>
      <c r="AIE36" s="111"/>
      <c r="AIF36" s="26"/>
      <c r="AIG36" s="111"/>
      <c r="AIH36" s="26"/>
      <c r="AII36" s="111"/>
      <c r="AIJ36" s="19"/>
      <c r="AIK36" s="105"/>
      <c r="AIL36" s="105"/>
      <c r="AIM36" s="105"/>
      <c r="AIN36" s="29"/>
      <c r="AIO36" s="111"/>
      <c r="AIP36" s="29"/>
      <c r="AIQ36" s="111"/>
      <c r="AIR36" s="22"/>
      <c r="AIS36" s="111"/>
      <c r="AIT36" s="22"/>
      <c r="AIU36" s="111"/>
      <c r="AIV36" s="22"/>
      <c r="AIW36" s="111"/>
      <c r="AIX36" s="22"/>
      <c r="AIY36" s="111"/>
      <c r="AIZ36" s="22"/>
      <c r="AJA36" s="111"/>
      <c r="AJB36" s="22"/>
      <c r="AJC36" s="111"/>
      <c r="AJD36" s="22"/>
      <c r="AJE36" s="111"/>
      <c r="AJF36" s="26"/>
      <c r="AJG36" s="111"/>
      <c r="AJH36" s="26"/>
      <c r="AJI36" s="111"/>
      <c r="AJJ36" s="26"/>
      <c r="AJK36" s="111"/>
      <c r="AJL36" s="26"/>
      <c r="AJM36" s="111"/>
      <c r="AJN36" s="26"/>
      <c r="AJO36" s="111"/>
      <c r="AJP36" s="26"/>
      <c r="AJQ36" s="111"/>
      <c r="AJR36" s="26"/>
      <c r="AJS36" s="111"/>
      <c r="AJT36" s="26"/>
      <c r="AJU36" s="111"/>
      <c r="AJV36" s="26"/>
      <c r="AJW36" s="111"/>
      <c r="AJX36" s="26"/>
      <c r="AJY36" s="111"/>
      <c r="AJZ36" s="26"/>
      <c r="AKA36" s="112"/>
      <c r="AKB36" s="26"/>
      <c r="AKC36" s="111"/>
      <c r="AKD36" s="26"/>
      <c r="AKE36" s="111"/>
      <c r="AKF36" s="26"/>
      <c r="AKG36" s="111"/>
      <c r="AKH36" s="26"/>
      <c r="AKI36" s="111"/>
      <c r="AKJ36" s="26"/>
      <c r="AKK36" s="111"/>
      <c r="AKL36" s="26"/>
      <c r="AKM36" s="111"/>
      <c r="AKN36" s="26"/>
      <c r="AKO36" s="111"/>
      <c r="AKP36" s="19"/>
      <c r="AKQ36" s="111"/>
      <c r="AKR36" s="26"/>
      <c r="AKS36" s="111"/>
      <c r="AKT36" s="26"/>
      <c r="AKU36" s="111"/>
      <c r="AKV36" s="26"/>
      <c r="AKW36" s="111"/>
      <c r="AKX36" s="26"/>
      <c r="AKY36" s="111"/>
      <c r="AKZ36" s="19"/>
      <c r="ALA36" s="111"/>
      <c r="ALB36" s="26"/>
      <c r="ALC36" s="111"/>
      <c r="ALD36" s="26"/>
      <c r="ALE36" s="111"/>
      <c r="ALF36" s="26"/>
      <c r="ALG36" s="111"/>
      <c r="ALH36" s="19"/>
      <c r="ALI36" s="105"/>
      <c r="ALJ36" s="105"/>
      <c r="ALK36" s="105"/>
      <c r="ALL36" s="29"/>
      <c r="ALM36" s="111"/>
      <c r="ALN36" s="29"/>
      <c r="ALO36" s="111"/>
      <c r="ALP36" s="22"/>
      <c r="ALQ36" s="111"/>
      <c r="ALR36" s="22"/>
      <c r="ALS36" s="111"/>
      <c r="ALT36" s="22"/>
      <c r="ALU36" s="111"/>
      <c r="ALV36" s="22"/>
      <c r="ALW36" s="111"/>
      <c r="ALX36" s="22"/>
      <c r="ALY36" s="111"/>
      <c r="ALZ36" s="22"/>
      <c r="AMA36" s="111"/>
      <c r="AMB36" s="22"/>
      <c r="AMC36" s="111"/>
      <c r="AMD36" s="26"/>
      <c r="AME36" s="111"/>
      <c r="AMF36" s="26"/>
      <c r="AMG36" s="111"/>
      <c r="AMH36" s="26"/>
      <c r="AMI36" s="111"/>
      <c r="AMJ36" s="26"/>
      <c r="AMK36" s="111"/>
      <c r="AML36" s="26"/>
      <c r="AMM36" s="111"/>
      <c r="AMN36" s="26"/>
      <c r="AMO36" s="111"/>
      <c r="AMP36" s="26"/>
      <c r="AMQ36" s="111"/>
      <c r="AMR36" s="26"/>
      <c r="AMS36" s="111"/>
      <c r="AMT36" s="26"/>
      <c r="AMU36" s="111"/>
      <c r="AMV36" s="26"/>
      <c r="AMW36" s="111"/>
      <c r="AMX36" s="26"/>
      <c r="AMY36" s="112"/>
      <c r="AMZ36" s="26"/>
      <c r="ANA36" s="111"/>
      <c r="ANB36" s="26"/>
      <c r="ANC36" s="111"/>
      <c r="AND36" s="26"/>
      <c r="ANE36" s="111"/>
      <c r="ANF36" s="26"/>
      <c r="ANG36" s="111"/>
      <c r="ANH36" s="26"/>
      <c r="ANI36" s="111"/>
      <c r="ANJ36" s="26"/>
      <c r="ANK36" s="111"/>
      <c r="ANL36" s="26"/>
      <c r="ANM36" s="111"/>
      <c r="ANN36" s="19"/>
      <c r="ANO36" s="111"/>
      <c r="ANP36" s="26"/>
      <c r="ANQ36" s="111"/>
      <c r="ANR36" s="26"/>
      <c r="ANS36" s="111"/>
      <c r="ANT36" s="26"/>
      <c r="ANU36" s="111"/>
      <c r="ANV36" s="26"/>
      <c r="ANW36" s="111"/>
      <c r="ANX36" s="19"/>
      <c r="ANY36" s="111"/>
      <c r="ANZ36" s="26"/>
      <c r="AOA36" s="111"/>
      <c r="AOB36" s="26"/>
      <c r="AOC36" s="111"/>
      <c r="AOD36" s="26"/>
      <c r="AOE36" s="111"/>
      <c r="AOF36" s="19"/>
      <c r="AOG36" s="105"/>
      <c r="AOH36" s="105"/>
      <c r="AOI36" s="105"/>
      <c r="AOJ36" s="29"/>
      <c r="AOK36" s="111"/>
      <c r="AOL36" s="29"/>
      <c r="AOM36" s="111"/>
      <c r="AON36" s="22"/>
      <c r="AOO36" s="111"/>
      <c r="AOP36" s="22"/>
      <c r="AOQ36" s="111"/>
      <c r="AOR36" s="22"/>
      <c r="AOS36" s="111"/>
      <c r="AOT36" s="22"/>
      <c r="AOU36" s="111"/>
      <c r="AOV36" s="22"/>
      <c r="AOW36" s="111"/>
      <c r="AOX36" s="22"/>
      <c r="AOY36" s="111"/>
      <c r="AOZ36" s="22"/>
      <c r="APA36" s="111"/>
      <c r="APB36" s="26"/>
      <c r="APC36" s="111"/>
      <c r="APD36" s="26"/>
      <c r="APE36" s="111"/>
      <c r="APF36" s="26"/>
      <c r="APG36" s="111"/>
      <c r="APH36" s="26"/>
      <c r="API36" s="111"/>
      <c r="APJ36" s="26"/>
      <c r="APK36" s="111"/>
      <c r="APL36" s="26"/>
      <c r="APM36" s="111"/>
      <c r="APN36" s="26"/>
      <c r="APO36" s="111"/>
      <c r="APP36" s="26"/>
      <c r="APQ36" s="111"/>
      <c r="APR36" s="26"/>
      <c r="APS36" s="111"/>
      <c r="APT36" s="26"/>
      <c r="APU36" s="111"/>
      <c r="APV36" s="26"/>
      <c r="APW36" s="112"/>
      <c r="APX36" s="26"/>
      <c r="APY36" s="111"/>
      <c r="APZ36" s="26"/>
      <c r="AQA36" s="111"/>
      <c r="AQB36" s="26"/>
      <c r="AQC36" s="111"/>
      <c r="AQD36" s="26"/>
      <c r="AQE36" s="111"/>
      <c r="AQF36" s="26"/>
      <c r="AQG36" s="111"/>
      <c r="AQH36" s="26"/>
      <c r="AQI36" s="111"/>
      <c r="AQJ36" s="26"/>
      <c r="AQK36" s="111"/>
      <c r="AQL36" s="19"/>
      <c r="AQM36" s="111"/>
      <c r="AQN36" s="26"/>
      <c r="AQO36" s="111"/>
      <c r="AQP36" s="26"/>
      <c r="AQQ36" s="111"/>
      <c r="AQR36" s="26"/>
      <c r="AQS36" s="111"/>
      <c r="AQT36" s="26"/>
      <c r="AQU36" s="111"/>
      <c r="AQV36" s="19"/>
      <c r="AQW36" s="111"/>
      <c r="AQX36" s="26"/>
      <c r="AQY36" s="111"/>
      <c r="AQZ36" s="26"/>
      <c r="ARA36" s="111"/>
      <c r="ARB36" s="26"/>
      <c r="ARC36" s="111"/>
      <c r="ARD36" s="19"/>
      <c r="ARE36" s="105"/>
      <c r="ARF36" s="105"/>
      <c r="ARG36" s="105"/>
      <c r="ARH36" s="29"/>
      <c r="ARI36" s="111"/>
      <c r="ARJ36" s="29"/>
      <c r="ARK36" s="111"/>
      <c r="ARL36" s="22"/>
      <c r="ARM36" s="111"/>
      <c r="ARN36" s="22"/>
      <c r="ARO36" s="111"/>
      <c r="ARP36" s="22"/>
      <c r="ARQ36" s="111"/>
      <c r="ARR36" s="22"/>
      <c r="ARS36" s="111"/>
      <c r="ART36" s="22"/>
      <c r="ARU36" s="111"/>
      <c r="ARV36" s="22"/>
      <c r="ARW36" s="111"/>
      <c r="ARX36" s="22"/>
      <c r="ARY36" s="111"/>
      <c r="ARZ36" s="26"/>
      <c r="ASA36" s="111"/>
      <c r="ASB36" s="26"/>
      <c r="ASC36" s="111"/>
      <c r="ASD36" s="26"/>
      <c r="ASE36" s="111"/>
      <c r="ASF36" s="26"/>
      <c r="ASG36" s="111"/>
      <c r="ASH36" s="26"/>
      <c r="ASI36" s="111"/>
      <c r="ASJ36" s="26"/>
      <c r="ASK36" s="111"/>
      <c r="ASL36" s="26"/>
      <c r="ASM36" s="111"/>
      <c r="ASN36" s="26"/>
      <c r="ASO36" s="111"/>
      <c r="ASP36" s="26"/>
      <c r="ASQ36" s="111"/>
      <c r="ASR36" s="26"/>
      <c r="ASS36" s="111"/>
      <c r="AST36" s="26"/>
      <c r="ASU36" s="112"/>
      <c r="ASV36" s="26"/>
      <c r="ASW36" s="111"/>
      <c r="ASX36" s="26"/>
      <c r="ASY36" s="111"/>
      <c r="ASZ36" s="26"/>
      <c r="ATA36" s="111"/>
      <c r="ATB36" s="26"/>
      <c r="ATC36" s="111"/>
      <c r="ATD36" s="26"/>
      <c r="ATE36" s="111"/>
      <c r="ATF36" s="26"/>
      <c r="ATG36" s="111"/>
      <c r="ATH36" s="26"/>
      <c r="ATI36" s="111"/>
      <c r="ATJ36" s="19"/>
      <c r="ATK36" s="111"/>
      <c r="ATL36" s="26"/>
      <c r="ATM36" s="111"/>
      <c r="ATN36" s="26"/>
      <c r="ATO36" s="111"/>
      <c r="ATP36" s="26"/>
      <c r="ATQ36" s="111"/>
      <c r="ATR36" s="26"/>
      <c r="ATS36" s="111"/>
      <c r="ATT36" s="19"/>
      <c r="ATU36" s="111"/>
      <c r="ATV36" s="26"/>
      <c r="ATW36" s="111"/>
      <c r="ATX36" s="26"/>
      <c r="ATY36" s="111"/>
      <c r="ATZ36" s="26"/>
      <c r="AUA36" s="111"/>
      <c r="AUB36" s="19"/>
      <c r="AUC36" s="105"/>
      <c r="AUD36" s="105"/>
      <c r="AUE36" s="105"/>
      <c r="AUF36" s="29"/>
      <c r="AUG36" s="111"/>
      <c r="AUH36" s="29"/>
      <c r="AUI36" s="111"/>
      <c r="AUJ36" s="22"/>
      <c r="AUK36" s="111"/>
      <c r="AUL36" s="22"/>
      <c r="AUM36" s="111"/>
      <c r="AUN36" s="22"/>
      <c r="AUO36" s="111"/>
      <c r="AUP36" s="22"/>
      <c r="AUQ36" s="111"/>
      <c r="AUR36" s="22"/>
      <c r="AUS36" s="111"/>
      <c r="AUT36" s="22"/>
      <c r="AUU36" s="111"/>
      <c r="AUV36" s="22"/>
      <c r="AUW36" s="111"/>
      <c r="AUX36" s="26"/>
      <c r="AUY36" s="111"/>
      <c r="AUZ36" s="26"/>
      <c r="AVA36" s="111"/>
      <c r="AVB36" s="26"/>
      <c r="AVC36" s="111"/>
      <c r="AVD36" s="26"/>
      <c r="AVE36" s="111"/>
      <c r="AVF36" s="26"/>
      <c r="AVG36" s="111"/>
      <c r="AVH36" s="26"/>
      <c r="AVI36" s="111"/>
      <c r="AVJ36" s="26"/>
      <c r="AVK36" s="111"/>
      <c r="AVL36" s="26"/>
      <c r="AVM36" s="111"/>
      <c r="AVN36" s="26"/>
      <c r="AVO36" s="111"/>
      <c r="AVP36" s="26"/>
      <c r="AVQ36" s="111"/>
      <c r="AVR36" s="26"/>
      <c r="AVS36" s="112"/>
      <c r="AVT36" s="26"/>
      <c r="AVU36" s="111"/>
      <c r="AVV36" s="26"/>
      <c r="AVW36" s="111"/>
      <c r="AVX36" s="26"/>
      <c r="AVY36" s="111"/>
      <c r="AVZ36" s="26"/>
      <c r="AWA36" s="111"/>
      <c r="AWB36" s="26"/>
      <c r="AWC36" s="111"/>
      <c r="AWD36" s="26"/>
      <c r="AWE36" s="111"/>
      <c r="AWF36" s="26"/>
      <c r="AWG36" s="111"/>
      <c r="AWH36" s="19"/>
      <c r="AWI36" s="111"/>
      <c r="AWJ36" s="26"/>
      <c r="AWK36" s="111"/>
      <c r="AWL36" s="26"/>
      <c r="AWM36" s="111"/>
      <c r="AWN36" s="26"/>
      <c r="AWO36" s="111"/>
      <c r="AWP36" s="26"/>
      <c r="AWQ36" s="111"/>
      <c r="AWR36" s="19"/>
      <c r="AWS36" s="111"/>
      <c r="AWT36" s="26"/>
      <c r="AWU36" s="111"/>
      <c r="AWV36" s="26"/>
      <c r="AWW36" s="111"/>
      <c r="AWX36" s="26"/>
      <c r="AWY36" s="111"/>
      <c r="AWZ36" s="19"/>
      <c r="AXA36" s="105"/>
      <c r="AXB36" s="105"/>
      <c r="AXC36" s="105"/>
      <c r="AXD36" s="29"/>
      <c r="AXE36" s="111"/>
      <c r="AXF36" s="29"/>
      <c r="AXG36" s="111"/>
      <c r="AXH36" s="22"/>
      <c r="AXI36" s="111"/>
      <c r="AXJ36" s="22"/>
      <c r="AXK36" s="111"/>
      <c r="AXL36" s="22"/>
      <c r="AXM36" s="111"/>
      <c r="AXN36" s="22"/>
      <c r="AXO36" s="111"/>
      <c r="AXP36" s="22"/>
      <c r="AXQ36" s="111"/>
      <c r="AXR36" s="22"/>
      <c r="AXS36" s="111"/>
      <c r="AXT36" s="22"/>
      <c r="AXU36" s="111"/>
      <c r="AXV36" s="26"/>
      <c r="AXW36" s="111"/>
      <c r="AXX36" s="26"/>
      <c r="AXY36" s="111"/>
      <c r="AXZ36" s="26"/>
      <c r="AYA36" s="111"/>
      <c r="AYB36" s="26"/>
      <c r="AYC36" s="111"/>
      <c r="AYD36" s="26"/>
      <c r="AYE36" s="111"/>
      <c r="AYF36" s="26"/>
      <c r="AYG36" s="111"/>
      <c r="AYH36" s="26"/>
      <c r="AYI36" s="111"/>
      <c r="AYJ36" s="26"/>
      <c r="AYK36" s="111"/>
      <c r="AYL36" s="26"/>
      <c r="AYM36" s="111"/>
      <c r="AYN36" s="26"/>
      <c r="AYO36" s="111"/>
      <c r="AYP36" s="26"/>
      <c r="AYQ36" s="112"/>
      <c r="AYR36" s="26"/>
      <c r="AYS36" s="111"/>
      <c r="AYT36" s="26"/>
      <c r="AYU36" s="111"/>
      <c r="AYV36" s="26"/>
      <c r="AYW36" s="111"/>
      <c r="AYX36" s="26"/>
      <c r="AYY36" s="111"/>
      <c r="AYZ36" s="26"/>
      <c r="AZA36" s="111"/>
      <c r="AZB36" s="26"/>
      <c r="AZC36" s="111"/>
      <c r="AZD36" s="26"/>
      <c r="AZE36" s="111"/>
      <c r="AZF36" s="19"/>
      <c r="AZG36" s="111"/>
      <c r="AZH36" s="26"/>
      <c r="AZI36" s="111"/>
      <c r="AZJ36" s="26"/>
      <c r="AZK36" s="111"/>
      <c r="AZL36" s="26"/>
      <c r="AZM36" s="111"/>
      <c r="AZN36" s="26"/>
      <c r="AZO36" s="111"/>
      <c r="AZP36" s="19"/>
      <c r="AZQ36" s="111"/>
      <c r="AZR36" s="26"/>
      <c r="AZS36" s="111"/>
      <c r="AZT36" s="26"/>
      <c r="AZU36" s="111"/>
      <c r="AZV36" s="26"/>
      <c r="AZW36" s="111"/>
      <c r="AZX36" s="19"/>
      <c r="AZY36" s="105"/>
      <c r="AZZ36" s="105"/>
      <c r="BAA36" s="105"/>
      <c r="BAB36" s="29"/>
      <c r="BAC36" s="111"/>
      <c r="BAD36" s="29"/>
      <c r="BAE36" s="111"/>
      <c r="BAF36" s="22"/>
      <c r="BAG36" s="111"/>
      <c r="BAH36" s="22"/>
      <c r="BAI36" s="111"/>
      <c r="BAJ36" s="22"/>
      <c r="BAK36" s="111"/>
      <c r="BAL36" s="22"/>
      <c r="BAM36" s="111"/>
      <c r="BAN36" s="22"/>
      <c r="BAO36" s="111"/>
      <c r="BAP36" s="22"/>
      <c r="BAQ36" s="111"/>
      <c r="BAR36" s="22"/>
      <c r="BAS36" s="111"/>
      <c r="BAT36" s="26"/>
      <c r="BAU36" s="111"/>
      <c r="BAV36" s="26"/>
      <c r="BAW36" s="111"/>
      <c r="BAX36" s="26"/>
      <c r="BAY36" s="111"/>
      <c r="BAZ36" s="26"/>
      <c r="BBA36" s="111"/>
      <c r="BBB36" s="26"/>
      <c r="BBC36" s="111"/>
      <c r="BBD36" s="26"/>
      <c r="BBE36" s="111"/>
      <c r="BBF36" s="26"/>
      <c r="BBG36" s="111"/>
      <c r="BBH36" s="26"/>
      <c r="BBI36" s="111"/>
      <c r="BBJ36" s="26"/>
      <c r="BBK36" s="111"/>
      <c r="BBL36" s="26"/>
      <c r="BBM36" s="111"/>
      <c r="BBN36" s="26"/>
      <c r="BBO36" s="112"/>
      <c r="BBP36" s="26"/>
      <c r="BBQ36" s="111"/>
      <c r="BBR36" s="26"/>
      <c r="BBS36" s="111"/>
      <c r="BBT36" s="26"/>
      <c r="BBU36" s="111"/>
      <c r="BBV36" s="26"/>
      <c r="BBW36" s="111"/>
      <c r="BBX36" s="26"/>
      <c r="BBY36" s="111"/>
      <c r="BBZ36" s="26"/>
      <c r="BCA36" s="111"/>
      <c r="BCB36" s="26"/>
      <c r="BCC36" s="111"/>
      <c r="BCD36" s="19"/>
      <c r="BCE36" s="111"/>
      <c r="BCF36" s="26"/>
      <c r="BCG36" s="111"/>
      <c r="BCH36" s="26"/>
      <c r="BCI36" s="111"/>
      <c r="BCJ36" s="26"/>
      <c r="BCK36" s="111"/>
      <c r="BCL36" s="26"/>
      <c r="BCM36" s="111"/>
      <c r="BCN36" s="19"/>
      <c r="BCO36" s="111"/>
      <c r="BCP36" s="26"/>
      <c r="BCQ36" s="111"/>
      <c r="BCR36" s="26"/>
      <c r="BCS36" s="111"/>
      <c r="BCT36" s="26"/>
      <c r="BCU36" s="111"/>
      <c r="BCV36" s="19"/>
      <c r="BCW36" s="105"/>
      <c r="BCX36" s="105"/>
      <c r="BCY36" s="105"/>
      <c r="BCZ36" s="29"/>
      <c r="BDA36" s="111"/>
      <c r="BDB36" s="29"/>
      <c r="BDC36" s="111"/>
      <c r="BDD36" s="22"/>
      <c r="BDE36" s="111"/>
      <c r="BDF36" s="22"/>
      <c r="BDG36" s="111"/>
      <c r="BDH36" s="22"/>
      <c r="BDI36" s="111"/>
      <c r="BDJ36" s="22"/>
      <c r="BDK36" s="111"/>
      <c r="BDL36" s="22"/>
      <c r="BDM36" s="111"/>
      <c r="BDN36" s="22"/>
      <c r="BDO36" s="111"/>
      <c r="BDP36" s="22"/>
      <c r="BDQ36" s="111"/>
      <c r="BDR36" s="26"/>
      <c r="BDS36" s="111"/>
      <c r="BDT36" s="26"/>
      <c r="BDU36" s="111"/>
      <c r="BDV36" s="26"/>
      <c r="BDW36" s="111"/>
      <c r="BDX36" s="26"/>
      <c r="BDY36" s="111"/>
      <c r="BDZ36" s="26"/>
      <c r="BEA36" s="111"/>
      <c r="BEB36" s="26"/>
      <c r="BEC36" s="111"/>
      <c r="BED36" s="26"/>
      <c r="BEE36" s="111"/>
      <c r="BEF36" s="26"/>
      <c r="BEG36" s="111"/>
      <c r="BEH36" s="26"/>
      <c r="BEI36" s="111"/>
      <c r="BEJ36" s="26"/>
      <c r="BEK36" s="111"/>
      <c r="BEL36" s="26"/>
      <c r="BEM36" s="112"/>
      <c r="BEN36" s="26"/>
      <c r="BEO36" s="111"/>
      <c r="BEP36" s="26"/>
      <c r="BEQ36" s="111"/>
      <c r="BER36" s="26"/>
      <c r="BES36" s="111"/>
      <c r="BET36" s="26"/>
      <c r="BEU36" s="111"/>
      <c r="BEV36" s="26"/>
      <c r="BEW36" s="111"/>
      <c r="BEX36" s="26"/>
      <c r="BEY36" s="111"/>
      <c r="BEZ36" s="26"/>
      <c r="BFA36" s="111"/>
      <c r="BFB36" s="19"/>
      <c r="BFC36" s="111"/>
      <c r="BFD36" s="26"/>
      <c r="BFE36" s="111"/>
      <c r="BFF36" s="26"/>
      <c r="BFG36" s="111"/>
      <c r="BFH36" s="26"/>
      <c r="BFI36" s="111"/>
      <c r="BFJ36" s="26"/>
      <c r="BFK36" s="111"/>
      <c r="BFL36" s="19"/>
      <c r="BFM36" s="111"/>
      <c r="BFN36" s="26"/>
      <c r="BFO36" s="111"/>
      <c r="BFP36" s="26"/>
      <c r="BFQ36" s="111"/>
      <c r="BFR36" s="26"/>
      <c r="BFS36" s="111"/>
      <c r="BFT36" s="19"/>
      <c r="BFU36" s="105"/>
      <c r="BFV36" s="105"/>
      <c r="BFW36" s="105"/>
      <c r="BFX36" s="29"/>
      <c r="BFY36" s="111"/>
      <c r="BFZ36" s="29"/>
      <c r="BGA36" s="111"/>
      <c r="BGB36" s="22"/>
      <c r="BGC36" s="111"/>
      <c r="BGD36" s="22"/>
      <c r="BGE36" s="111"/>
      <c r="BGF36" s="22"/>
      <c r="BGG36" s="111"/>
      <c r="BGH36" s="22"/>
      <c r="BGI36" s="111"/>
      <c r="BGJ36" s="22"/>
      <c r="BGK36" s="111"/>
      <c r="BGL36" s="22"/>
      <c r="BGM36" s="111"/>
      <c r="BGN36" s="22"/>
      <c r="BGO36" s="111"/>
      <c r="BGP36" s="26"/>
      <c r="BGQ36" s="111"/>
      <c r="BGR36" s="26"/>
      <c r="BGS36" s="111"/>
      <c r="BGT36" s="26"/>
      <c r="BGU36" s="111"/>
      <c r="BGV36" s="26"/>
      <c r="BGW36" s="111"/>
      <c r="BGX36" s="26"/>
      <c r="BGY36" s="111"/>
      <c r="BGZ36" s="26"/>
      <c r="BHA36" s="111"/>
      <c r="BHB36" s="26"/>
      <c r="BHC36" s="111"/>
      <c r="BHD36" s="26"/>
      <c r="BHE36" s="111"/>
      <c r="BHF36" s="26"/>
      <c r="BHG36" s="111"/>
      <c r="BHH36" s="26"/>
      <c r="BHI36" s="111"/>
      <c r="BHJ36" s="26"/>
      <c r="BHK36" s="112"/>
      <c r="BHL36" s="26"/>
      <c r="BHM36" s="111"/>
      <c r="BHN36" s="26"/>
      <c r="BHO36" s="111"/>
      <c r="BHP36" s="26"/>
      <c r="BHQ36" s="111"/>
      <c r="BHR36" s="26"/>
      <c r="BHS36" s="111"/>
      <c r="BHT36" s="26"/>
      <c r="BHU36" s="111"/>
      <c r="BHV36" s="26"/>
      <c r="BHW36" s="111"/>
      <c r="BHX36" s="26"/>
      <c r="BHY36" s="111"/>
      <c r="BHZ36" s="19"/>
      <c r="BIA36" s="111"/>
      <c r="BIB36" s="26"/>
      <c r="BIC36" s="111"/>
      <c r="BID36" s="26"/>
      <c r="BIE36" s="111"/>
      <c r="BIF36" s="26"/>
      <c r="BIG36" s="111"/>
      <c r="BIH36" s="26"/>
      <c r="BII36" s="111"/>
      <c r="BIJ36" s="19"/>
      <c r="BIK36" s="111"/>
      <c r="BIL36" s="26"/>
      <c r="BIM36" s="111"/>
      <c r="BIN36" s="26"/>
      <c r="BIO36" s="111"/>
      <c r="BIP36" s="26"/>
      <c r="BIQ36" s="111"/>
      <c r="BIR36" s="19"/>
      <c r="BIS36" s="105"/>
      <c r="BIT36" s="105"/>
      <c r="BIU36" s="105"/>
      <c r="BIV36" s="29"/>
      <c r="BIW36" s="111"/>
      <c r="BIX36" s="29"/>
      <c r="BIY36" s="111"/>
      <c r="BIZ36" s="22"/>
      <c r="BJA36" s="111"/>
      <c r="BJB36" s="22"/>
      <c r="BJC36" s="111"/>
      <c r="BJD36" s="22"/>
      <c r="BJE36" s="111"/>
      <c r="BJF36" s="22"/>
      <c r="BJG36" s="111"/>
      <c r="BJH36" s="22"/>
      <c r="BJI36" s="111"/>
      <c r="BJJ36" s="22"/>
      <c r="BJK36" s="111"/>
      <c r="BJL36" s="22"/>
      <c r="BJM36" s="111"/>
      <c r="BJN36" s="26"/>
      <c r="BJO36" s="111"/>
      <c r="BJP36" s="26"/>
      <c r="BJQ36" s="111"/>
      <c r="BJR36" s="26"/>
      <c r="BJS36" s="111"/>
      <c r="BJT36" s="26"/>
      <c r="BJU36" s="111"/>
      <c r="BJV36" s="26"/>
      <c r="BJW36" s="111"/>
      <c r="BJX36" s="26"/>
      <c r="BJY36" s="111"/>
      <c r="BJZ36" s="26"/>
      <c r="BKA36" s="111"/>
      <c r="BKB36" s="26"/>
      <c r="BKC36" s="111"/>
      <c r="BKD36" s="26"/>
      <c r="BKE36" s="111"/>
      <c r="BKF36" s="26"/>
      <c r="BKG36" s="111"/>
      <c r="BKH36" s="26"/>
      <c r="BKI36" s="112"/>
      <c r="BKJ36" s="26"/>
      <c r="BKK36" s="111"/>
      <c r="BKL36" s="26"/>
      <c r="BKM36" s="111"/>
      <c r="BKN36" s="26"/>
      <c r="BKO36" s="111"/>
      <c r="BKP36" s="26"/>
      <c r="BKQ36" s="111"/>
      <c r="BKR36" s="26"/>
      <c r="BKS36" s="111"/>
      <c r="BKT36" s="26"/>
      <c r="BKU36" s="111"/>
      <c r="BKV36" s="26"/>
      <c r="BKW36" s="111"/>
      <c r="BKX36" s="19"/>
      <c r="BKY36" s="111"/>
      <c r="BKZ36" s="26"/>
      <c r="BLA36" s="111"/>
      <c r="BLB36" s="26"/>
      <c r="BLC36" s="111"/>
      <c r="BLD36" s="26"/>
      <c r="BLE36" s="111"/>
      <c r="BLF36" s="26"/>
      <c r="BLG36" s="111"/>
      <c r="BLH36" s="19"/>
      <c r="BLI36" s="111"/>
      <c r="BLJ36" s="26"/>
      <c r="BLK36" s="111"/>
      <c r="BLL36" s="26"/>
      <c r="BLM36" s="111"/>
      <c r="BLN36" s="26"/>
      <c r="BLO36" s="111"/>
      <c r="BLP36" s="19"/>
      <c r="BLQ36" s="105"/>
      <c r="BLR36" s="105"/>
      <c r="BLS36" s="105"/>
      <c r="BLT36" s="29"/>
      <c r="BLU36" s="111"/>
      <c r="BLV36" s="29"/>
      <c r="BLW36" s="111"/>
      <c r="BLX36" s="22"/>
      <c r="BLY36" s="111"/>
      <c r="BLZ36" s="22"/>
      <c r="BMA36" s="111"/>
      <c r="BMB36" s="22"/>
      <c r="BMC36" s="111"/>
      <c r="BMD36" s="22"/>
      <c r="BME36" s="111"/>
      <c r="BMF36" s="22"/>
      <c r="BMG36" s="111"/>
      <c r="BMH36" s="22"/>
      <c r="BMI36" s="111"/>
      <c r="BMJ36" s="22"/>
      <c r="BMK36" s="111"/>
      <c r="BML36" s="26"/>
      <c r="BMM36" s="111"/>
      <c r="BMN36" s="26"/>
      <c r="BMO36" s="111"/>
      <c r="BMP36" s="26"/>
      <c r="BMQ36" s="111"/>
      <c r="BMR36" s="26"/>
      <c r="BMS36" s="111"/>
      <c r="BMT36" s="26"/>
      <c r="BMU36" s="111"/>
      <c r="BMV36" s="26"/>
      <c r="BMW36" s="111"/>
      <c r="BMX36" s="26"/>
      <c r="BMY36" s="111"/>
      <c r="BMZ36" s="26"/>
      <c r="BNA36" s="111"/>
      <c r="BNB36" s="26"/>
      <c r="BNC36" s="111"/>
      <c r="BND36" s="26"/>
      <c r="BNE36" s="111"/>
      <c r="BNF36" s="26"/>
      <c r="BNG36" s="112"/>
      <c r="BNH36" s="26"/>
      <c r="BNI36" s="111"/>
      <c r="BNJ36" s="26"/>
      <c r="BNK36" s="111"/>
      <c r="BNL36" s="26"/>
      <c r="BNM36" s="111"/>
      <c r="BNN36" s="26"/>
      <c r="BNO36" s="111"/>
      <c r="BNP36" s="26"/>
      <c r="BNQ36" s="111"/>
      <c r="BNR36" s="26"/>
      <c r="BNS36" s="111"/>
      <c r="BNT36" s="26"/>
      <c r="BNU36" s="111"/>
      <c r="BNV36" s="19"/>
      <c r="BNW36" s="111"/>
      <c r="BNX36" s="26"/>
      <c r="BNY36" s="111"/>
      <c r="BNZ36" s="26"/>
      <c r="BOA36" s="111"/>
      <c r="BOB36" s="26"/>
      <c r="BOC36" s="111"/>
      <c r="BOD36" s="26"/>
      <c r="BOE36" s="111"/>
      <c r="BOF36" s="19"/>
      <c r="BOG36" s="111"/>
      <c r="BOH36" s="26"/>
      <c r="BOI36" s="111"/>
      <c r="BOJ36" s="26"/>
      <c r="BOK36" s="111"/>
      <c r="BOL36" s="26"/>
      <c r="BOM36" s="111"/>
      <c r="BON36" s="19"/>
      <c r="BOO36" s="105"/>
      <c r="BOP36" s="105"/>
      <c r="BOQ36" s="105"/>
      <c r="BOR36" s="29"/>
      <c r="BOS36" s="111"/>
      <c r="BOT36" s="29"/>
      <c r="BOU36" s="111"/>
      <c r="BOV36" s="22"/>
      <c r="BOW36" s="111"/>
      <c r="BOX36" s="22"/>
      <c r="BOY36" s="111"/>
      <c r="BOZ36" s="22"/>
      <c r="BPA36" s="111"/>
      <c r="BPB36" s="22"/>
      <c r="BPC36" s="111"/>
      <c r="BPD36" s="22"/>
      <c r="BPE36" s="111"/>
      <c r="BPF36" s="22"/>
      <c r="BPG36" s="111"/>
      <c r="BPH36" s="22"/>
      <c r="BPI36" s="111"/>
      <c r="BPJ36" s="26"/>
      <c r="BPK36" s="111"/>
      <c r="BPL36" s="26"/>
      <c r="BPM36" s="111"/>
      <c r="BPN36" s="26"/>
      <c r="BPO36" s="111"/>
      <c r="BPP36" s="26"/>
      <c r="BPQ36" s="111"/>
      <c r="BPR36" s="26"/>
      <c r="BPS36" s="111"/>
      <c r="BPT36" s="26"/>
      <c r="BPU36" s="111"/>
      <c r="BPV36" s="26"/>
      <c r="BPW36" s="111"/>
      <c r="BPX36" s="26"/>
      <c r="BPY36" s="111"/>
      <c r="BPZ36" s="26"/>
      <c r="BQA36" s="111"/>
      <c r="BQB36" s="26"/>
      <c r="BQC36" s="111"/>
      <c r="BQD36" s="26"/>
      <c r="BQE36" s="112"/>
      <c r="BQF36" s="26"/>
      <c r="BQG36" s="111"/>
      <c r="BQH36" s="26"/>
      <c r="BQI36" s="111"/>
      <c r="BQJ36" s="26"/>
      <c r="BQK36" s="111"/>
      <c r="BQL36" s="26"/>
      <c r="BQM36" s="111"/>
      <c r="BQN36" s="26"/>
      <c r="BQO36" s="111"/>
      <c r="BQP36" s="26"/>
      <c r="BQQ36" s="111"/>
      <c r="BQR36" s="26"/>
      <c r="BQS36" s="111"/>
      <c r="BQT36" s="19"/>
      <c r="BQU36" s="111"/>
      <c r="BQV36" s="26"/>
      <c r="BQW36" s="111"/>
      <c r="BQX36" s="26"/>
      <c r="BQY36" s="111"/>
      <c r="BQZ36" s="26"/>
      <c r="BRA36" s="111"/>
      <c r="BRB36" s="26"/>
      <c r="BRC36" s="111"/>
      <c r="BRD36" s="19"/>
      <c r="BRE36" s="111"/>
      <c r="BRF36" s="26"/>
      <c r="BRG36" s="111"/>
      <c r="BRH36" s="26"/>
      <c r="BRI36" s="111"/>
      <c r="BRJ36" s="26"/>
      <c r="BRK36" s="111"/>
      <c r="BRL36" s="19"/>
      <c r="BRM36" s="105"/>
      <c r="BRN36" s="105"/>
      <c r="BRO36" s="105"/>
      <c r="BRP36" s="29"/>
      <c r="BRQ36" s="111"/>
      <c r="BRR36" s="29"/>
      <c r="BRS36" s="111"/>
      <c r="BRT36" s="22"/>
      <c r="BRU36" s="111"/>
      <c r="BRV36" s="22"/>
      <c r="BRW36" s="111"/>
      <c r="BRX36" s="22"/>
      <c r="BRY36" s="111"/>
      <c r="BRZ36" s="22"/>
      <c r="BSA36" s="111"/>
      <c r="BSB36" s="22"/>
      <c r="BSC36" s="111"/>
      <c r="BSD36" s="22"/>
      <c r="BSE36" s="111"/>
      <c r="BSF36" s="22"/>
      <c r="BSG36" s="111"/>
      <c r="BSH36" s="26"/>
      <c r="BSI36" s="111"/>
      <c r="BSJ36" s="26"/>
      <c r="BSK36" s="111"/>
      <c r="BSL36" s="26"/>
      <c r="BSM36" s="111"/>
      <c r="BSN36" s="26"/>
      <c r="BSO36" s="111"/>
      <c r="BSP36" s="26"/>
      <c r="BSQ36" s="111"/>
      <c r="BSR36" s="26"/>
      <c r="BSS36" s="111"/>
      <c r="BST36" s="26"/>
      <c r="BSU36" s="111"/>
      <c r="BSV36" s="26"/>
      <c r="BSW36" s="111"/>
      <c r="BSX36" s="26"/>
      <c r="BSY36" s="111"/>
      <c r="BSZ36" s="26"/>
      <c r="BTA36" s="111"/>
      <c r="BTB36" s="26"/>
      <c r="BTC36" s="112"/>
      <c r="BTD36" s="26"/>
      <c r="BTE36" s="111"/>
      <c r="BTF36" s="26"/>
      <c r="BTG36" s="111"/>
      <c r="BTH36" s="26"/>
      <c r="BTI36" s="111"/>
      <c r="BTJ36" s="26"/>
      <c r="BTK36" s="111"/>
      <c r="BTL36" s="26"/>
      <c r="BTM36" s="111"/>
      <c r="BTN36" s="26"/>
      <c r="BTO36" s="111"/>
      <c r="BTP36" s="26"/>
      <c r="BTQ36" s="111"/>
      <c r="BTR36" s="19"/>
      <c r="BTS36" s="111"/>
      <c r="BTT36" s="26"/>
      <c r="BTU36" s="111"/>
      <c r="BTV36" s="26"/>
      <c r="BTW36" s="111"/>
      <c r="BTX36" s="26"/>
      <c r="BTY36" s="111"/>
      <c r="BTZ36" s="26"/>
      <c r="BUA36" s="111"/>
      <c r="BUB36" s="19"/>
      <c r="BUC36" s="111"/>
      <c r="BUD36" s="26"/>
      <c r="BUE36" s="111"/>
      <c r="BUF36" s="26"/>
      <c r="BUG36" s="111"/>
      <c r="BUH36" s="26"/>
      <c r="BUI36" s="111"/>
      <c r="BUJ36" s="19"/>
      <c r="BUK36" s="105"/>
      <c r="BUL36" s="105"/>
      <c r="BUM36" s="105"/>
      <c r="BUN36" s="29"/>
      <c r="BUO36" s="111"/>
      <c r="BUP36" s="29"/>
      <c r="BUQ36" s="111"/>
      <c r="BUR36" s="22"/>
      <c r="BUS36" s="111"/>
      <c r="BUT36" s="22"/>
      <c r="BUU36" s="111"/>
      <c r="BUV36" s="22"/>
      <c r="BUW36" s="111"/>
      <c r="BUX36" s="22"/>
      <c r="BUY36" s="111"/>
      <c r="BUZ36" s="22"/>
      <c r="BVA36" s="111"/>
      <c r="BVB36" s="22"/>
      <c r="BVC36" s="111"/>
      <c r="BVD36" s="22"/>
      <c r="BVE36" s="111"/>
      <c r="BVF36" s="26"/>
      <c r="BVG36" s="111"/>
      <c r="BVH36" s="26"/>
      <c r="BVI36" s="111"/>
      <c r="BVJ36" s="26"/>
      <c r="BVK36" s="111"/>
      <c r="BVL36" s="26"/>
      <c r="BVM36" s="111"/>
      <c r="BVN36" s="26"/>
      <c r="BVO36" s="111"/>
      <c r="BVP36" s="26"/>
      <c r="BVQ36" s="111"/>
      <c r="BVR36" s="26"/>
      <c r="BVS36" s="111"/>
      <c r="BVT36" s="26"/>
      <c r="BVU36" s="111"/>
      <c r="BVV36" s="26"/>
      <c r="BVW36" s="111"/>
      <c r="BVX36" s="26"/>
      <c r="BVY36" s="111"/>
      <c r="BVZ36" s="26"/>
      <c r="BWA36" s="112"/>
      <c r="BWB36" s="26"/>
      <c r="BWC36" s="111"/>
      <c r="BWD36" s="26"/>
      <c r="BWE36" s="111"/>
      <c r="BWF36" s="26"/>
      <c r="BWG36" s="111"/>
      <c r="BWH36" s="26"/>
      <c r="BWI36" s="111"/>
      <c r="BWJ36" s="26"/>
      <c r="BWK36" s="111"/>
      <c r="BWL36" s="26"/>
      <c r="BWM36" s="111"/>
      <c r="BWN36" s="26"/>
      <c r="BWO36" s="111"/>
      <c r="BWP36" s="19"/>
      <c r="BWQ36" s="111"/>
      <c r="BWR36" s="26"/>
      <c r="BWS36" s="111"/>
      <c r="BWT36" s="26"/>
      <c r="BWU36" s="111"/>
      <c r="BWV36" s="26"/>
      <c r="BWW36" s="111"/>
      <c r="BWX36" s="26"/>
      <c r="BWY36" s="111"/>
      <c r="BWZ36" s="19"/>
      <c r="BXA36" s="111"/>
      <c r="BXB36" s="26"/>
      <c r="BXC36" s="111"/>
      <c r="BXD36" s="26"/>
      <c r="BXE36" s="111"/>
      <c r="BXF36" s="26"/>
      <c r="BXG36" s="111"/>
      <c r="BXH36" s="19"/>
      <c r="BXI36" s="105"/>
      <c r="BXJ36" s="105"/>
      <c r="BXK36" s="105"/>
      <c r="BXL36" s="29"/>
      <c r="BXM36" s="111"/>
      <c r="BXN36" s="29"/>
      <c r="BXO36" s="111"/>
      <c r="BXP36" s="22"/>
      <c r="BXQ36" s="111"/>
      <c r="BXR36" s="22"/>
      <c r="BXS36" s="111"/>
      <c r="BXT36" s="22"/>
      <c r="BXU36" s="111"/>
      <c r="BXV36" s="22"/>
      <c r="BXW36" s="111"/>
      <c r="BXX36" s="22"/>
      <c r="BXY36" s="111"/>
      <c r="BXZ36" s="22"/>
      <c r="BYA36" s="111"/>
      <c r="BYB36" s="22"/>
      <c r="BYC36" s="111"/>
      <c r="BYD36" s="26"/>
      <c r="BYE36" s="111"/>
      <c r="BYF36" s="26"/>
      <c r="BYG36" s="111"/>
      <c r="BYH36" s="26"/>
      <c r="BYI36" s="111"/>
      <c r="BYJ36" s="26"/>
      <c r="BYK36" s="111"/>
      <c r="BYL36" s="26"/>
      <c r="BYM36" s="111"/>
      <c r="BYN36" s="26"/>
      <c r="BYO36" s="111"/>
      <c r="BYP36" s="26"/>
      <c r="BYQ36" s="111"/>
      <c r="BYR36" s="26"/>
      <c r="BYS36" s="111"/>
      <c r="BYT36" s="26"/>
      <c r="BYU36" s="111"/>
      <c r="BYV36" s="26"/>
      <c r="BYW36" s="111"/>
      <c r="BYX36" s="26"/>
      <c r="BYY36" s="112"/>
      <c r="BYZ36" s="26"/>
      <c r="BZA36" s="111"/>
      <c r="BZB36" s="26"/>
      <c r="BZC36" s="111"/>
      <c r="BZD36" s="26"/>
      <c r="BZE36" s="111"/>
      <c r="BZF36" s="26"/>
      <c r="BZG36" s="111"/>
      <c r="BZH36" s="26"/>
      <c r="BZI36" s="111"/>
      <c r="BZJ36" s="26"/>
      <c r="BZK36" s="111"/>
      <c r="BZL36" s="26"/>
      <c r="BZM36" s="111"/>
      <c r="BZN36" s="19"/>
      <c r="BZO36" s="111"/>
      <c r="BZP36" s="26"/>
      <c r="BZQ36" s="111"/>
      <c r="BZR36" s="26"/>
      <c r="BZS36" s="111"/>
      <c r="BZT36" s="26"/>
      <c r="BZU36" s="111"/>
      <c r="BZV36" s="26"/>
      <c r="BZW36" s="111"/>
      <c r="BZX36" s="19"/>
      <c r="BZY36" s="111"/>
      <c r="BZZ36" s="26"/>
      <c r="CAA36" s="111"/>
      <c r="CAB36" s="26"/>
      <c r="CAC36" s="111"/>
      <c r="CAD36" s="26"/>
      <c r="CAE36" s="111"/>
      <c r="CAF36" s="19"/>
      <c r="CAG36" s="105"/>
      <c r="CAH36" s="105"/>
      <c r="CAI36" s="105"/>
      <c r="CAJ36" s="29"/>
      <c r="CAK36" s="111"/>
      <c r="CAL36" s="29"/>
      <c r="CAM36" s="111"/>
      <c r="CAN36" s="22"/>
      <c r="CAO36" s="111"/>
      <c r="CAP36" s="22"/>
      <c r="CAQ36" s="111"/>
      <c r="CAR36" s="22"/>
      <c r="CAS36" s="111"/>
      <c r="CAT36" s="22"/>
      <c r="CAU36" s="111"/>
      <c r="CAV36" s="22"/>
      <c r="CAW36" s="111"/>
      <c r="CAX36" s="22"/>
      <c r="CAY36" s="111"/>
      <c r="CAZ36" s="22"/>
      <c r="CBA36" s="111"/>
      <c r="CBB36" s="26"/>
      <c r="CBC36" s="111"/>
      <c r="CBD36" s="26"/>
      <c r="CBE36" s="111"/>
      <c r="CBF36" s="26"/>
      <c r="CBG36" s="111"/>
      <c r="CBH36" s="26"/>
      <c r="CBI36" s="111"/>
      <c r="CBJ36" s="26"/>
      <c r="CBK36" s="111"/>
      <c r="CBL36" s="26"/>
      <c r="CBM36" s="111"/>
      <c r="CBN36" s="26"/>
      <c r="CBO36" s="111"/>
      <c r="CBP36" s="26"/>
      <c r="CBQ36" s="111"/>
      <c r="CBR36" s="26"/>
      <c r="CBS36" s="111"/>
      <c r="CBT36" s="26"/>
      <c r="CBU36" s="111"/>
      <c r="CBV36" s="26"/>
      <c r="CBW36" s="112"/>
      <c r="CBX36" s="26"/>
      <c r="CBY36" s="111"/>
      <c r="CBZ36" s="26"/>
      <c r="CCA36" s="111"/>
      <c r="CCB36" s="26"/>
      <c r="CCC36" s="111"/>
      <c r="CCD36" s="26"/>
      <c r="CCE36" s="111"/>
      <c r="CCF36" s="26"/>
      <c r="CCG36" s="111"/>
      <c r="CCH36" s="26"/>
      <c r="CCI36" s="111"/>
      <c r="CCJ36" s="26"/>
      <c r="CCK36" s="111"/>
      <c r="CCL36" s="19"/>
      <c r="CCM36" s="111"/>
      <c r="CCN36" s="26"/>
      <c r="CCO36" s="111"/>
      <c r="CCP36" s="26"/>
      <c r="CCQ36" s="111"/>
      <c r="CCR36" s="26"/>
      <c r="CCS36" s="111"/>
      <c r="CCT36" s="26"/>
      <c r="CCU36" s="111"/>
      <c r="CCV36" s="19"/>
      <c r="CCW36" s="111"/>
      <c r="CCX36" s="26"/>
      <c r="CCY36" s="111"/>
      <c r="CCZ36" s="26"/>
      <c r="CDA36" s="111"/>
      <c r="CDB36" s="26"/>
      <c r="CDC36" s="111"/>
      <c r="CDD36" s="19"/>
      <c r="CDE36" s="105"/>
      <c r="CDF36" s="105"/>
      <c r="CDG36" s="105"/>
      <c r="CDH36" s="29"/>
      <c r="CDI36" s="111"/>
      <c r="CDJ36" s="29"/>
      <c r="CDK36" s="111"/>
      <c r="CDL36" s="22"/>
      <c r="CDM36" s="111"/>
      <c r="CDN36" s="22"/>
      <c r="CDO36" s="111"/>
      <c r="CDP36" s="22"/>
      <c r="CDQ36" s="111"/>
      <c r="CDR36" s="22"/>
      <c r="CDS36" s="111"/>
      <c r="CDT36" s="22"/>
      <c r="CDU36" s="111"/>
      <c r="CDV36" s="22"/>
      <c r="CDW36" s="111"/>
      <c r="CDX36" s="22"/>
      <c r="CDY36" s="111"/>
      <c r="CDZ36" s="26"/>
      <c r="CEA36" s="111"/>
      <c r="CEB36" s="26"/>
      <c r="CEC36" s="111"/>
      <c r="CED36" s="26"/>
      <c r="CEE36" s="111"/>
      <c r="CEF36" s="26"/>
      <c r="CEG36" s="111"/>
      <c r="CEH36" s="26"/>
      <c r="CEI36" s="111"/>
      <c r="CEJ36" s="26"/>
      <c r="CEK36" s="111"/>
      <c r="CEL36" s="26"/>
      <c r="CEM36" s="111"/>
      <c r="CEN36" s="26"/>
      <c r="CEO36" s="111"/>
      <c r="CEP36" s="26"/>
      <c r="CEQ36" s="111"/>
      <c r="CER36" s="26"/>
      <c r="CES36" s="111"/>
      <c r="CET36" s="26"/>
      <c r="CEU36" s="112"/>
      <c r="CEV36" s="26"/>
      <c r="CEW36" s="111"/>
      <c r="CEX36" s="26"/>
      <c r="CEY36" s="111"/>
      <c r="CEZ36" s="26"/>
      <c r="CFA36" s="111"/>
      <c r="CFB36" s="26"/>
      <c r="CFC36" s="111"/>
      <c r="CFD36" s="26"/>
      <c r="CFE36" s="111"/>
      <c r="CFF36" s="26"/>
      <c r="CFG36" s="111"/>
      <c r="CFH36" s="26"/>
      <c r="CFI36" s="111"/>
      <c r="CFJ36" s="19"/>
      <c r="CFK36" s="111"/>
      <c r="CFL36" s="26"/>
      <c r="CFM36" s="111"/>
      <c r="CFN36" s="26"/>
      <c r="CFO36" s="111"/>
      <c r="CFP36" s="26"/>
      <c r="CFQ36" s="111"/>
      <c r="CFR36" s="26"/>
      <c r="CFS36" s="111"/>
      <c r="CFT36" s="19"/>
      <c r="CFU36" s="111"/>
      <c r="CFV36" s="26"/>
      <c r="CFW36" s="111"/>
      <c r="CFX36" s="26"/>
      <c r="CFY36" s="111"/>
      <c r="CFZ36" s="26"/>
      <c r="CGA36" s="111"/>
      <c r="CGB36" s="19"/>
      <c r="CGC36" s="105"/>
      <c r="CGD36" s="105"/>
      <c r="CGE36" s="105"/>
      <c r="CGF36" s="29"/>
      <c r="CGG36" s="111"/>
      <c r="CGH36" s="29"/>
      <c r="CGI36" s="111"/>
      <c r="CGJ36" s="22"/>
      <c r="CGK36" s="111"/>
      <c r="CGL36" s="22"/>
      <c r="CGM36" s="111"/>
      <c r="CGN36" s="22"/>
      <c r="CGO36" s="111"/>
      <c r="CGP36" s="22"/>
      <c r="CGQ36" s="111"/>
      <c r="CGR36" s="22"/>
      <c r="CGS36" s="111"/>
      <c r="CGT36" s="22"/>
      <c r="CGU36" s="111"/>
      <c r="CGV36" s="22"/>
      <c r="CGW36" s="111"/>
      <c r="CGX36" s="26"/>
      <c r="CGY36" s="111"/>
      <c r="CGZ36" s="26"/>
      <c r="CHA36" s="111"/>
      <c r="CHB36" s="26"/>
      <c r="CHC36" s="111"/>
      <c r="CHD36" s="26"/>
      <c r="CHE36" s="111"/>
      <c r="CHF36" s="26"/>
      <c r="CHG36" s="111"/>
      <c r="CHH36" s="26"/>
      <c r="CHI36" s="111"/>
      <c r="CHJ36" s="26"/>
      <c r="CHK36" s="111"/>
      <c r="CHL36" s="26"/>
      <c r="CHM36" s="111"/>
      <c r="CHN36" s="26"/>
      <c r="CHO36" s="111"/>
      <c r="CHP36" s="26"/>
      <c r="CHQ36" s="111"/>
      <c r="CHR36" s="26"/>
      <c r="CHS36" s="112"/>
      <c r="CHT36" s="26"/>
      <c r="CHU36" s="111"/>
      <c r="CHV36" s="26"/>
      <c r="CHW36" s="111"/>
      <c r="CHX36" s="26"/>
      <c r="CHY36" s="111"/>
      <c r="CHZ36" s="26"/>
      <c r="CIA36" s="111"/>
      <c r="CIB36" s="26"/>
      <c r="CIC36" s="111"/>
      <c r="CID36" s="26"/>
      <c r="CIE36" s="111"/>
      <c r="CIF36" s="26"/>
      <c r="CIG36" s="111"/>
      <c r="CIH36" s="19"/>
      <c r="CII36" s="111"/>
      <c r="CIJ36" s="26"/>
      <c r="CIK36" s="111"/>
      <c r="CIL36" s="26"/>
      <c r="CIM36" s="111"/>
      <c r="CIN36" s="26"/>
      <c r="CIO36" s="111"/>
      <c r="CIP36" s="26"/>
      <c r="CIQ36" s="111"/>
      <c r="CIR36" s="19"/>
      <c r="CIS36" s="111"/>
      <c r="CIT36" s="26"/>
      <c r="CIU36" s="111"/>
      <c r="CIV36" s="26"/>
      <c r="CIW36" s="111"/>
      <c r="CIX36" s="26"/>
      <c r="CIY36" s="111"/>
      <c r="CIZ36" s="19"/>
      <c r="CJA36" s="105"/>
      <c r="CJB36" s="105"/>
      <c r="CJC36" s="105"/>
      <c r="CJD36" s="29"/>
      <c r="CJE36" s="111"/>
      <c r="CJF36" s="29"/>
      <c r="CJG36" s="111"/>
      <c r="CJH36" s="22"/>
      <c r="CJI36" s="111"/>
      <c r="CJJ36" s="22"/>
      <c r="CJK36" s="111"/>
      <c r="CJL36" s="22"/>
      <c r="CJM36" s="111"/>
      <c r="CJN36" s="22"/>
      <c r="CJO36" s="111"/>
      <c r="CJP36" s="22"/>
      <c r="CJQ36" s="111"/>
      <c r="CJR36" s="22"/>
      <c r="CJS36" s="111"/>
      <c r="CJT36" s="22"/>
      <c r="CJU36" s="111"/>
      <c r="CJV36" s="26"/>
      <c r="CJW36" s="111"/>
      <c r="CJX36" s="26"/>
      <c r="CJY36" s="111"/>
      <c r="CJZ36" s="26"/>
      <c r="CKA36" s="111"/>
      <c r="CKB36" s="26"/>
      <c r="CKC36" s="111"/>
      <c r="CKD36" s="26"/>
      <c r="CKE36" s="111"/>
      <c r="CKF36" s="26"/>
      <c r="CKG36" s="111"/>
      <c r="CKH36" s="26"/>
      <c r="CKI36" s="111"/>
      <c r="CKJ36" s="26"/>
      <c r="CKK36" s="111"/>
      <c r="CKL36" s="26"/>
      <c r="CKM36" s="111"/>
      <c r="CKN36" s="26"/>
      <c r="CKO36" s="111"/>
      <c r="CKP36" s="26"/>
      <c r="CKQ36" s="112"/>
      <c r="CKR36" s="26"/>
      <c r="CKS36" s="111"/>
      <c r="CKT36" s="26"/>
      <c r="CKU36" s="111"/>
      <c r="CKV36" s="26"/>
      <c r="CKW36" s="111"/>
      <c r="CKX36" s="26"/>
      <c r="CKY36" s="111"/>
      <c r="CKZ36" s="26"/>
      <c r="CLA36" s="111"/>
      <c r="CLB36" s="26"/>
      <c r="CLC36" s="111"/>
      <c r="CLD36" s="26"/>
      <c r="CLE36" s="111"/>
      <c r="CLF36" s="19"/>
      <c r="CLG36" s="111"/>
      <c r="CLH36" s="26"/>
      <c r="CLI36" s="111"/>
      <c r="CLJ36" s="26"/>
      <c r="CLK36" s="111"/>
      <c r="CLL36" s="26"/>
      <c r="CLM36" s="111"/>
      <c r="CLN36" s="26"/>
      <c r="CLO36" s="111"/>
      <c r="CLP36" s="19"/>
      <c r="CLQ36" s="111"/>
      <c r="CLR36" s="26"/>
      <c r="CLS36" s="111"/>
      <c r="CLT36" s="26"/>
      <c r="CLU36" s="111"/>
      <c r="CLV36" s="26"/>
      <c r="CLW36" s="111"/>
      <c r="CLX36" s="19"/>
      <c r="CLY36" s="105"/>
      <c r="CLZ36" s="105"/>
      <c r="CMA36" s="105"/>
      <c r="CMB36" s="29"/>
      <c r="CMC36" s="111"/>
      <c r="CMD36" s="29"/>
      <c r="CME36" s="111"/>
      <c r="CMF36" s="22"/>
      <c r="CMG36" s="111"/>
      <c r="CMH36" s="22"/>
      <c r="CMI36" s="111"/>
      <c r="CMJ36" s="22"/>
      <c r="CMK36" s="111"/>
      <c r="CML36" s="22"/>
      <c r="CMM36" s="111"/>
      <c r="CMN36" s="22"/>
      <c r="CMO36" s="111"/>
      <c r="CMP36" s="22"/>
      <c r="CMQ36" s="111"/>
      <c r="CMR36" s="22"/>
      <c r="CMS36" s="111"/>
      <c r="CMT36" s="26"/>
      <c r="CMU36" s="111"/>
      <c r="CMV36" s="26"/>
      <c r="CMW36" s="111"/>
      <c r="CMX36" s="26"/>
      <c r="CMY36" s="111"/>
      <c r="CMZ36" s="26"/>
      <c r="CNA36" s="111"/>
      <c r="CNB36" s="26"/>
      <c r="CNC36" s="111"/>
      <c r="CND36" s="26"/>
      <c r="CNE36" s="111"/>
      <c r="CNF36" s="26"/>
      <c r="CNG36" s="111"/>
      <c r="CNH36" s="26"/>
      <c r="CNI36" s="111"/>
      <c r="CNJ36" s="26"/>
      <c r="CNK36" s="111"/>
      <c r="CNL36" s="26"/>
      <c r="CNM36" s="111"/>
      <c r="CNN36" s="26"/>
      <c r="CNO36" s="112"/>
      <c r="CNP36" s="26"/>
      <c r="CNQ36" s="111"/>
      <c r="CNR36" s="26"/>
      <c r="CNS36" s="111"/>
      <c r="CNT36" s="26"/>
      <c r="CNU36" s="111"/>
      <c r="CNV36" s="26"/>
      <c r="CNW36" s="111"/>
      <c r="CNX36" s="26"/>
      <c r="CNY36" s="111"/>
      <c r="CNZ36" s="26"/>
      <c r="COA36" s="111"/>
      <c r="COB36" s="26"/>
      <c r="COC36" s="111"/>
      <c r="COD36" s="19"/>
      <c r="COE36" s="111"/>
      <c r="COF36" s="26"/>
      <c r="COG36" s="111"/>
      <c r="COH36" s="26"/>
      <c r="COI36" s="111"/>
      <c r="COJ36" s="26"/>
      <c r="COK36" s="111"/>
      <c r="COL36" s="26"/>
      <c r="COM36" s="111"/>
      <c r="CON36" s="19"/>
      <c r="COO36" s="111"/>
      <c r="COP36" s="26"/>
      <c r="COQ36" s="111"/>
      <c r="COR36" s="26"/>
      <c r="COS36" s="111"/>
      <c r="COT36" s="26"/>
      <c r="COU36" s="111"/>
      <c r="COV36" s="19"/>
      <c r="COW36" s="105"/>
      <c r="COX36" s="105"/>
      <c r="COY36" s="105"/>
      <c r="COZ36" s="29"/>
      <c r="CPA36" s="111"/>
      <c r="CPB36" s="29"/>
      <c r="CPC36" s="111"/>
      <c r="CPD36" s="22"/>
      <c r="CPE36" s="111"/>
      <c r="CPF36" s="22"/>
      <c r="CPG36" s="111"/>
      <c r="CPH36" s="22"/>
      <c r="CPI36" s="111"/>
      <c r="CPJ36" s="22"/>
      <c r="CPK36" s="111"/>
      <c r="CPL36" s="22"/>
      <c r="CPM36" s="111"/>
      <c r="CPN36" s="22"/>
      <c r="CPO36" s="111"/>
      <c r="CPP36" s="22"/>
      <c r="CPQ36" s="111"/>
      <c r="CPR36" s="26"/>
      <c r="CPS36" s="111"/>
      <c r="CPT36" s="26"/>
      <c r="CPU36" s="111"/>
      <c r="CPV36" s="26"/>
      <c r="CPW36" s="111"/>
      <c r="CPX36" s="26"/>
      <c r="CPY36" s="111"/>
      <c r="CPZ36" s="26"/>
      <c r="CQA36" s="111"/>
      <c r="CQB36" s="26"/>
      <c r="CQC36" s="111"/>
      <c r="CQD36" s="26"/>
      <c r="CQE36" s="111"/>
      <c r="CQF36" s="26"/>
      <c r="CQG36" s="111"/>
      <c r="CQH36" s="26"/>
      <c r="CQI36" s="111"/>
      <c r="CQJ36" s="26"/>
      <c r="CQK36" s="111"/>
      <c r="CQL36" s="26"/>
      <c r="CQM36" s="112"/>
      <c r="CQN36" s="26"/>
      <c r="CQO36" s="111"/>
      <c r="CQP36" s="26"/>
      <c r="CQQ36" s="111"/>
      <c r="CQR36" s="26"/>
      <c r="CQS36" s="111"/>
      <c r="CQT36" s="26"/>
      <c r="CQU36" s="111"/>
      <c r="CQV36" s="26"/>
      <c r="CQW36" s="111"/>
      <c r="CQX36" s="26"/>
      <c r="CQY36" s="111"/>
      <c r="CQZ36" s="26"/>
      <c r="CRA36" s="111"/>
      <c r="CRB36" s="19"/>
      <c r="CRC36" s="111"/>
      <c r="CRD36" s="26"/>
      <c r="CRE36" s="111"/>
      <c r="CRF36" s="26"/>
      <c r="CRG36" s="111"/>
      <c r="CRH36" s="26"/>
      <c r="CRI36" s="111"/>
      <c r="CRJ36" s="26"/>
      <c r="CRK36" s="111"/>
      <c r="CRL36" s="19"/>
      <c r="CRM36" s="111"/>
      <c r="CRN36" s="26"/>
      <c r="CRO36" s="111"/>
      <c r="CRP36" s="26"/>
      <c r="CRQ36" s="111"/>
      <c r="CRR36" s="26"/>
      <c r="CRS36" s="111"/>
      <c r="CRT36" s="19"/>
      <c r="CRU36" s="105"/>
      <c r="CRV36" s="105"/>
      <c r="CRW36" s="105"/>
      <c r="CRX36" s="29"/>
      <c r="CRY36" s="111"/>
      <c r="CRZ36" s="29"/>
      <c r="CSA36" s="111"/>
      <c r="CSB36" s="22"/>
      <c r="CSC36" s="111"/>
      <c r="CSD36" s="22"/>
      <c r="CSE36" s="111"/>
      <c r="CSF36" s="22"/>
      <c r="CSG36" s="111"/>
      <c r="CSH36" s="22"/>
      <c r="CSI36" s="111"/>
      <c r="CSJ36" s="22"/>
      <c r="CSK36" s="111"/>
      <c r="CSL36" s="22"/>
      <c r="CSM36" s="111"/>
      <c r="CSN36" s="22"/>
      <c r="CSO36" s="111"/>
      <c r="CSP36" s="26"/>
      <c r="CSQ36" s="111"/>
      <c r="CSR36" s="26"/>
      <c r="CSS36" s="111"/>
      <c r="CST36" s="26"/>
      <c r="CSU36" s="111"/>
      <c r="CSV36" s="26"/>
      <c r="CSW36" s="111"/>
      <c r="CSX36" s="26"/>
      <c r="CSY36" s="111"/>
      <c r="CSZ36" s="26"/>
      <c r="CTA36" s="111"/>
      <c r="CTB36" s="26"/>
      <c r="CTC36" s="111"/>
      <c r="CTD36" s="26"/>
      <c r="CTE36" s="111"/>
      <c r="CTF36" s="26"/>
      <c r="CTG36" s="111"/>
      <c r="CTH36" s="26"/>
      <c r="CTI36" s="111"/>
      <c r="CTJ36" s="26"/>
      <c r="CTK36" s="112"/>
      <c r="CTL36" s="26"/>
      <c r="CTM36" s="111"/>
      <c r="CTN36" s="26"/>
      <c r="CTO36" s="111"/>
      <c r="CTP36" s="26"/>
      <c r="CTQ36" s="111"/>
      <c r="CTR36" s="26"/>
      <c r="CTS36" s="111"/>
      <c r="CTT36" s="26"/>
      <c r="CTU36" s="111"/>
      <c r="CTV36" s="26"/>
      <c r="CTW36" s="111"/>
      <c r="CTX36" s="26"/>
      <c r="CTY36" s="111"/>
      <c r="CTZ36" s="19"/>
      <c r="CUA36" s="111"/>
      <c r="CUB36" s="26"/>
      <c r="CUC36" s="111"/>
      <c r="CUD36" s="26"/>
      <c r="CUE36" s="111"/>
      <c r="CUF36" s="26"/>
      <c r="CUG36" s="111"/>
      <c r="CUH36" s="26"/>
      <c r="CUI36" s="111"/>
      <c r="CUJ36" s="19"/>
      <c r="CUK36" s="111"/>
      <c r="CUL36" s="26"/>
      <c r="CUM36" s="111"/>
      <c r="CUN36" s="26"/>
      <c r="CUO36" s="111"/>
      <c r="CUP36" s="26"/>
      <c r="CUQ36" s="111"/>
      <c r="CUR36" s="19"/>
      <c r="CUS36" s="105"/>
      <c r="CUT36" s="105"/>
      <c r="CUU36" s="105"/>
      <c r="CUV36" s="29"/>
      <c r="CUW36" s="111"/>
      <c r="CUX36" s="29"/>
      <c r="CUY36" s="111"/>
      <c r="CUZ36" s="22"/>
      <c r="CVA36" s="111"/>
      <c r="CVB36" s="22"/>
      <c r="CVC36" s="111"/>
      <c r="CVD36" s="22"/>
      <c r="CVE36" s="111"/>
      <c r="CVF36" s="22"/>
      <c r="CVG36" s="111"/>
      <c r="CVH36" s="22"/>
      <c r="CVI36" s="111"/>
      <c r="CVJ36" s="22"/>
      <c r="CVK36" s="111"/>
      <c r="CVL36" s="22"/>
      <c r="CVM36" s="111"/>
      <c r="CVN36" s="26"/>
      <c r="CVO36" s="111"/>
      <c r="CVP36" s="26"/>
      <c r="CVQ36" s="111"/>
      <c r="CVR36" s="26"/>
      <c r="CVS36" s="111"/>
      <c r="CVT36" s="26"/>
      <c r="CVU36" s="111"/>
      <c r="CVV36" s="26"/>
      <c r="CVW36" s="111"/>
      <c r="CVX36" s="26"/>
      <c r="CVY36" s="111"/>
      <c r="CVZ36" s="26"/>
      <c r="CWA36" s="111"/>
      <c r="CWB36" s="26"/>
      <c r="CWC36" s="111"/>
      <c r="CWD36" s="26"/>
      <c r="CWE36" s="111"/>
      <c r="CWF36" s="26"/>
      <c r="CWG36" s="111"/>
      <c r="CWH36" s="26"/>
      <c r="CWI36" s="112"/>
      <c r="CWJ36" s="26"/>
      <c r="CWK36" s="111"/>
      <c r="CWL36" s="26"/>
      <c r="CWM36" s="111"/>
      <c r="CWN36" s="26"/>
      <c r="CWO36" s="111"/>
      <c r="CWP36" s="26"/>
      <c r="CWQ36" s="111"/>
      <c r="CWR36" s="26"/>
      <c r="CWS36" s="111"/>
      <c r="CWT36" s="26"/>
      <c r="CWU36" s="111"/>
      <c r="CWV36" s="26"/>
      <c r="CWW36" s="111"/>
      <c r="CWX36" s="19"/>
      <c r="CWY36" s="111"/>
      <c r="CWZ36" s="26"/>
      <c r="CXA36" s="111"/>
      <c r="CXB36" s="26"/>
      <c r="CXC36" s="111"/>
      <c r="CXD36" s="26"/>
      <c r="CXE36" s="111"/>
      <c r="CXF36" s="26"/>
      <c r="CXG36" s="111"/>
      <c r="CXH36" s="19"/>
      <c r="CXI36" s="111"/>
      <c r="CXJ36" s="26"/>
      <c r="CXK36" s="111"/>
      <c r="CXL36" s="26"/>
      <c r="CXM36" s="111"/>
      <c r="CXN36" s="26"/>
      <c r="CXO36" s="111"/>
      <c r="CXP36" s="19"/>
      <c r="CXQ36" s="105"/>
      <c r="CXR36" s="105"/>
      <c r="CXS36" s="105"/>
      <c r="CXT36" s="29"/>
      <c r="CXU36" s="111"/>
      <c r="CXV36" s="29"/>
      <c r="CXW36" s="111"/>
      <c r="CXX36" s="22"/>
      <c r="CXY36" s="111"/>
      <c r="CXZ36" s="22"/>
      <c r="CYA36" s="111"/>
      <c r="CYB36" s="22"/>
      <c r="CYC36" s="111"/>
      <c r="CYD36" s="22"/>
      <c r="CYE36" s="111"/>
      <c r="CYF36" s="22"/>
      <c r="CYG36" s="111"/>
      <c r="CYH36" s="22"/>
      <c r="CYI36" s="111"/>
      <c r="CYJ36" s="22"/>
      <c r="CYK36" s="111"/>
      <c r="CYL36" s="26"/>
      <c r="CYM36" s="111"/>
      <c r="CYN36" s="26"/>
      <c r="CYO36" s="111"/>
      <c r="CYP36" s="26"/>
      <c r="CYQ36" s="111"/>
      <c r="CYR36" s="26"/>
      <c r="CYS36" s="111"/>
      <c r="CYT36" s="26"/>
      <c r="CYU36" s="111"/>
      <c r="CYV36" s="26"/>
      <c r="CYW36" s="111"/>
      <c r="CYX36" s="26"/>
      <c r="CYY36" s="111"/>
      <c r="CYZ36" s="26"/>
      <c r="CZA36" s="111"/>
      <c r="CZB36" s="26"/>
      <c r="CZC36" s="111"/>
      <c r="CZD36" s="26"/>
      <c r="CZE36" s="111"/>
      <c r="CZF36" s="26"/>
      <c r="CZG36" s="112"/>
      <c r="CZH36" s="26"/>
      <c r="CZI36" s="111"/>
      <c r="CZJ36" s="26"/>
      <c r="CZK36" s="111"/>
      <c r="CZL36" s="26"/>
      <c r="CZM36" s="111"/>
      <c r="CZN36" s="26"/>
      <c r="CZO36" s="111"/>
      <c r="CZP36" s="26"/>
      <c r="CZQ36" s="111"/>
      <c r="CZR36" s="26"/>
      <c r="CZS36" s="111"/>
      <c r="CZT36" s="26"/>
      <c r="CZU36" s="111"/>
      <c r="CZV36" s="19"/>
      <c r="CZW36" s="111"/>
      <c r="CZX36" s="26"/>
      <c r="CZY36" s="111"/>
      <c r="CZZ36" s="26"/>
      <c r="DAA36" s="111"/>
      <c r="DAB36" s="26"/>
      <c r="DAC36" s="111"/>
      <c r="DAD36" s="26"/>
      <c r="DAE36" s="111"/>
      <c r="DAF36" s="19"/>
      <c r="DAG36" s="111"/>
      <c r="DAH36" s="26"/>
      <c r="DAI36" s="111"/>
      <c r="DAJ36" s="26"/>
      <c r="DAK36" s="111"/>
      <c r="DAL36" s="26"/>
      <c r="DAM36" s="111"/>
      <c r="DAN36" s="19"/>
      <c r="DAO36" s="105"/>
      <c r="DAP36" s="105"/>
      <c r="DAQ36" s="105"/>
      <c r="DAR36" s="29"/>
      <c r="DAS36" s="111"/>
      <c r="DAT36" s="29"/>
      <c r="DAU36" s="111"/>
      <c r="DAV36" s="22"/>
      <c r="DAW36" s="111"/>
      <c r="DAX36" s="22"/>
      <c r="DAY36" s="111"/>
      <c r="DAZ36" s="22"/>
      <c r="DBA36" s="111"/>
      <c r="DBB36" s="22"/>
      <c r="DBC36" s="111"/>
      <c r="DBD36" s="22"/>
      <c r="DBE36" s="111"/>
      <c r="DBF36" s="22"/>
      <c r="DBG36" s="111"/>
      <c r="DBH36" s="22"/>
      <c r="DBI36" s="111"/>
      <c r="DBJ36" s="26"/>
      <c r="DBK36" s="111"/>
      <c r="DBL36" s="26"/>
      <c r="DBM36" s="111"/>
      <c r="DBN36" s="26"/>
      <c r="DBO36" s="111"/>
      <c r="DBP36" s="26"/>
      <c r="DBQ36" s="111"/>
      <c r="DBR36" s="26"/>
      <c r="DBS36" s="111"/>
      <c r="DBT36" s="26"/>
      <c r="DBU36" s="111"/>
      <c r="DBV36" s="26"/>
      <c r="DBW36" s="111"/>
      <c r="DBX36" s="26"/>
      <c r="DBY36" s="111"/>
      <c r="DBZ36" s="26"/>
      <c r="DCA36" s="111"/>
      <c r="DCB36" s="26"/>
      <c r="DCC36" s="111"/>
      <c r="DCD36" s="26"/>
      <c r="DCE36" s="112"/>
      <c r="DCF36" s="26"/>
      <c r="DCG36" s="111"/>
      <c r="DCH36" s="26"/>
      <c r="DCI36" s="111"/>
      <c r="DCJ36" s="26"/>
      <c r="DCK36" s="111"/>
      <c r="DCL36" s="26"/>
      <c r="DCM36" s="111"/>
      <c r="DCN36" s="26"/>
      <c r="DCO36" s="111"/>
      <c r="DCP36" s="26"/>
      <c r="DCQ36" s="111"/>
      <c r="DCR36" s="26"/>
      <c r="DCS36" s="111"/>
      <c r="DCT36" s="19"/>
      <c r="DCU36" s="111"/>
      <c r="DCV36" s="26"/>
      <c r="DCW36" s="111"/>
      <c r="DCX36" s="26"/>
      <c r="DCY36" s="111"/>
      <c r="DCZ36" s="26"/>
      <c r="DDA36" s="111"/>
      <c r="DDB36" s="26"/>
      <c r="DDC36" s="111"/>
      <c r="DDD36" s="19"/>
      <c r="DDE36" s="111"/>
      <c r="DDF36" s="26"/>
      <c r="DDG36" s="111"/>
      <c r="DDH36" s="26"/>
      <c r="DDI36" s="111"/>
      <c r="DDJ36" s="26"/>
      <c r="DDK36" s="111"/>
      <c r="DDL36" s="19"/>
      <c r="DDM36" s="105"/>
      <c r="DDN36" s="105"/>
      <c r="DDO36" s="105"/>
      <c r="DDP36" s="29"/>
      <c r="DDQ36" s="111"/>
      <c r="DDR36" s="29"/>
      <c r="DDS36" s="111"/>
      <c r="DDT36" s="22"/>
      <c r="DDU36" s="111"/>
      <c r="DDV36" s="22"/>
      <c r="DDW36" s="111"/>
      <c r="DDX36" s="22"/>
      <c r="DDY36" s="111"/>
      <c r="DDZ36" s="22"/>
      <c r="DEA36" s="111"/>
      <c r="DEB36" s="22"/>
      <c r="DEC36" s="111"/>
      <c r="DED36" s="22"/>
      <c r="DEE36" s="111"/>
      <c r="DEF36" s="22"/>
      <c r="DEG36" s="111"/>
      <c r="DEH36" s="26"/>
      <c r="DEI36" s="111"/>
      <c r="DEJ36" s="26"/>
      <c r="DEK36" s="111"/>
      <c r="DEL36" s="26"/>
      <c r="DEM36" s="111"/>
      <c r="DEN36" s="26"/>
      <c r="DEO36" s="111"/>
      <c r="DEP36" s="26"/>
      <c r="DEQ36" s="111"/>
      <c r="DER36" s="26"/>
      <c r="DES36" s="111"/>
      <c r="DET36" s="26"/>
      <c r="DEU36" s="111"/>
      <c r="DEV36" s="26"/>
      <c r="DEW36" s="111"/>
      <c r="DEX36" s="26"/>
      <c r="DEY36" s="111"/>
      <c r="DEZ36" s="26"/>
      <c r="DFA36" s="111"/>
      <c r="DFB36" s="26"/>
      <c r="DFC36" s="112"/>
      <c r="DFD36" s="26"/>
      <c r="DFE36" s="111"/>
      <c r="DFF36" s="26"/>
      <c r="DFG36" s="111"/>
      <c r="DFH36" s="26"/>
      <c r="DFI36" s="111"/>
      <c r="DFJ36" s="26"/>
      <c r="DFK36" s="111"/>
      <c r="DFL36" s="26"/>
      <c r="DFM36" s="111"/>
      <c r="DFN36" s="26"/>
      <c r="DFO36" s="111"/>
      <c r="DFP36" s="26"/>
      <c r="DFQ36" s="111"/>
      <c r="DFR36" s="19"/>
      <c r="DFS36" s="111"/>
      <c r="DFT36" s="26"/>
      <c r="DFU36" s="111"/>
      <c r="DFV36" s="26"/>
      <c r="DFW36" s="111"/>
      <c r="DFX36" s="26"/>
      <c r="DFY36" s="111"/>
      <c r="DFZ36" s="26"/>
      <c r="DGA36" s="111"/>
      <c r="DGB36" s="19"/>
      <c r="DGC36" s="111"/>
      <c r="DGD36" s="26"/>
      <c r="DGE36" s="111"/>
      <c r="DGF36" s="26"/>
      <c r="DGG36" s="111"/>
      <c r="DGH36" s="26"/>
      <c r="DGI36" s="111"/>
      <c r="DGJ36" s="19"/>
      <c r="DGK36" s="105"/>
      <c r="DGL36" s="105"/>
      <c r="DGM36" s="105"/>
      <c r="DGN36" s="29"/>
      <c r="DGO36" s="111"/>
      <c r="DGP36" s="29"/>
      <c r="DGQ36" s="111"/>
      <c r="DGR36" s="22"/>
      <c r="DGS36" s="111"/>
      <c r="DGT36" s="22"/>
      <c r="DGU36" s="111"/>
      <c r="DGV36" s="22"/>
      <c r="DGW36" s="111"/>
      <c r="DGX36" s="22"/>
      <c r="DGY36" s="111"/>
      <c r="DGZ36" s="22"/>
      <c r="DHA36" s="111"/>
      <c r="DHB36" s="22"/>
      <c r="DHC36" s="111"/>
      <c r="DHD36" s="22"/>
      <c r="DHE36" s="111"/>
      <c r="DHF36" s="26"/>
      <c r="DHG36" s="111"/>
      <c r="DHH36" s="26"/>
      <c r="DHI36" s="111"/>
      <c r="DHJ36" s="26"/>
      <c r="DHK36" s="111"/>
      <c r="DHL36" s="26"/>
      <c r="DHM36" s="111"/>
      <c r="DHN36" s="26"/>
      <c r="DHO36" s="111"/>
      <c r="DHP36" s="26"/>
      <c r="DHQ36" s="111"/>
      <c r="DHR36" s="26"/>
      <c r="DHS36" s="111"/>
      <c r="DHT36" s="26"/>
      <c r="DHU36" s="111"/>
      <c r="DHV36" s="26"/>
      <c r="DHW36" s="111"/>
      <c r="DHX36" s="26"/>
      <c r="DHY36" s="111"/>
      <c r="DHZ36" s="26"/>
      <c r="DIA36" s="112"/>
      <c r="DIB36" s="26"/>
      <c r="DIC36" s="111"/>
      <c r="DID36" s="26"/>
      <c r="DIE36" s="111"/>
      <c r="DIF36" s="26"/>
      <c r="DIG36" s="111"/>
      <c r="DIH36" s="26"/>
      <c r="DII36" s="111"/>
      <c r="DIJ36" s="26"/>
      <c r="DIK36" s="111"/>
      <c r="DIL36" s="26"/>
      <c r="DIM36" s="111"/>
      <c r="DIN36" s="26"/>
      <c r="DIO36" s="111"/>
      <c r="DIP36" s="19"/>
      <c r="DIQ36" s="111"/>
      <c r="DIR36" s="26"/>
      <c r="DIS36" s="111"/>
      <c r="DIT36" s="26"/>
      <c r="DIU36" s="111"/>
      <c r="DIV36" s="26"/>
      <c r="DIW36" s="111"/>
      <c r="DIX36" s="26"/>
      <c r="DIY36" s="111"/>
      <c r="DIZ36" s="19"/>
      <c r="DJA36" s="111"/>
      <c r="DJB36" s="26"/>
      <c r="DJC36" s="111"/>
      <c r="DJD36" s="26"/>
      <c r="DJE36" s="111"/>
      <c r="DJF36" s="26"/>
      <c r="DJG36" s="111"/>
      <c r="DJH36" s="19"/>
      <c r="DJI36" s="105"/>
      <c r="DJJ36" s="105"/>
      <c r="DJK36" s="105"/>
      <c r="DJL36" s="29"/>
      <c r="DJM36" s="111"/>
      <c r="DJN36" s="29"/>
      <c r="DJO36" s="111"/>
      <c r="DJP36" s="22"/>
      <c r="DJQ36" s="111"/>
      <c r="DJR36" s="22"/>
      <c r="DJS36" s="111"/>
      <c r="DJT36" s="22"/>
      <c r="DJU36" s="111"/>
      <c r="DJV36" s="22"/>
      <c r="DJW36" s="111"/>
      <c r="DJX36" s="22"/>
      <c r="DJY36" s="111"/>
      <c r="DJZ36" s="22"/>
      <c r="DKA36" s="111"/>
      <c r="DKB36" s="22"/>
      <c r="DKC36" s="111"/>
      <c r="DKD36" s="26"/>
      <c r="DKE36" s="111"/>
      <c r="DKF36" s="26"/>
      <c r="DKG36" s="111"/>
      <c r="DKH36" s="26"/>
      <c r="DKI36" s="111"/>
      <c r="DKJ36" s="26"/>
      <c r="DKK36" s="111"/>
      <c r="DKL36" s="26"/>
      <c r="DKM36" s="111"/>
      <c r="DKN36" s="26"/>
      <c r="DKO36" s="111"/>
      <c r="DKP36" s="26"/>
      <c r="DKQ36" s="111"/>
      <c r="DKR36" s="26"/>
      <c r="DKS36" s="111"/>
      <c r="DKT36" s="26"/>
      <c r="DKU36" s="111"/>
      <c r="DKV36" s="26"/>
      <c r="DKW36" s="111"/>
      <c r="DKX36" s="26"/>
      <c r="DKY36" s="112"/>
      <c r="DKZ36" s="26"/>
      <c r="DLA36" s="111"/>
      <c r="DLB36" s="26"/>
      <c r="DLC36" s="111"/>
      <c r="DLD36" s="26"/>
      <c r="DLE36" s="111"/>
      <c r="DLF36" s="26"/>
      <c r="DLG36" s="111"/>
      <c r="DLH36" s="26"/>
      <c r="DLI36" s="111"/>
      <c r="DLJ36" s="26"/>
      <c r="DLK36" s="111"/>
      <c r="DLL36" s="26"/>
      <c r="DLM36" s="111"/>
      <c r="DLN36" s="19"/>
      <c r="DLO36" s="111"/>
      <c r="DLP36" s="26"/>
      <c r="DLQ36" s="111"/>
      <c r="DLR36" s="26"/>
      <c r="DLS36" s="111"/>
      <c r="DLT36" s="26"/>
      <c r="DLU36" s="111"/>
      <c r="DLV36" s="26"/>
      <c r="DLW36" s="111"/>
      <c r="DLX36" s="19"/>
      <c r="DLY36" s="111"/>
      <c r="DLZ36" s="26"/>
      <c r="DMA36" s="111"/>
      <c r="DMB36" s="26"/>
      <c r="DMC36" s="111"/>
      <c r="DMD36" s="26"/>
      <c r="DME36" s="111"/>
      <c r="DMF36" s="19"/>
      <c r="DMG36" s="105"/>
      <c r="DMH36" s="105"/>
      <c r="DMI36" s="105"/>
      <c r="DMJ36" s="29"/>
      <c r="DMK36" s="111"/>
      <c r="DML36" s="29"/>
      <c r="DMM36" s="111"/>
      <c r="DMN36" s="22"/>
      <c r="DMO36" s="111"/>
      <c r="DMP36" s="22"/>
      <c r="DMQ36" s="111"/>
      <c r="DMR36" s="22"/>
      <c r="DMS36" s="111"/>
      <c r="DMT36" s="22"/>
      <c r="DMU36" s="111"/>
      <c r="DMV36" s="22"/>
      <c r="DMW36" s="111"/>
      <c r="DMX36" s="22"/>
      <c r="DMY36" s="111"/>
      <c r="DMZ36" s="22"/>
      <c r="DNA36" s="111"/>
      <c r="DNB36" s="26"/>
      <c r="DNC36" s="111"/>
      <c r="DND36" s="26"/>
      <c r="DNE36" s="111"/>
      <c r="DNF36" s="26"/>
      <c r="DNG36" s="111"/>
      <c r="DNH36" s="26"/>
      <c r="DNI36" s="111"/>
      <c r="DNJ36" s="26"/>
      <c r="DNK36" s="111"/>
      <c r="DNL36" s="26"/>
      <c r="DNM36" s="111"/>
      <c r="DNN36" s="26"/>
      <c r="DNO36" s="111"/>
      <c r="DNP36" s="26"/>
      <c r="DNQ36" s="111"/>
      <c r="DNR36" s="26"/>
      <c r="DNS36" s="111"/>
      <c r="DNT36" s="26"/>
      <c r="DNU36" s="111"/>
      <c r="DNV36" s="26"/>
      <c r="DNW36" s="112"/>
      <c r="DNX36" s="26"/>
      <c r="DNY36" s="111"/>
      <c r="DNZ36" s="26"/>
      <c r="DOA36" s="111"/>
      <c r="DOB36" s="26"/>
      <c r="DOC36" s="111"/>
      <c r="DOD36" s="26"/>
      <c r="DOE36" s="111"/>
      <c r="DOF36" s="26"/>
      <c r="DOG36" s="111"/>
      <c r="DOH36" s="26"/>
      <c r="DOI36" s="111"/>
      <c r="DOJ36" s="26"/>
      <c r="DOK36" s="111"/>
      <c r="DOL36" s="19"/>
      <c r="DOM36" s="111"/>
      <c r="DON36" s="26"/>
      <c r="DOO36" s="111"/>
      <c r="DOP36" s="26"/>
      <c r="DOQ36" s="111"/>
      <c r="DOR36" s="26"/>
      <c r="DOS36" s="111"/>
      <c r="DOT36" s="26"/>
      <c r="DOU36" s="111"/>
      <c r="DOV36" s="19"/>
      <c r="DOW36" s="111"/>
      <c r="DOX36" s="26"/>
      <c r="DOY36" s="111"/>
      <c r="DOZ36" s="26"/>
      <c r="DPA36" s="111"/>
      <c r="DPB36" s="26"/>
      <c r="DPC36" s="111"/>
      <c r="DPD36" s="19"/>
      <c r="DPE36" s="105"/>
      <c r="DPF36" s="105"/>
      <c r="DPG36" s="105"/>
      <c r="DPH36" s="29"/>
      <c r="DPI36" s="111"/>
      <c r="DPJ36" s="29"/>
      <c r="DPK36" s="111"/>
      <c r="DPL36" s="22"/>
      <c r="DPM36" s="111"/>
      <c r="DPN36" s="22"/>
      <c r="DPO36" s="111"/>
      <c r="DPP36" s="22"/>
      <c r="DPQ36" s="111"/>
      <c r="DPR36" s="22"/>
      <c r="DPS36" s="111"/>
      <c r="DPT36" s="22"/>
      <c r="DPU36" s="111"/>
      <c r="DPV36" s="22"/>
      <c r="DPW36" s="111"/>
      <c r="DPX36" s="22"/>
      <c r="DPY36" s="111"/>
      <c r="DPZ36" s="26"/>
      <c r="DQA36" s="111"/>
      <c r="DQB36" s="26"/>
      <c r="DQC36" s="111"/>
      <c r="DQD36" s="26"/>
      <c r="DQE36" s="111"/>
      <c r="DQF36" s="26"/>
      <c r="DQG36" s="111"/>
      <c r="DQH36" s="26"/>
      <c r="DQI36" s="111"/>
      <c r="DQJ36" s="26"/>
      <c r="DQK36" s="111"/>
      <c r="DQL36" s="26"/>
      <c r="DQM36" s="111"/>
      <c r="DQN36" s="26"/>
      <c r="DQO36" s="111"/>
      <c r="DQP36" s="26"/>
      <c r="DQQ36" s="111"/>
      <c r="DQR36" s="26"/>
      <c r="DQS36" s="111"/>
      <c r="DQT36" s="26"/>
      <c r="DQU36" s="112"/>
      <c r="DQV36" s="26"/>
      <c r="DQW36" s="111"/>
      <c r="DQX36" s="26"/>
      <c r="DQY36" s="111"/>
      <c r="DQZ36" s="26"/>
      <c r="DRA36" s="111"/>
      <c r="DRB36" s="26"/>
      <c r="DRC36" s="111"/>
      <c r="DRD36" s="26"/>
      <c r="DRE36" s="111"/>
      <c r="DRF36" s="26"/>
      <c r="DRG36" s="111"/>
      <c r="DRH36" s="26"/>
      <c r="DRI36" s="111"/>
      <c r="DRJ36" s="19"/>
      <c r="DRK36" s="111"/>
      <c r="DRL36" s="26"/>
      <c r="DRM36" s="111"/>
      <c r="DRN36" s="26"/>
      <c r="DRO36" s="111"/>
      <c r="DRP36" s="26"/>
      <c r="DRQ36" s="111"/>
      <c r="DRR36" s="26"/>
      <c r="DRS36" s="111"/>
      <c r="DRT36" s="19"/>
      <c r="DRU36" s="111"/>
      <c r="DRV36" s="26"/>
      <c r="DRW36" s="111"/>
      <c r="DRX36" s="26"/>
      <c r="DRY36" s="111"/>
      <c r="DRZ36" s="26"/>
      <c r="DSA36" s="111"/>
      <c r="DSB36" s="19"/>
      <c r="DSC36" s="105"/>
      <c r="DSD36" s="105"/>
      <c r="DSE36" s="105"/>
      <c r="DSF36" s="29"/>
      <c r="DSG36" s="111"/>
      <c r="DSH36" s="29"/>
      <c r="DSI36" s="111"/>
      <c r="DSJ36" s="22"/>
      <c r="DSK36" s="111"/>
      <c r="DSL36" s="22"/>
      <c r="DSM36" s="111"/>
      <c r="DSN36" s="22"/>
      <c r="DSO36" s="111"/>
      <c r="DSP36" s="22"/>
      <c r="DSQ36" s="111"/>
      <c r="DSR36" s="22"/>
      <c r="DSS36" s="111"/>
      <c r="DST36" s="22"/>
      <c r="DSU36" s="111"/>
      <c r="DSV36" s="22"/>
      <c r="DSW36" s="111"/>
      <c r="DSX36" s="26"/>
      <c r="DSY36" s="111"/>
      <c r="DSZ36" s="26"/>
      <c r="DTA36" s="111"/>
      <c r="DTB36" s="26"/>
      <c r="DTC36" s="111"/>
      <c r="DTD36" s="26"/>
      <c r="DTE36" s="111"/>
      <c r="DTF36" s="26"/>
      <c r="DTG36" s="111"/>
      <c r="DTH36" s="26"/>
      <c r="DTI36" s="111"/>
      <c r="DTJ36" s="26"/>
      <c r="DTK36" s="111"/>
      <c r="DTL36" s="26"/>
      <c r="DTM36" s="111"/>
      <c r="DTN36" s="26"/>
      <c r="DTO36" s="111"/>
      <c r="DTP36" s="26"/>
      <c r="DTQ36" s="111"/>
      <c r="DTR36" s="26"/>
      <c r="DTS36" s="112"/>
      <c r="DTT36" s="26"/>
      <c r="DTU36" s="111"/>
      <c r="DTV36" s="26"/>
      <c r="DTW36" s="111"/>
      <c r="DTX36" s="26"/>
      <c r="DTY36" s="111"/>
      <c r="DTZ36" s="26"/>
      <c r="DUA36" s="111"/>
      <c r="DUB36" s="26"/>
      <c r="DUC36" s="111"/>
      <c r="DUD36" s="26"/>
      <c r="DUE36" s="111"/>
      <c r="DUF36" s="26"/>
      <c r="DUG36" s="111"/>
      <c r="DUH36" s="19"/>
      <c r="DUI36" s="111"/>
      <c r="DUJ36" s="26"/>
      <c r="DUK36" s="111"/>
      <c r="DUL36" s="26"/>
      <c r="DUM36" s="111"/>
      <c r="DUN36" s="26"/>
      <c r="DUO36" s="111"/>
      <c r="DUP36" s="26"/>
      <c r="DUQ36" s="111"/>
      <c r="DUR36" s="19"/>
      <c r="DUS36" s="111"/>
      <c r="DUT36" s="26"/>
      <c r="DUU36" s="111"/>
      <c r="DUV36" s="26"/>
      <c r="DUW36" s="111"/>
      <c r="DUX36" s="26"/>
      <c r="DUY36" s="111"/>
      <c r="DUZ36" s="19"/>
      <c r="DVA36" s="105"/>
      <c r="DVB36" s="105"/>
      <c r="DVC36" s="105"/>
      <c r="DVD36" s="29"/>
      <c r="DVE36" s="111"/>
      <c r="DVF36" s="29"/>
      <c r="DVG36" s="111"/>
      <c r="DVH36" s="22"/>
      <c r="DVI36" s="111"/>
      <c r="DVJ36" s="22"/>
      <c r="DVK36" s="111"/>
      <c r="DVL36" s="22"/>
      <c r="DVM36" s="111"/>
      <c r="DVN36" s="22"/>
      <c r="DVO36" s="111"/>
      <c r="DVP36" s="22"/>
      <c r="DVQ36" s="111"/>
      <c r="DVR36" s="22"/>
      <c r="DVS36" s="111"/>
      <c r="DVT36" s="22"/>
      <c r="DVU36" s="111"/>
      <c r="DVV36" s="26"/>
      <c r="DVW36" s="111"/>
      <c r="DVX36" s="26"/>
      <c r="DVY36" s="111"/>
      <c r="DVZ36" s="26"/>
      <c r="DWA36" s="111"/>
      <c r="DWB36" s="26"/>
      <c r="DWC36" s="111"/>
      <c r="DWD36" s="26"/>
      <c r="DWE36" s="111"/>
      <c r="DWF36" s="26"/>
      <c r="DWG36" s="111"/>
      <c r="DWH36" s="26"/>
      <c r="DWI36" s="111"/>
      <c r="DWJ36" s="26"/>
      <c r="DWK36" s="111"/>
      <c r="DWL36" s="26"/>
      <c r="DWM36" s="111"/>
      <c r="DWN36" s="26"/>
      <c r="DWO36" s="111"/>
      <c r="DWP36" s="26"/>
      <c r="DWQ36" s="112"/>
      <c r="DWR36" s="26"/>
      <c r="DWS36" s="111"/>
      <c r="DWT36" s="26"/>
      <c r="DWU36" s="111"/>
      <c r="DWV36" s="26"/>
      <c r="DWW36" s="111"/>
      <c r="DWX36" s="26"/>
      <c r="DWY36" s="111"/>
      <c r="DWZ36" s="26"/>
      <c r="DXA36" s="111"/>
      <c r="DXB36" s="26"/>
      <c r="DXC36" s="111"/>
      <c r="DXD36" s="26"/>
      <c r="DXE36" s="111"/>
      <c r="DXF36" s="19"/>
      <c r="DXG36" s="111"/>
      <c r="DXH36" s="26"/>
      <c r="DXI36" s="111"/>
      <c r="DXJ36" s="26"/>
      <c r="DXK36" s="111"/>
      <c r="DXL36" s="26"/>
      <c r="DXM36" s="111"/>
      <c r="DXN36" s="26"/>
      <c r="DXO36" s="111"/>
      <c r="DXP36" s="19"/>
      <c r="DXQ36" s="111"/>
      <c r="DXR36" s="26"/>
      <c r="DXS36" s="111"/>
      <c r="DXT36" s="26"/>
      <c r="DXU36" s="111"/>
      <c r="DXV36" s="26"/>
      <c r="DXW36" s="111"/>
      <c r="DXX36" s="19"/>
      <c r="DXY36" s="105"/>
      <c r="DXZ36" s="105"/>
      <c r="DYA36" s="105"/>
      <c r="DYB36" s="29"/>
      <c r="DYC36" s="111"/>
      <c r="DYD36" s="29"/>
      <c r="DYE36" s="111"/>
      <c r="DYF36" s="22"/>
      <c r="DYG36" s="111"/>
      <c r="DYH36" s="22"/>
      <c r="DYI36" s="111"/>
      <c r="DYJ36" s="22"/>
      <c r="DYK36" s="111"/>
      <c r="DYL36" s="22"/>
      <c r="DYM36" s="111"/>
      <c r="DYN36" s="22"/>
      <c r="DYO36" s="111"/>
      <c r="DYP36" s="22"/>
      <c r="DYQ36" s="111"/>
      <c r="DYR36" s="22"/>
      <c r="DYS36" s="111"/>
      <c r="DYT36" s="26"/>
      <c r="DYU36" s="111"/>
      <c r="DYV36" s="26"/>
      <c r="DYW36" s="111"/>
      <c r="DYX36" s="26"/>
      <c r="DYY36" s="111"/>
      <c r="DYZ36" s="26"/>
      <c r="DZA36" s="111"/>
      <c r="DZB36" s="26"/>
      <c r="DZC36" s="111"/>
      <c r="DZD36" s="26"/>
      <c r="DZE36" s="111"/>
      <c r="DZF36" s="26"/>
      <c r="DZG36" s="111"/>
      <c r="DZH36" s="26"/>
      <c r="DZI36" s="111"/>
      <c r="DZJ36" s="26"/>
      <c r="DZK36" s="111"/>
      <c r="DZL36" s="26"/>
      <c r="DZM36" s="111"/>
      <c r="DZN36" s="26"/>
      <c r="DZO36" s="112"/>
      <c r="DZP36" s="26"/>
      <c r="DZQ36" s="111"/>
      <c r="DZR36" s="26"/>
      <c r="DZS36" s="111"/>
      <c r="DZT36" s="26"/>
      <c r="DZU36" s="111"/>
      <c r="DZV36" s="26"/>
      <c r="DZW36" s="111"/>
      <c r="DZX36" s="26"/>
      <c r="DZY36" s="111"/>
      <c r="DZZ36" s="26"/>
      <c r="EAA36" s="111"/>
      <c r="EAB36" s="26"/>
      <c r="EAC36" s="111"/>
      <c r="EAD36" s="19"/>
      <c r="EAE36" s="111"/>
      <c r="EAF36" s="26"/>
      <c r="EAG36" s="111"/>
      <c r="EAH36" s="26"/>
      <c r="EAI36" s="111"/>
      <c r="EAJ36" s="26"/>
      <c r="EAK36" s="111"/>
      <c r="EAL36" s="26"/>
      <c r="EAM36" s="111"/>
      <c r="EAN36" s="19"/>
      <c r="EAO36" s="111"/>
      <c r="EAP36" s="26"/>
      <c r="EAQ36" s="111"/>
      <c r="EAR36" s="26"/>
      <c r="EAS36" s="111"/>
      <c r="EAT36" s="26"/>
      <c r="EAU36" s="111"/>
      <c r="EAV36" s="19"/>
      <c r="EAW36" s="105"/>
      <c r="EAX36" s="105"/>
      <c r="EAY36" s="105"/>
      <c r="EAZ36" s="29"/>
      <c r="EBA36" s="111"/>
      <c r="EBB36" s="29"/>
      <c r="EBC36" s="111"/>
      <c r="EBD36" s="22"/>
      <c r="EBE36" s="111"/>
      <c r="EBF36" s="22"/>
      <c r="EBG36" s="111"/>
      <c r="EBH36" s="22"/>
      <c r="EBI36" s="111"/>
      <c r="EBJ36" s="22"/>
      <c r="EBK36" s="111"/>
      <c r="EBL36" s="22"/>
      <c r="EBM36" s="111"/>
      <c r="EBN36" s="22"/>
      <c r="EBO36" s="111"/>
      <c r="EBP36" s="22"/>
      <c r="EBQ36" s="111"/>
      <c r="EBR36" s="26"/>
      <c r="EBS36" s="111"/>
      <c r="EBT36" s="26"/>
      <c r="EBU36" s="111"/>
      <c r="EBV36" s="26"/>
      <c r="EBW36" s="111"/>
      <c r="EBX36" s="26"/>
      <c r="EBY36" s="111"/>
      <c r="EBZ36" s="26"/>
      <c r="ECA36" s="111"/>
      <c r="ECB36" s="26"/>
      <c r="ECC36" s="111"/>
      <c r="ECD36" s="26"/>
      <c r="ECE36" s="111"/>
      <c r="ECF36" s="26"/>
      <c r="ECG36" s="111"/>
      <c r="ECH36" s="26"/>
      <c r="ECI36" s="111"/>
      <c r="ECJ36" s="26"/>
      <c r="ECK36" s="111"/>
      <c r="ECL36" s="26"/>
      <c r="ECM36" s="112"/>
      <c r="ECN36" s="26"/>
      <c r="ECO36" s="111"/>
      <c r="ECP36" s="26"/>
      <c r="ECQ36" s="111"/>
      <c r="ECR36" s="26"/>
      <c r="ECS36" s="111"/>
      <c r="ECT36" s="26"/>
      <c r="ECU36" s="111"/>
      <c r="ECV36" s="26"/>
      <c r="ECW36" s="111"/>
      <c r="ECX36" s="26"/>
      <c r="ECY36" s="111"/>
      <c r="ECZ36" s="26"/>
      <c r="EDA36" s="111"/>
      <c r="EDB36" s="19"/>
      <c r="EDC36" s="111"/>
      <c r="EDD36" s="26"/>
      <c r="EDE36" s="111"/>
      <c r="EDF36" s="26"/>
      <c r="EDG36" s="111"/>
      <c r="EDH36" s="26"/>
      <c r="EDI36" s="111"/>
      <c r="EDJ36" s="26"/>
      <c r="EDK36" s="111"/>
      <c r="EDL36" s="19"/>
      <c r="EDM36" s="111"/>
      <c r="EDN36" s="26"/>
      <c r="EDO36" s="111"/>
      <c r="EDP36" s="26"/>
      <c r="EDQ36" s="111"/>
      <c r="EDR36" s="26"/>
      <c r="EDS36" s="111"/>
      <c r="EDT36" s="19"/>
      <c r="EDU36" s="105"/>
      <c r="EDV36" s="105"/>
      <c r="EDW36" s="105"/>
      <c r="EDX36" s="29"/>
      <c r="EDY36" s="111"/>
      <c r="EDZ36" s="29"/>
      <c r="EEA36" s="111"/>
      <c r="EEB36" s="22"/>
      <c r="EEC36" s="111"/>
      <c r="EED36" s="22"/>
      <c r="EEE36" s="111"/>
      <c r="EEF36" s="22"/>
      <c r="EEG36" s="111"/>
      <c r="EEH36" s="22"/>
      <c r="EEI36" s="111"/>
      <c r="EEJ36" s="22"/>
      <c r="EEK36" s="111"/>
      <c r="EEL36" s="22"/>
      <c r="EEM36" s="111"/>
      <c r="EEN36" s="22"/>
      <c r="EEO36" s="111"/>
      <c r="EEP36" s="26"/>
      <c r="EEQ36" s="111"/>
      <c r="EER36" s="26"/>
      <c r="EES36" s="111"/>
      <c r="EET36" s="26"/>
      <c r="EEU36" s="111"/>
      <c r="EEV36" s="26"/>
      <c r="EEW36" s="111"/>
      <c r="EEX36" s="26"/>
      <c r="EEY36" s="111"/>
      <c r="EEZ36" s="26"/>
      <c r="EFA36" s="111"/>
      <c r="EFB36" s="26"/>
      <c r="EFC36" s="111"/>
      <c r="EFD36" s="26"/>
      <c r="EFE36" s="111"/>
      <c r="EFF36" s="26"/>
      <c r="EFG36" s="111"/>
      <c r="EFH36" s="26"/>
      <c r="EFI36" s="111"/>
      <c r="EFJ36" s="26"/>
      <c r="EFK36" s="112"/>
      <c r="EFL36" s="26"/>
      <c r="EFM36" s="111"/>
      <c r="EFN36" s="26"/>
      <c r="EFO36" s="111"/>
      <c r="EFP36" s="26"/>
      <c r="EFQ36" s="111"/>
      <c r="EFR36" s="26"/>
      <c r="EFS36" s="111"/>
      <c r="EFT36" s="26"/>
      <c r="EFU36" s="111"/>
      <c r="EFV36" s="26"/>
      <c r="EFW36" s="111"/>
      <c r="EFX36" s="26"/>
      <c r="EFY36" s="111"/>
      <c r="EFZ36" s="19"/>
      <c r="EGA36" s="111"/>
      <c r="EGB36" s="26"/>
      <c r="EGC36" s="111"/>
      <c r="EGD36" s="26"/>
      <c r="EGE36" s="111"/>
      <c r="EGF36" s="26"/>
      <c r="EGG36" s="111"/>
      <c r="EGH36" s="26"/>
      <c r="EGI36" s="111"/>
      <c r="EGJ36" s="19"/>
      <c r="EGK36" s="111"/>
      <c r="EGL36" s="26"/>
      <c r="EGM36" s="111"/>
      <c r="EGN36" s="26"/>
      <c r="EGO36" s="111"/>
      <c r="EGP36" s="26"/>
      <c r="EGQ36" s="111"/>
      <c r="EGR36" s="19"/>
      <c r="EGS36" s="105"/>
      <c r="EGT36" s="105"/>
      <c r="EGU36" s="105"/>
      <c r="EGV36" s="29"/>
      <c r="EGW36" s="111"/>
      <c r="EGX36" s="29"/>
      <c r="EGY36" s="111"/>
      <c r="EGZ36" s="22"/>
      <c r="EHA36" s="111"/>
      <c r="EHB36" s="22"/>
      <c r="EHC36" s="111"/>
      <c r="EHD36" s="22"/>
      <c r="EHE36" s="111"/>
      <c r="EHF36" s="22"/>
      <c r="EHG36" s="111"/>
      <c r="EHH36" s="22"/>
      <c r="EHI36" s="111"/>
      <c r="EHJ36" s="22"/>
      <c r="EHK36" s="111"/>
      <c r="EHL36" s="22"/>
      <c r="EHM36" s="111"/>
      <c r="EHN36" s="26"/>
      <c r="EHO36" s="111"/>
      <c r="EHP36" s="26"/>
      <c r="EHQ36" s="111"/>
      <c r="EHR36" s="26"/>
      <c r="EHS36" s="111"/>
      <c r="EHT36" s="26"/>
      <c r="EHU36" s="111"/>
      <c r="EHV36" s="26"/>
      <c r="EHW36" s="111"/>
      <c r="EHX36" s="26"/>
      <c r="EHY36" s="111"/>
      <c r="EHZ36" s="26"/>
      <c r="EIA36" s="111"/>
      <c r="EIB36" s="26"/>
      <c r="EIC36" s="111"/>
      <c r="EID36" s="26"/>
      <c r="EIE36" s="111"/>
      <c r="EIF36" s="26"/>
      <c r="EIG36" s="111"/>
      <c r="EIH36" s="26"/>
      <c r="EII36" s="112"/>
      <c r="EIJ36" s="26"/>
      <c r="EIK36" s="111"/>
      <c r="EIL36" s="26"/>
      <c r="EIM36" s="111"/>
      <c r="EIN36" s="26"/>
      <c r="EIO36" s="111"/>
      <c r="EIP36" s="26"/>
      <c r="EIQ36" s="111"/>
      <c r="EIR36" s="26"/>
      <c r="EIS36" s="111"/>
      <c r="EIT36" s="26"/>
      <c r="EIU36" s="111"/>
      <c r="EIV36" s="26"/>
      <c r="EIW36" s="111"/>
      <c r="EIX36" s="19"/>
      <c r="EIY36" s="111"/>
      <c r="EIZ36" s="26"/>
      <c r="EJA36" s="111"/>
      <c r="EJB36" s="26"/>
      <c r="EJC36" s="111"/>
      <c r="EJD36" s="26"/>
      <c r="EJE36" s="111"/>
      <c r="EJF36" s="26"/>
      <c r="EJG36" s="111"/>
      <c r="EJH36" s="19"/>
      <c r="EJI36" s="111"/>
      <c r="EJJ36" s="26"/>
      <c r="EJK36" s="111"/>
      <c r="EJL36" s="26"/>
      <c r="EJM36" s="111"/>
      <c r="EJN36" s="26"/>
      <c r="EJO36" s="111"/>
      <c r="EJP36" s="19"/>
      <c r="EJQ36" s="105"/>
      <c r="EJR36" s="105"/>
      <c r="EJS36" s="105"/>
      <c r="EJT36" s="29"/>
      <c r="EJU36" s="111"/>
      <c r="EJV36" s="29"/>
      <c r="EJW36" s="111"/>
      <c r="EJX36" s="22"/>
      <c r="EJY36" s="111"/>
      <c r="EJZ36" s="22"/>
      <c r="EKA36" s="111"/>
      <c r="EKB36" s="22"/>
      <c r="EKC36" s="111"/>
      <c r="EKD36" s="22"/>
      <c r="EKE36" s="111"/>
      <c r="EKF36" s="22"/>
      <c r="EKG36" s="111"/>
      <c r="EKH36" s="22"/>
      <c r="EKI36" s="111"/>
      <c r="EKJ36" s="22"/>
      <c r="EKK36" s="111"/>
      <c r="EKL36" s="26"/>
      <c r="EKM36" s="111"/>
      <c r="EKN36" s="26"/>
      <c r="EKO36" s="111"/>
      <c r="EKP36" s="26"/>
      <c r="EKQ36" s="111"/>
      <c r="EKR36" s="26"/>
      <c r="EKS36" s="111"/>
      <c r="EKT36" s="26"/>
      <c r="EKU36" s="111"/>
      <c r="EKV36" s="26"/>
      <c r="EKW36" s="111"/>
      <c r="EKX36" s="26"/>
      <c r="EKY36" s="111"/>
      <c r="EKZ36" s="26"/>
      <c r="ELA36" s="111"/>
      <c r="ELB36" s="26"/>
      <c r="ELC36" s="111"/>
      <c r="ELD36" s="26"/>
      <c r="ELE36" s="111"/>
      <c r="ELF36" s="26"/>
      <c r="ELG36" s="112"/>
      <c r="ELH36" s="26"/>
      <c r="ELI36" s="111"/>
      <c r="ELJ36" s="26"/>
      <c r="ELK36" s="111"/>
      <c r="ELL36" s="26"/>
      <c r="ELM36" s="111"/>
      <c r="ELN36" s="26"/>
      <c r="ELO36" s="111"/>
      <c r="ELP36" s="26"/>
      <c r="ELQ36" s="111"/>
      <c r="ELR36" s="26"/>
      <c r="ELS36" s="111"/>
      <c r="ELT36" s="26"/>
      <c r="ELU36" s="111"/>
      <c r="ELV36" s="19"/>
      <c r="ELW36" s="111"/>
      <c r="ELX36" s="26"/>
      <c r="ELY36" s="111"/>
      <c r="ELZ36" s="26"/>
      <c r="EMA36" s="111"/>
      <c r="EMB36" s="26"/>
      <c r="EMC36" s="111"/>
      <c r="EMD36" s="26"/>
      <c r="EME36" s="111"/>
      <c r="EMF36" s="19"/>
      <c r="EMG36" s="111"/>
      <c r="EMH36" s="26"/>
      <c r="EMI36" s="111"/>
      <c r="EMJ36" s="26"/>
      <c r="EMK36" s="111"/>
      <c r="EML36" s="26"/>
      <c r="EMM36" s="111"/>
      <c r="EMN36" s="19"/>
      <c r="EMO36" s="105"/>
      <c r="EMP36" s="105"/>
      <c r="EMQ36" s="105"/>
      <c r="EMR36" s="29"/>
      <c r="EMS36" s="111"/>
      <c r="EMT36" s="29"/>
      <c r="EMU36" s="111"/>
      <c r="EMV36" s="22"/>
      <c r="EMW36" s="111"/>
      <c r="EMX36" s="22"/>
      <c r="EMY36" s="111"/>
      <c r="EMZ36" s="22"/>
      <c r="ENA36" s="111"/>
      <c r="ENB36" s="22"/>
      <c r="ENC36" s="111"/>
      <c r="END36" s="22"/>
      <c r="ENE36" s="111"/>
      <c r="ENF36" s="22"/>
      <c r="ENG36" s="111"/>
      <c r="ENH36" s="22"/>
      <c r="ENI36" s="111"/>
      <c r="ENJ36" s="26"/>
      <c r="ENK36" s="111"/>
      <c r="ENL36" s="26"/>
      <c r="ENM36" s="111"/>
      <c r="ENN36" s="26"/>
      <c r="ENO36" s="111"/>
      <c r="ENP36" s="26"/>
      <c r="ENQ36" s="111"/>
      <c r="ENR36" s="26"/>
      <c r="ENS36" s="111"/>
      <c r="ENT36" s="26"/>
      <c r="ENU36" s="111"/>
      <c r="ENV36" s="26"/>
      <c r="ENW36" s="111"/>
      <c r="ENX36" s="26"/>
      <c r="ENY36" s="111"/>
      <c r="ENZ36" s="26"/>
      <c r="EOA36" s="111"/>
      <c r="EOB36" s="26"/>
      <c r="EOC36" s="111"/>
      <c r="EOD36" s="26"/>
      <c r="EOE36" s="112"/>
      <c r="EOF36" s="26"/>
      <c r="EOG36" s="111"/>
      <c r="EOH36" s="26"/>
      <c r="EOI36" s="111"/>
      <c r="EOJ36" s="26"/>
      <c r="EOK36" s="111"/>
      <c r="EOL36" s="26"/>
      <c r="EOM36" s="111"/>
      <c r="EON36" s="26"/>
      <c r="EOO36" s="111"/>
      <c r="EOP36" s="26"/>
      <c r="EOQ36" s="111"/>
      <c r="EOR36" s="26"/>
      <c r="EOS36" s="111"/>
      <c r="EOT36" s="19"/>
      <c r="EOU36" s="111"/>
      <c r="EOV36" s="26"/>
      <c r="EOW36" s="111"/>
      <c r="EOX36" s="26"/>
      <c r="EOY36" s="111"/>
      <c r="EOZ36" s="26"/>
      <c r="EPA36" s="111"/>
      <c r="EPB36" s="26"/>
      <c r="EPC36" s="111"/>
      <c r="EPD36" s="19"/>
      <c r="EPE36" s="111"/>
      <c r="EPF36" s="26"/>
      <c r="EPG36" s="111"/>
      <c r="EPH36" s="26"/>
      <c r="EPI36" s="111"/>
      <c r="EPJ36" s="26"/>
      <c r="EPK36" s="111"/>
      <c r="EPL36" s="19"/>
      <c r="EPM36" s="105"/>
      <c r="EPN36" s="105"/>
      <c r="EPO36" s="105"/>
      <c r="EPP36" s="29"/>
      <c r="EPQ36" s="111"/>
      <c r="EPR36" s="29"/>
      <c r="EPS36" s="111"/>
      <c r="EPT36" s="22"/>
      <c r="EPU36" s="111"/>
      <c r="EPV36" s="22"/>
      <c r="EPW36" s="111"/>
      <c r="EPX36" s="22"/>
      <c r="EPY36" s="111"/>
      <c r="EPZ36" s="22"/>
      <c r="EQA36" s="111"/>
      <c r="EQB36" s="22"/>
      <c r="EQC36" s="111"/>
      <c r="EQD36" s="22"/>
      <c r="EQE36" s="111"/>
      <c r="EQF36" s="22"/>
      <c r="EQG36" s="111"/>
      <c r="EQH36" s="26"/>
      <c r="EQI36" s="111"/>
      <c r="EQJ36" s="26"/>
      <c r="EQK36" s="111"/>
      <c r="EQL36" s="26"/>
      <c r="EQM36" s="111"/>
      <c r="EQN36" s="26"/>
      <c r="EQO36" s="111"/>
      <c r="EQP36" s="26"/>
      <c r="EQQ36" s="111"/>
      <c r="EQR36" s="26"/>
      <c r="EQS36" s="111"/>
      <c r="EQT36" s="26"/>
      <c r="EQU36" s="111"/>
      <c r="EQV36" s="26"/>
      <c r="EQW36" s="111"/>
      <c r="EQX36" s="26"/>
      <c r="EQY36" s="111"/>
      <c r="EQZ36" s="26"/>
      <c r="ERA36" s="111"/>
      <c r="ERB36" s="26"/>
      <c r="ERC36" s="112"/>
      <c r="ERD36" s="26"/>
      <c r="ERE36" s="111"/>
      <c r="ERF36" s="26"/>
      <c r="ERG36" s="111"/>
      <c r="ERH36" s="26"/>
      <c r="ERI36" s="111"/>
      <c r="ERJ36" s="26"/>
      <c r="ERK36" s="111"/>
      <c r="ERL36" s="26"/>
      <c r="ERM36" s="111"/>
      <c r="ERN36" s="26"/>
      <c r="ERO36" s="111"/>
      <c r="ERP36" s="26"/>
      <c r="ERQ36" s="111"/>
      <c r="ERR36" s="19"/>
      <c r="ERS36" s="111"/>
      <c r="ERT36" s="26"/>
      <c r="ERU36" s="111"/>
      <c r="ERV36" s="26"/>
      <c r="ERW36" s="111"/>
      <c r="ERX36" s="26"/>
      <c r="ERY36" s="111"/>
      <c r="ERZ36" s="26"/>
      <c r="ESA36" s="111"/>
      <c r="ESB36" s="19"/>
      <c r="ESC36" s="111"/>
      <c r="ESD36" s="26"/>
      <c r="ESE36" s="111"/>
      <c r="ESF36" s="26"/>
      <c r="ESG36" s="111"/>
      <c r="ESH36" s="26"/>
      <c r="ESI36" s="111"/>
      <c r="ESJ36" s="19"/>
      <c r="ESK36" s="105"/>
      <c r="ESL36" s="105"/>
      <c r="ESM36" s="105"/>
      <c r="ESN36" s="29"/>
      <c r="ESO36" s="111"/>
      <c r="ESP36" s="29"/>
      <c r="ESQ36" s="111"/>
      <c r="ESR36" s="22"/>
      <c r="ESS36" s="111"/>
      <c r="EST36" s="22"/>
      <c r="ESU36" s="111"/>
      <c r="ESV36" s="22"/>
      <c r="ESW36" s="111"/>
      <c r="ESX36" s="22"/>
      <c r="ESY36" s="111"/>
      <c r="ESZ36" s="22"/>
      <c r="ETA36" s="111"/>
      <c r="ETB36" s="22"/>
      <c r="ETC36" s="111"/>
      <c r="ETD36" s="22"/>
      <c r="ETE36" s="111"/>
      <c r="ETF36" s="26"/>
      <c r="ETG36" s="111"/>
      <c r="ETH36" s="26"/>
      <c r="ETI36" s="111"/>
      <c r="ETJ36" s="26"/>
      <c r="ETK36" s="111"/>
      <c r="ETL36" s="26"/>
      <c r="ETM36" s="111"/>
      <c r="ETN36" s="26"/>
      <c r="ETO36" s="111"/>
      <c r="ETP36" s="26"/>
      <c r="ETQ36" s="111"/>
      <c r="ETR36" s="26"/>
      <c r="ETS36" s="111"/>
      <c r="ETT36" s="26"/>
      <c r="ETU36" s="111"/>
      <c r="ETV36" s="26"/>
      <c r="ETW36" s="111"/>
      <c r="ETX36" s="26"/>
      <c r="ETY36" s="111"/>
      <c r="ETZ36" s="26"/>
      <c r="EUA36" s="112"/>
      <c r="EUB36" s="26"/>
      <c r="EUC36" s="111"/>
      <c r="EUD36" s="26"/>
      <c r="EUE36" s="111"/>
      <c r="EUF36" s="26"/>
      <c r="EUG36" s="111"/>
      <c r="EUH36" s="26"/>
      <c r="EUI36" s="111"/>
      <c r="EUJ36" s="26"/>
      <c r="EUK36" s="111"/>
      <c r="EUL36" s="26"/>
      <c r="EUM36" s="111"/>
      <c r="EUN36" s="26"/>
      <c r="EUO36" s="111"/>
      <c r="EUP36" s="19"/>
      <c r="EUQ36" s="111"/>
      <c r="EUR36" s="26"/>
      <c r="EUS36" s="111"/>
      <c r="EUT36" s="26"/>
      <c r="EUU36" s="111"/>
      <c r="EUV36" s="26"/>
      <c r="EUW36" s="111"/>
      <c r="EUX36" s="26"/>
      <c r="EUY36" s="111"/>
      <c r="EUZ36" s="19"/>
      <c r="EVA36" s="111"/>
      <c r="EVB36" s="26"/>
      <c r="EVC36" s="111"/>
      <c r="EVD36" s="26"/>
      <c r="EVE36" s="111"/>
      <c r="EVF36" s="26"/>
      <c r="EVG36" s="111"/>
      <c r="EVH36" s="19"/>
      <c r="EVI36" s="105"/>
      <c r="EVJ36" s="105"/>
      <c r="EVK36" s="105"/>
      <c r="EVL36" s="29"/>
      <c r="EVM36" s="111"/>
      <c r="EVN36" s="29"/>
      <c r="EVO36" s="111"/>
      <c r="EVP36" s="22"/>
      <c r="EVQ36" s="111"/>
      <c r="EVR36" s="22"/>
      <c r="EVS36" s="111"/>
      <c r="EVT36" s="22"/>
      <c r="EVU36" s="111"/>
      <c r="EVV36" s="22"/>
      <c r="EVW36" s="111"/>
      <c r="EVX36" s="22"/>
      <c r="EVY36" s="111"/>
      <c r="EVZ36" s="22"/>
      <c r="EWA36" s="111"/>
      <c r="EWB36" s="22"/>
      <c r="EWC36" s="111"/>
      <c r="EWD36" s="26"/>
      <c r="EWE36" s="111"/>
      <c r="EWF36" s="26"/>
      <c r="EWG36" s="111"/>
      <c r="EWH36" s="26"/>
      <c r="EWI36" s="111"/>
      <c r="EWJ36" s="26"/>
      <c r="EWK36" s="111"/>
      <c r="EWL36" s="26"/>
      <c r="EWM36" s="111"/>
      <c r="EWN36" s="26"/>
      <c r="EWO36" s="111"/>
      <c r="EWP36" s="26"/>
      <c r="EWQ36" s="111"/>
      <c r="EWR36" s="26"/>
      <c r="EWS36" s="111"/>
      <c r="EWT36" s="26"/>
      <c r="EWU36" s="111"/>
      <c r="EWV36" s="26"/>
      <c r="EWW36" s="111"/>
      <c r="EWX36" s="26"/>
      <c r="EWY36" s="112"/>
      <c r="EWZ36" s="26"/>
      <c r="EXA36" s="111"/>
      <c r="EXB36" s="26"/>
      <c r="EXC36" s="111"/>
      <c r="EXD36" s="26"/>
      <c r="EXE36" s="111"/>
      <c r="EXF36" s="26"/>
      <c r="EXG36" s="111"/>
      <c r="EXH36" s="26"/>
      <c r="EXI36" s="111"/>
      <c r="EXJ36" s="26"/>
      <c r="EXK36" s="111"/>
      <c r="EXL36" s="26"/>
      <c r="EXM36" s="111"/>
      <c r="EXN36" s="19"/>
      <c r="EXO36" s="111"/>
      <c r="EXP36" s="26"/>
      <c r="EXQ36" s="111"/>
      <c r="EXR36" s="26"/>
      <c r="EXS36" s="111"/>
      <c r="EXT36" s="26"/>
      <c r="EXU36" s="111"/>
      <c r="EXV36" s="26"/>
      <c r="EXW36" s="111"/>
      <c r="EXX36" s="19"/>
      <c r="EXY36" s="111"/>
      <c r="EXZ36" s="26"/>
      <c r="EYA36" s="111"/>
      <c r="EYB36" s="26"/>
      <c r="EYC36" s="111"/>
      <c r="EYD36" s="26"/>
      <c r="EYE36" s="111"/>
      <c r="EYF36" s="19"/>
      <c r="EYG36" s="105"/>
      <c r="EYH36" s="105"/>
      <c r="EYI36" s="105"/>
      <c r="EYJ36" s="29"/>
      <c r="EYK36" s="111"/>
      <c r="EYL36" s="29"/>
      <c r="EYM36" s="111"/>
      <c r="EYN36" s="22"/>
      <c r="EYO36" s="111"/>
      <c r="EYP36" s="22"/>
      <c r="EYQ36" s="111"/>
      <c r="EYR36" s="22"/>
      <c r="EYS36" s="111"/>
      <c r="EYT36" s="22"/>
      <c r="EYU36" s="111"/>
      <c r="EYV36" s="22"/>
      <c r="EYW36" s="111"/>
      <c r="EYX36" s="22"/>
      <c r="EYY36" s="111"/>
      <c r="EYZ36" s="22"/>
      <c r="EZA36" s="111"/>
      <c r="EZB36" s="26"/>
      <c r="EZC36" s="111"/>
      <c r="EZD36" s="26"/>
      <c r="EZE36" s="111"/>
      <c r="EZF36" s="26"/>
      <c r="EZG36" s="111"/>
      <c r="EZH36" s="26"/>
      <c r="EZI36" s="111"/>
      <c r="EZJ36" s="26"/>
      <c r="EZK36" s="111"/>
      <c r="EZL36" s="26"/>
      <c r="EZM36" s="111"/>
      <c r="EZN36" s="26"/>
      <c r="EZO36" s="111"/>
      <c r="EZP36" s="26"/>
      <c r="EZQ36" s="111"/>
      <c r="EZR36" s="26"/>
      <c r="EZS36" s="111"/>
      <c r="EZT36" s="26"/>
      <c r="EZU36" s="111"/>
      <c r="EZV36" s="26"/>
      <c r="EZW36" s="112"/>
      <c r="EZX36" s="26"/>
      <c r="EZY36" s="111"/>
      <c r="EZZ36" s="26"/>
      <c r="FAA36" s="111"/>
      <c r="FAB36" s="26"/>
      <c r="FAC36" s="111"/>
      <c r="FAD36" s="26"/>
      <c r="FAE36" s="111"/>
      <c r="FAF36" s="26"/>
      <c r="FAG36" s="111"/>
      <c r="FAH36" s="26"/>
      <c r="FAI36" s="111"/>
      <c r="FAJ36" s="26"/>
      <c r="FAK36" s="111"/>
      <c r="FAL36" s="19"/>
      <c r="FAM36" s="111"/>
      <c r="FAN36" s="26"/>
      <c r="FAO36" s="111"/>
      <c r="FAP36" s="26"/>
      <c r="FAQ36" s="111"/>
      <c r="FAR36" s="26"/>
      <c r="FAS36" s="111"/>
      <c r="FAT36" s="26"/>
      <c r="FAU36" s="111"/>
      <c r="FAV36" s="19"/>
      <c r="FAW36" s="111"/>
      <c r="FAX36" s="26"/>
      <c r="FAY36" s="111"/>
      <c r="FAZ36" s="26"/>
      <c r="FBA36" s="111"/>
      <c r="FBB36" s="26"/>
      <c r="FBC36" s="111"/>
      <c r="FBD36" s="19"/>
      <c r="FBE36" s="105"/>
      <c r="FBF36" s="105"/>
      <c r="FBG36" s="105"/>
      <c r="FBH36" s="29"/>
      <c r="FBI36" s="111"/>
      <c r="FBJ36" s="29"/>
      <c r="FBK36" s="111"/>
      <c r="FBL36" s="22"/>
      <c r="FBM36" s="111"/>
      <c r="FBN36" s="22"/>
      <c r="FBO36" s="111"/>
      <c r="FBP36" s="22"/>
      <c r="FBQ36" s="111"/>
      <c r="FBR36" s="22"/>
      <c r="FBS36" s="111"/>
      <c r="FBT36" s="22"/>
      <c r="FBU36" s="111"/>
      <c r="FBV36" s="22"/>
      <c r="FBW36" s="111"/>
      <c r="FBX36" s="22"/>
      <c r="FBY36" s="111"/>
      <c r="FBZ36" s="26"/>
      <c r="FCA36" s="111"/>
      <c r="FCB36" s="26"/>
      <c r="FCC36" s="111"/>
      <c r="FCD36" s="26"/>
      <c r="FCE36" s="111"/>
      <c r="FCF36" s="26"/>
      <c r="FCG36" s="111"/>
      <c r="FCH36" s="26"/>
      <c r="FCI36" s="111"/>
      <c r="FCJ36" s="26"/>
      <c r="FCK36" s="111"/>
      <c r="FCL36" s="26"/>
      <c r="FCM36" s="111"/>
      <c r="FCN36" s="26"/>
      <c r="FCO36" s="111"/>
      <c r="FCP36" s="26"/>
      <c r="FCQ36" s="111"/>
      <c r="FCR36" s="26"/>
      <c r="FCS36" s="111"/>
      <c r="FCT36" s="26"/>
      <c r="FCU36" s="112"/>
      <c r="FCV36" s="26"/>
      <c r="FCW36" s="111"/>
      <c r="FCX36" s="26"/>
      <c r="FCY36" s="111"/>
      <c r="FCZ36" s="26"/>
      <c r="FDA36" s="111"/>
      <c r="FDB36" s="26"/>
      <c r="FDC36" s="111"/>
      <c r="FDD36" s="26"/>
      <c r="FDE36" s="111"/>
      <c r="FDF36" s="26"/>
      <c r="FDG36" s="111"/>
      <c r="FDH36" s="26"/>
      <c r="FDI36" s="111"/>
      <c r="FDJ36" s="19"/>
      <c r="FDK36" s="111"/>
      <c r="FDL36" s="26"/>
      <c r="FDM36" s="111"/>
      <c r="FDN36" s="26"/>
      <c r="FDO36" s="111"/>
      <c r="FDP36" s="26"/>
      <c r="FDQ36" s="111"/>
      <c r="FDR36" s="26"/>
      <c r="FDS36" s="111"/>
      <c r="FDT36" s="19"/>
      <c r="FDU36" s="111"/>
      <c r="FDV36" s="26"/>
      <c r="FDW36" s="111"/>
      <c r="FDX36" s="26"/>
      <c r="FDY36" s="111"/>
      <c r="FDZ36" s="26"/>
      <c r="FEA36" s="111"/>
      <c r="FEB36" s="19"/>
      <c r="FEC36" s="105"/>
      <c r="FED36" s="105"/>
      <c r="FEE36" s="105"/>
      <c r="FEF36" s="29"/>
      <c r="FEG36" s="111"/>
      <c r="FEH36" s="29"/>
      <c r="FEI36" s="111"/>
      <c r="FEJ36" s="22"/>
      <c r="FEK36" s="111"/>
      <c r="FEL36" s="22"/>
      <c r="FEM36" s="111"/>
      <c r="FEN36" s="22"/>
      <c r="FEO36" s="111"/>
      <c r="FEP36" s="22"/>
      <c r="FEQ36" s="111"/>
      <c r="FER36" s="22"/>
      <c r="FES36" s="111"/>
      <c r="FET36" s="22"/>
      <c r="FEU36" s="111"/>
      <c r="FEV36" s="22"/>
      <c r="FEW36" s="111"/>
      <c r="FEX36" s="26"/>
      <c r="FEY36" s="111"/>
      <c r="FEZ36" s="26"/>
      <c r="FFA36" s="111"/>
      <c r="FFB36" s="26"/>
      <c r="FFC36" s="111"/>
      <c r="FFD36" s="26"/>
      <c r="FFE36" s="111"/>
      <c r="FFF36" s="26"/>
      <c r="FFG36" s="111"/>
      <c r="FFH36" s="26"/>
      <c r="FFI36" s="111"/>
      <c r="FFJ36" s="26"/>
      <c r="FFK36" s="111"/>
      <c r="FFL36" s="26"/>
      <c r="FFM36" s="111"/>
      <c r="FFN36" s="26"/>
      <c r="FFO36" s="111"/>
      <c r="FFP36" s="26"/>
      <c r="FFQ36" s="111"/>
      <c r="FFR36" s="26"/>
      <c r="FFS36" s="112"/>
      <c r="FFT36" s="26"/>
      <c r="FFU36" s="111"/>
      <c r="FFV36" s="26"/>
      <c r="FFW36" s="111"/>
      <c r="FFX36" s="26"/>
      <c r="FFY36" s="111"/>
      <c r="FFZ36" s="26"/>
      <c r="FGA36" s="111"/>
      <c r="FGB36" s="26"/>
      <c r="FGC36" s="111"/>
      <c r="FGD36" s="26"/>
      <c r="FGE36" s="111"/>
      <c r="FGF36" s="26"/>
      <c r="FGG36" s="111"/>
      <c r="FGH36" s="19"/>
      <c r="FGI36" s="111"/>
      <c r="FGJ36" s="26"/>
      <c r="FGK36" s="111"/>
      <c r="FGL36" s="26"/>
      <c r="FGM36" s="111"/>
      <c r="FGN36" s="26"/>
      <c r="FGO36" s="111"/>
      <c r="FGP36" s="26"/>
      <c r="FGQ36" s="111"/>
      <c r="FGR36" s="19"/>
      <c r="FGS36" s="111"/>
      <c r="FGT36" s="26"/>
      <c r="FGU36" s="111"/>
      <c r="FGV36" s="26"/>
      <c r="FGW36" s="111"/>
      <c r="FGX36" s="26"/>
      <c r="FGY36" s="111"/>
      <c r="FGZ36" s="19"/>
      <c r="FHA36" s="105"/>
      <c r="FHB36" s="105"/>
      <c r="FHC36" s="105"/>
      <c r="FHD36" s="29"/>
      <c r="FHE36" s="111"/>
      <c r="FHF36" s="29"/>
      <c r="FHG36" s="111"/>
      <c r="FHH36" s="22"/>
      <c r="FHI36" s="111"/>
      <c r="FHJ36" s="22"/>
      <c r="FHK36" s="111"/>
      <c r="FHL36" s="22"/>
      <c r="FHM36" s="111"/>
      <c r="FHN36" s="22"/>
      <c r="FHO36" s="111"/>
      <c r="FHP36" s="22"/>
      <c r="FHQ36" s="111"/>
      <c r="FHR36" s="22"/>
      <c r="FHS36" s="111"/>
      <c r="FHT36" s="22"/>
      <c r="FHU36" s="111"/>
      <c r="FHV36" s="26"/>
      <c r="FHW36" s="111"/>
      <c r="FHX36" s="26"/>
      <c r="FHY36" s="111"/>
      <c r="FHZ36" s="26"/>
      <c r="FIA36" s="111"/>
      <c r="FIB36" s="26"/>
      <c r="FIC36" s="111"/>
      <c r="FID36" s="26"/>
      <c r="FIE36" s="111"/>
      <c r="FIF36" s="26"/>
      <c r="FIG36" s="111"/>
      <c r="FIH36" s="26"/>
      <c r="FII36" s="111"/>
      <c r="FIJ36" s="26"/>
      <c r="FIK36" s="111"/>
      <c r="FIL36" s="26"/>
      <c r="FIM36" s="111"/>
      <c r="FIN36" s="26"/>
      <c r="FIO36" s="111"/>
      <c r="FIP36" s="26"/>
      <c r="FIQ36" s="112"/>
      <c r="FIR36" s="26"/>
      <c r="FIS36" s="111"/>
      <c r="FIT36" s="26"/>
      <c r="FIU36" s="111"/>
      <c r="FIV36" s="26"/>
      <c r="FIW36" s="111"/>
      <c r="FIX36" s="26"/>
      <c r="FIY36" s="111"/>
      <c r="FIZ36" s="26"/>
      <c r="FJA36" s="111"/>
      <c r="FJB36" s="26"/>
      <c r="FJC36" s="111"/>
      <c r="FJD36" s="26"/>
      <c r="FJE36" s="111"/>
      <c r="FJF36" s="19"/>
      <c r="FJG36" s="111"/>
      <c r="FJH36" s="26"/>
      <c r="FJI36" s="111"/>
      <c r="FJJ36" s="26"/>
      <c r="FJK36" s="111"/>
      <c r="FJL36" s="26"/>
      <c r="FJM36" s="111"/>
      <c r="FJN36" s="26"/>
      <c r="FJO36" s="111"/>
      <c r="FJP36" s="19"/>
      <c r="FJQ36" s="111"/>
      <c r="FJR36" s="26"/>
      <c r="FJS36" s="111"/>
      <c r="FJT36" s="26"/>
      <c r="FJU36" s="111"/>
      <c r="FJV36" s="26"/>
      <c r="FJW36" s="111"/>
      <c r="FJX36" s="19"/>
      <c r="FJY36" s="105"/>
      <c r="FJZ36" s="105"/>
      <c r="FKA36" s="105"/>
      <c r="FKB36" s="29"/>
      <c r="FKC36" s="111"/>
      <c r="FKD36" s="29"/>
      <c r="FKE36" s="111"/>
      <c r="FKF36" s="22"/>
      <c r="FKG36" s="111"/>
      <c r="FKH36" s="22"/>
      <c r="FKI36" s="111"/>
      <c r="FKJ36" s="22"/>
      <c r="FKK36" s="111"/>
      <c r="FKL36" s="22"/>
      <c r="FKM36" s="111"/>
      <c r="FKN36" s="22"/>
      <c r="FKO36" s="111"/>
      <c r="FKP36" s="22"/>
      <c r="FKQ36" s="111"/>
      <c r="FKR36" s="22"/>
      <c r="FKS36" s="111"/>
      <c r="FKT36" s="26"/>
      <c r="FKU36" s="111"/>
      <c r="FKV36" s="26"/>
      <c r="FKW36" s="111"/>
      <c r="FKX36" s="26"/>
      <c r="FKY36" s="111"/>
      <c r="FKZ36" s="26"/>
      <c r="FLA36" s="111"/>
      <c r="FLB36" s="26"/>
      <c r="FLC36" s="111"/>
      <c r="FLD36" s="26"/>
      <c r="FLE36" s="111"/>
      <c r="FLF36" s="26"/>
      <c r="FLG36" s="111"/>
      <c r="FLH36" s="26"/>
      <c r="FLI36" s="111"/>
      <c r="FLJ36" s="26"/>
      <c r="FLK36" s="111"/>
      <c r="FLL36" s="26"/>
      <c r="FLM36" s="111"/>
      <c r="FLN36" s="26"/>
      <c r="FLO36" s="112"/>
      <c r="FLP36" s="26"/>
      <c r="FLQ36" s="111"/>
      <c r="FLR36" s="26"/>
      <c r="FLS36" s="111"/>
      <c r="FLT36" s="26"/>
      <c r="FLU36" s="111"/>
      <c r="FLV36" s="26"/>
      <c r="FLW36" s="111"/>
      <c r="FLX36" s="26"/>
      <c r="FLY36" s="111"/>
      <c r="FLZ36" s="26"/>
      <c r="FMA36" s="111"/>
      <c r="FMB36" s="26"/>
      <c r="FMC36" s="111"/>
      <c r="FMD36" s="19"/>
      <c r="FME36" s="111"/>
      <c r="FMF36" s="26"/>
      <c r="FMG36" s="111"/>
      <c r="FMH36" s="26"/>
      <c r="FMI36" s="111"/>
      <c r="FMJ36" s="26"/>
      <c r="FMK36" s="111"/>
      <c r="FML36" s="26"/>
      <c r="FMM36" s="111"/>
      <c r="FMN36" s="19"/>
      <c r="FMO36" s="111"/>
      <c r="FMP36" s="26"/>
      <c r="FMQ36" s="111"/>
      <c r="FMR36" s="26"/>
      <c r="FMS36" s="111"/>
      <c r="FMT36" s="26"/>
      <c r="FMU36" s="111"/>
      <c r="FMV36" s="19"/>
      <c r="FMW36" s="105"/>
      <c r="FMX36" s="105"/>
      <c r="FMY36" s="105"/>
      <c r="FMZ36" s="29"/>
      <c r="FNA36" s="111"/>
      <c r="FNB36" s="29"/>
      <c r="FNC36" s="111"/>
      <c r="FND36" s="22"/>
      <c r="FNE36" s="111"/>
      <c r="FNF36" s="22"/>
      <c r="FNG36" s="111"/>
      <c r="FNH36" s="22"/>
      <c r="FNI36" s="111"/>
      <c r="FNJ36" s="22"/>
      <c r="FNK36" s="111"/>
      <c r="FNL36" s="22"/>
      <c r="FNM36" s="111"/>
      <c r="FNN36" s="22"/>
      <c r="FNO36" s="111"/>
      <c r="FNP36" s="22"/>
      <c r="FNQ36" s="111"/>
      <c r="FNR36" s="26"/>
      <c r="FNS36" s="111"/>
      <c r="FNT36" s="26"/>
      <c r="FNU36" s="111"/>
      <c r="FNV36" s="26"/>
      <c r="FNW36" s="111"/>
      <c r="FNX36" s="26"/>
      <c r="FNY36" s="111"/>
      <c r="FNZ36" s="26"/>
      <c r="FOA36" s="111"/>
      <c r="FOB36" s="26"/>
      <c r="FOC36" s="111"/>
      <c r="FOD36" s="26"/>
      <c r="FOE36" s="111"/>
      <c r="FOF36" s="26"/>
      <c r="FOG36" s="111"/>
      <c r="FOH36" s="26"/>
      <c r="FOI36" s="111"/>
      <c r="FOJ36" s="26"/>
      <c r="FOK36" s="111"/>
      <c r="FOL36" s="26"/>
      <c r="FOM36" s="112"/>
      <c r="FON36" s="26"/>
      <c r="FOO36" s="111"/>
      <c r="FOP36" s="26"/>
      <c r="FOQ36" s="111"/>
      <c r="FOR36" s="26"/>
      <c r="FOS36" s="111"/>
      <c r="FOT36" s="26"/>
      <c r="FOU36" s="111"/>
      <c r="FOV36" s="26"/>
      <c r="FOW36" s="111"/>
      <c r="FOX36" s="26"/>
      <c r="FOY36" s="111"/>
      <c r="FOZ36" s="26"/>
      <c r="FPA36" s="111"/>
      <c r="FPB36" s="19"/>
      <c r="FPC36" s="111"/>
      <c r="FPD36" s="26"/>
      <c r="FPE36" s="111"/>
      <c r="FPF36" s="26"/>
      <c r="FPG36" s="111"/>
      <c r="FPH36" s="26"/>
      <c r="FPI36" s="111"/>
      <c r="FPJ36" s="26"/>
      <c r="FPK36" s="111"/>
      <c r="FPL36" s="19"/>
      <c r="FPM36" s="111"/>
      <c r="FPN36" s="26"/>
      <c r="FPO36" s="111"/>
      <c r="FPP36" s="26"/>
      <c r="FPQ36" s="111"/>
      <c r="FPR36" s="26"/>
      <c r="FPS36" s="111"/>
      <c r="FPT36" s="19"/>
      <c r="FPU36" s="105"/>
      <c r="FPV36" s="105"/>
      <c r="FPW36" s="105"/>
      <c r="FPX36" s="29"/>
      <c r="FPY36" s="111"/>
      <c r="FPZ36" s="29"/>
      <c r="FQA36" s="111"/>
      <c r="FQB36" s="22"/>
      <c r="FQC36" s="111"/>
      <c r="FQD36" s="22"/>
      <c r="FQE36" s="111"/>
      <c r="FQF36" s="22"/>
      <c r="FQG36" s="111"/>
      <c r="FQH36" s="22"/>
      <c r="FQI36" s="111"/>
      <c r="FQJ36" s="22"/>
      <c r="FQK36" s="111"/>
      <c r="FQL36" s="22"/>
      <c r="FQM36" s="111"/>
      <c r="FQN36" s="22"/>
      <c r="FQO36" s="111"/>
      <c r="FQP36" s="26"/>
      <c r="FQQ36" s="111"/>
      <c r="FQR36" s="26"/>
      <c r="FQS36" s="111"/>
      <c r="FQT36" s="26"/>
      <c r="FQU36" s="111"/>
      <c r="FQV36" s="26"/>
      <c r="FQW36" s="111"/>
      <c r="FQX36" s="26"/>
      <c r="FQY36" s="111"/>
      <c r="FQZ36" s="26"/>
      <c r="FRA36" s="111"/>
      <c r="FRB36" s="26"/>
      <c r="FRC36" s="111"/>
      <c r="FRD36" s="26"/>
      <c r="FRE36" s="111"/>
      <c r="FRF36" s="26"/>
      <c r="FRG36" s="111"/>
      <c r="FRH36" s="26"/>
      <c r="FRI36" s="111"/>
      <c r="FRJ36" s="26"/>
      <c r="FRK36" s="112"/>
      <c r="FRL36" s="26"/>
      <c r="FRM36" s="111"/>
      <c r="FRN36" s="26"/>
      <c r="FRO36" s="111"/>
      <c r="FRP36" s="26"/>
      <c r="FRQ36" s="111"/>
      <c r="FRR36" s="26"/>
      <c r="FRS36" s="111"/>
      <c r="FRT36" s="26"/>
      <c r="FRU36" s="111"/>
      <c r="FRV36" s="26"/>
      <c r="FRW36" s="111"/>
      <c r="FRX36" s="26"/>
      <c r="FRY36" s="111"/>
      <c r="FRZ36" s="19"/>
      <c r="FSA36" s="111"/>
      <c r="FSB36" s="26"/>
      <c r="FSC36" s="111"/>
      <c r="FSD36" s="26"/>
      <c r="FSE36" s="111"/>
      <c r="FSF36" s="26"/>
      <c r="FSG36" s="111"/>
      <c r="FSH36" s="26"/>
      <c r="FSI36" s="111"/>
      <c r="FSJ36" s="19"/>
      <c r="FSK36" s="111"/>
      <c r="FSL36" s="26"/>
      <c r="FSM36" s="111"/>
      <c r="FSN36" s="26"/>
      <c r="FSO36" s="111"/>
      <c r="FSP36" s="26"/>
      <c r="FSQ36" s="111"/>
      <c r="FSR36" s="19"/>
      <c r="FSS36" s="105"/>
      <c r="FST36" s="105"/>
      <c r="FSU36" s="105"/>
      <c r="FSV36" s="29"/>
      <c r="FSW36" s="111"/>
      <c r="FSX36" s="29"/>
      <c r="FSY36" s="111"/>
      <c r="FSZ36" s="22"/>
      <c r="FTA36" s="111"/>
      <c r="FTB36" s="22"/>
      <c r="FTC36" s="111"/>
      <c r="FTD36" s="22"/>
      <c r="FTE36" s="111"/>
      <c r="FTF36" s="22"/>
      <c r="FTG36" s="111"/>
      <c r="FTH36" s="22"/>
      <c r="FTI36" s="111"/>
      <c r="FTJ36" s="22"/>
      <c r="FTK36" s="111"/>
      <c r="FTL36" s="22"/>
      <c r="FTM36" s="111"/>
      <c r="FTN36" s="26"/>
      <c r="FTO36" s="111"/>
      <c r="FTP36" s="26"/>
      <c r="FTQ36" s="111"/>
      <c r="FTR36" s="26"/>
      <c r="FTS36" s="111"/>
      <c r="FTT36" s="26"/>
      <c r="FTU36" s="111"/>
      <c r="FTV36" s="26"/>
      <c r="FTW36" s="111"/>
      <c r="FTX36" s="26"/>
      <c r="FTY36" s="111"/>
      <c r="FTZ36" s="26"/>
      <c r="FUA36" s="111"/>
      <c r="FUB36" s="26"/>
      <c r="FUC36" s="111"/>
      <c r="FUD36" s="26"/>
      <c r="FUE36" s="111"/>
      <c r="FUF36" s="26"/>
      <c r="FUG36" s="111"/>
      <c r="FUH36" s="26"/>
      <c r="FUI36" s="112"/>
      <c r="FUJ36" s="26"/>
      <c r="FUK36" s="111"/>
      <c r="FUL36" s="26"/>
      <c r="FUM36" s="111"/>
      <c r="FUN36" s="26"/>
      <c r="FUO36" s="111"/>
      <c r="FUP36" s="26"/>
      <c r="FUQ36" s="111"/>
      <c r="FUR36" s="26"/>
      <c r="FUS36" s="111"/>
      <c r="FUT36" s="26"/>
      <c r="FUU36" s="111"/>
      <c r="FUV36" s="26"/>
      <c r="FUW36" s="111"/>
      <c r="FUX36" s="19"/>
      <c r="FUY36" s="111"/>
      <c r="FUZ36" s="26"/>
      <c r="FVA36" s="111"/>
      <c r="FVB36" s="26"/>
      <c r="FVC36" s="111"/>
      <c r="FVD36" s="26"/>
      <c r="FVE36" s="111"/>
      <c r="FVF36" s="26"/>
      <c r="FVG36" s="111"/>
      <c r="FVH36" s="19"/>
      <c r="FVI36" s="111"/>
      <c r="FVJ36" s="26"/>
      <c r="FVK36" s="111"/>
      <c r="FVL36" s="26"/>
      <c r="FVM36" s="111"/>
      <c r="FVN36" s="26"/>
      <c r="FVO36" s="111"/>
      <c r="FVP36" s="19"/>
      <c r="FVQ36" s="105"/>
      <c r="FVR36" s="105"/>
      <c r="FVS36" s="105"/>
      <c r="FVT36" s="29"/>
      <c r="FVU36" s="111"/>
      <c r="FVV36" s="29"/>
      <c r="FVW36" s="111"/>
      <c r="FVX36" s="22"/>
      <c r="FVY36" s="111"/>
      <c r="FVZ36" s="22"/>
      <c r="FWA36" s="111"/>
      <c r="FWB36" s="22"/>
      <c r="FWC36" s="111"/>
      <c r="FWD36" s="22"/>
      <c r="FWE36" s="111"/>
      <c r="FWF36" s="22"/>
      <c r="FWG36" s="111"/>
      <c r="FWH36" s="22"/>
      <c r="FWI36" s="111"/>
      <c r="FWJ36" s="22"/>
      <c r="FWK36" s="111"/>
      <c r="FWL36" s="26"/>
      <c r="FWM36" s="111"/>
      <c r="FWN36" s="26"/>
      <c r="FWO36" s="111"/>
      <c r="FWP36" s="26"/>
      <c r="FWQ36" s="111"/>
      <c r="FWR36" s="26"/>
      <c r="FWS36" s="111"/>
      <c r="FWT36" s="26"/>
      <c r="FWU36" s="111"/>
      <c r="FWV36" s="26"/>
      <c r="FWW36" s="111"/>
      <c r="FWX36" s="26"/>
      <c r="FWY36" s="111"/>
      <c r="FWZ36" s="26"/>
      <c r="FXA36" s="111"/>
      <c r="FXB36" s="26"/>
      <c r="FXC36" s="111"/>
      <c r="FXD36" s="26"/>
      <c r="FXE36" s="111"/>
      <c r="FXF36" s="26"/>
      <c r="FXG36" s="112"/>
      <c r="FXH36" s="26"/>
      <c r="FXI36" s="111"/>
      <c r="FXJ36" s="26"/>
      <c r="FXK36" s="111"/>
      <c r="FXL36" s="26"/>
      <c r="FXM36" s="111"/>
      <c r="FXN36" s="26"/>
      <c r="FXO36" s="111"/>
      <c r="FXP36" s="26"/>
      <c r="FXQ36" s="111"/>
      <c r="FXR36" s="26"/>
      <c r="FXS36" s="111"/>
      <c r="FXT36" s="26"/>
      <c r="FXU36" s="111"/>
      <c r="FXV36" s="19"/>
      <c r="FXW36" s="111"/>
      <c r="FXX36" s="26"/>
      <c r="FXY36" s="111"/>
      <c r="FXZ36" s="26"/>
      <c r="FYA36" s="111"/>
      <c r="FYB36" s="26"/>
      <c r="FYC36" s="111"/>
      <c r="FYD36" s="26"/>
      <c r="FYE36" s="111"/>
      <c r="FYF36" s="19"/>
      <c r="FYG36" s="111"/>
      <c r="FYH36" s="26"/>
      <c r="FYI36" s="111"/>
      <c r="FYJ36" s="26"/>
      <c r="FYK36" s="111"/>
      <c r="FYL36" s="26"/>
      <c r="FYM36" s="111"/>
      <c r="FYN36" s="19"/>
      <c r="FYO36" s="105"/>
      <c r="FYP36" s="105"/>
      <c r="FYQ36" s="105"/>
      <c r="FYR36" s="29"/>
      <c r="FYS36" s="111"/>
      <c r="FYT36" s="29"/>
      <c r="FYU36" s="111"/>
      <c r="FYV36" s="22"/>
      <c r="FYW36" s="111"/>
      <c r="FYX36" s="22"/>
      <c r="FYY36" s="111"/>
      <c r="FYZ36" s="22"/>
      <c r="FZA36" s="111"/>
      <c r="FZB36" s="22"/>
      <c r="FZC36" s="111"/>
      <c r="FZD36" s="22"/>
      <c r="FZE36" s="111"/>
      <c r="FZF36" s="22"/>
      <c r="FZG36" s="111"/>
      <c r="FZH36" s="22"/>
      <c r="FZI36" s="111"/>
      <c r="FZJ36" s="26"/>
      <c r="FZK36" s="111"/>
      <c r="FZL36" s="26"/>
      <c r="FZM36" s="111"/>
      <c r="FZN36" s="26"/>
      <c r="FZO36" s="111"/>
      <c r="FZP36" s="26"/>
      <c r="FZQ36" s="111"/>
      <c r="FZR36" s="26"/>
      <c r="FZS36" s="111"/>
      <c r="FZT36" s="26"/>
      <c r="FZU36" s="111"/>
      <c r="FZV36" s="26"/>
      <c r="FZW36" s="111"/>
      <c r="FZX36" s="26"/>
      <c r="FZY36" s="111"/>
      <c r="FZZ36" s="26"/>
      <c r="GAA36" s="111"/>
      <c r="GAB36" s="26"/>
      <c r="GAC36" s="111"/>
      <c r="GAD36" s="26"/>
      <c r="GAE36" s="112"/>
      <c r="GAF36" s="26"/>
      <c r="GAG36" s="111"/>
      <c r="GAH36" s="26"/>
      <c r="GAI36" s="111"/>
      <c r="GAJ36" s="26"/>
      <c r="GAK36" s="111"/>
      <c r="GAL36" s="26"/>
      <c r="GAM36" s="111"/>
      <c r="GAN36" s="26"/>
      <c r="GAO36" s="111"/>
      <c r="GAP36" s="26"/>
      <c r="GAQ36" s="111"/>
      <c r="GAR36" s="26"/>
      <c r="GAS36" s="111"/>
      <c r="GAT36" s="19"/>
      <c r="GAU36" s="111"/>
      <c r="GAV36" s="26"/>
      <c r="GAW36" s="111"/>
      <c r="GAX36" s="26"/>
      <c r="GAY36" s="111"/>
      <c r="GAZ36" s="26"/>
      <c r="GBA36" s="111"/>
      <c r="GBB36" s="26"/>
      <c r="GBC36" s="111"/>
      <c r="GBD36" s="19"/>
      <c r="GBE36" s="111"/>
      <c r="GBF36" s="26"/>
      <c r="GBG36" s="111"/>
      <c r="GBH36" s="26"/>
      <c r="GBI36" s="111"/>
      <c r="GBJ36" s="26"/>
      <c r="GBK36" s="111"/>
      <c r="GBL36" s="19"/>
      <c r="GBM36" s="105"/>
      <c r="GBN36" s="105"/>
      <c r="GBO36" s="105"/>
      <c r="GBP36" s="29"/>
      <c r="GBQ36" s="111"/>
      <c r="GBR36" s="29"/>
      <c r="GBS36" s="111"/>
      <c r="GBT36" s="22"/>
      <c r="GBU36" s="111"/>
      <c r="GBV36" s="22"/>
      <c r="GBW36" s="111"/>
      <c r="GBX36" s="22"/>
      <c r="GBY36" s="111"/>
      <c r="GBZ36" s="22"/>
      <c r="GCA36" s="111"/>
      <c r="GCB36" s="22"/>
      <c r="GCC36" s="111"/>
      <c r="GCD36" s="22"/>
      <c r="GCE36" s="111"/>
      <c r="GCF36" s="22"/>
      <c r="GCG36" s="111"/>
      <c r="GCH36" s="26"/>
      <c r="GCI36" s="111"/>
      <c r="GCJ36" s="26"/>
      <c r="GCK36" s="111"/>
      <c r="GCL36" s="26"/>
      <c r="GCM36" s="111"/>
      <c r="GCN36" s="26"/>
      <c r="GCO36" s="111"/>
      <c r="GCP36" s="26"/>
      <c r="GCQ36" s="111"/>
      <c r="GCR36" s="26"/>
      <c r="GCS36" s="111"/>
      <c r="GCT36" s="26"/>
      <c r="GCU36" s="111"/>
      <c r="GCV36" s="26"/>
      <c r="GCW36" s="111"/>
      <c r="GCX36" s="26"/>
      <c r="GCY36" s="111"/>
      <c r="GCZ36" s="26"/>
      <c r="GDA36" s="111"/>
      <c r="GDB36" s="26"/>
      <c r="GDC36" s="112"/>
      <c r="GDD36" s="26"/>
      <c r="GDE36" s="111"/>
      <c r="GDF36" s="26"/>
      <c r="GDG36" s="111"/>
      <c r="GDH36" s="26"/>
      <c r="GDI36" s="111"/>
      <c r="GDJ36" s="26"/>
      <c r="GDK36" s="111"/>
      <c r="GDL36" s="26"/>
      <c r="GDM36" s="111"/>
      <c r="GDN36" s="26"/>
      <c r="GDO36" s="111"/>
      <c r="GDP36" s="26"/>
      <c r="GDQ36" s="111"/>
      <c r="GDR36" s="19"/>
      <c r="GDS36" s="111"/>
      <c r="GDT36" s="26"/>
      <c r="GDU36" s="111"/>
      <c r="GDV36" s="26"/>
      <c r="GDW36" s="111"/>
      <c r="GDX36" s="26"/>
      <c r="GDY36" s="111"/>
      <c r="GDZ36" s="26"/>
      <c r="GEA36" s="111"/>
      <c r="GEB36" s="19"/>
      <c r="GEC36" s="111"/>
      <c r="GED36" s="26"/>
      <c r="GEE36" s="111"/>
      <c r="GEF36" s="26"/>
      <c r="GEG36" s="111"/>
      <c r="GEH36" s="26"/>
      <c r="GEI36" s="111"/>
      <c r="GEJ36" s="19"/>
      <c r="GEK36" s="105"/>
      <c r="GEL36" s="105"/>
      <c r="GEM36" s="105"/>
      <c r="GEN36" s="29"/>
      <c r="GEO36" s="111"/>
      <c r="GEP36" s="29"/>
      <c r="GEQ36" s="111"/>
      <c r="GER36" s="22"/>
      <c r="GES36" s="111"/>
      <c r="GET36" s="22"/>
      <c r="GEU36" s="111"/>
      <c r="GEV36" s="22"/>
      <c r="GEW36" s="111"/>
      <c r="GEX36" s="22"/>
      <c r="GEY36" s="111"/>
      <c r="GEZ36" s="22"/>
      <c r="GFA36" s="111"/>
      <c r="GFB36" s="22"/>
      <c r="GFC36" s="111"/>
      <c r="GFD36" s="22"/>
      <c r="GFE36" s="111"/>
      <c r="GFF36" s="26"/>
      <c r="GFG36" s="111"/>
      <c r="GFH36" s="26"/>
      <c r="GFI36" s="111"/>
      <c r="GFJ36" s="26"/>
      <c r="GFK36" s="111"/>
      <c r="GFL36" s="26"/>
      <c r="GFM36" s="111"/>
      <c r="GFN36" s="26"/>
      <c r="GFO36" s="111"/>
      <c r="GFP36" s="26"/>
      <c r="GFQ36" s="111"/>
      <c r="GFR36" s="26"/>
      <c r="GFS36" s="111"/>
      <c r="GFT36" s="26"/>
      <c r="GFU36" s="111"/>
      <c r="GFV36" s="26"/>
      <c r="GFW36" s="111"/>
      <c r="GFX36" s="26"/>
      <c r="GFY36" s="111"/>
      <c r="GFZ36" s="26"/>
      <c r="GGA36" s="112"/>
      <c r="GGB36" s="26"/>
      <c r="GGC36" s="111"/>
      <c r="GGD36" s="26"/>
      <c r="GGE36" s="111"/>
      <c r="GGF36" s="26"/>
      <c r="GGG36" s="111"/>
      <c r="GGH36" s="26"/>
      <c r="GGI36" s="111"/>
      <c r="GGJ36" s="26"/>
      <c r="GGK36" s="111"/>
      <c r="GGL36" s="26"/>
      <c r="GGM36" s="111"/>
      <c r="GGN36" s="26"/>
      <c r="GGO36" s="111"/>
      <c r="GGP36" s="19"/>
      <c r="GGQ36" s="111"/>
      <c r="GGR36" s="26"/>
      <c r="GGS36" s="111"/>
      <c r="GGT36" s="26"/>
      <c r="GGU36" s="111"/>
      <c r="GGV36" s="26"/>
      <c r="GGW36" s="111"/>
      <c r="GGX36" s="26"/>
      <c r="GGY36" s="111"/>
      <c r="GGZ36" s="19"/>
      <c r="GHA36" s="111"/>
      <c r="GHB36" s="26"/>
      <c r="GHC36" s="111"/>
      <c r="GHD36" s="26"/>
      <c r="GHE36" s="111"/>
      <c r="GHF36" s="26"/>
      <c r="GHG36" s="111"/>
      <c r="GHH36" s="19"/>
      <c r="GHI36" s="105"/>
      <c r="GHJ36" s="105"/>
      <c r="GHK36" s="105"/>
      <c r="GHL36" s="29"/>
      <c r="GHM36" s="111"/>
      <c r="GHN36" s="29"/>
      <c r="GHO36" s="111"/>
      <c r="GHP36" s="22"/>
      <c r="GHQ36" s="111"/>
      <c r="GHR36" s="22"/>
      <c r="GHS36" s="111"/>
      <c r="GHT36" s="22"/>
      <c r="GHU36" s="111"/>
      <c r="GHV36" s="22"/>
      <c r="GHW36" s="111"/>
      <c r="GHX36" s="22"/>
      <c r="GHY36" s="111"/>
      <c r="GHZ36" s="22"/>
      <c r="GIA36" s="111"/>
      <c r="GIB36" s="22"/>
      <c r="GIC36" s="111"/>
      <c r="GID36" s="26"/>
      <c r="GIE36" s="111"/>
      <c r="GIF36" s="26"/>
      <c r="GIG36" s="111"/>
      <c r="GIH36" s="26"/>
      <c r="GII36" s="111"/>
      <c r="GIJ36" s="26"/>
      <c r="GIK36" s="111"/>
      <c r="GIL36" s="26"/>
      <c r="GIM36" s="111"/>
      <c r="GIN36" s="26"/>
      <c r="GIO36" s="111"/>
      <c r="GIP36" s="26"/>
      <c r="GIQ36" s="111"/>
      <c r="GIR36" s="26"/>
      <c r="GIS36" s="111"/>
      <c r="GIT36" s="26"/>
      <c r="GIU36" s="111"/>
      <c r="GIV36" s="26"/>
      <c r="GIW36" s="111"/>
      <c r="GIX36" s="26"/>
      <c r="GIY36" s="112"/>
      <c r="GIZ36" s="26"/>
      <c r="GJA36" s="111"/>
      <c r="GJB36" s="26"/>
      <c r="GJC36" s="111"/>
      <c r="GJD36" s="26"/>
      <c r="GJE36" s="111"/>
      <c r="GJF36" s="26"/>
      <c r="GJG36" s="111"/>
      <c r="GJH36" s="26"/>
      <c r="GJI36" s="111"/>
      <c r="GJJ36" s="26"/>
      <c r="GJK36" s="111"/>
      <c r="GJL36" s="26"/>
      <c r="GJM36" s="111"/>
      <c r="GJN36" s="19"/>
      <c r="GJO36" s="111"/>
      <c r="GJP36" s="26"/>
      <c r="GJQ36" s="111"/>
      <c r="GJR36" s="26"/>
      <c r="GJS36" s="111"/>
      <c r="GJT36" s="26"/>
      <c r="GJU36" s="111"/>
      <c r="GJV36" s="26"/>
      <c r="GJW36" s="111"/>
      <c r="GJX36" s="19"/>
      <c r="GJY36" s="111"/>
      <c r="GJZ36" s="26"/>
      <c r="GKA36" s="111"/>
      <c r="GKB36" s="26"/>
      <c r="GKC36" s="111"/>
      <c r="GKD36" s="26"/>
      <c r="GKE36" s="111"/>
      <c r="GKF36" s="19"/>
      <c r="GKG36" s="105"/>
      <c r="GKH36" s="105"/>
      <c r="GKI36" s="105"/>
      <c r="GKJ36" s="29"/>
      <c r="GKK36" s="111"/>
      <c r="GKL36" s="29"/>
      <c r="GKM36" s="111"/>
      <c r="GKN36" s="22"/>
      <c r="GKO36" s="111"/>
      <c r="GKP36" s="22"/>
      <c r="GKQ36" s="111"/>
      <c r="GKR36" s="22"/>
      <c r="GKS36" s="111"/>
      <c r="GKT36" s="22"/>
      <c r="GKU36" s="111"/>
      <c r="GKV36" s="22"/>
      <c r="GKW36" s="111"/>
      <c r="GKX36" s="22"/>
      <c r="GKY36" s="111"/>
      <c r="GKZ36" s="22"/>
      <c r="GLA36" s="111"/>
      <c r="GLB36" s="26"/>
      <c r="GLC36" s="111"/>
      <c r="GLD36" s="26"/>
      <c r="GLE36" s="111"/>
      <c r="GLF36" s="26"/>
      <c r="GLG36" s="111"/>
      <c r="GLH36" s="26"/>
      <c r="GLI36" s="111"/>
      <c r="GLJ36" s="26"/>
      <c r="GLK36" s="111"/>
      <c r="GLL36" s="26"/>
      <c r="GLM36" s="111"/>
      <c r="GLN36" s="26"/>
      <c r="GLO36" s="111"/>
      <c r="GLP36" s="26"/>
      <c r="GLQ36" s="111"/>
      <c r="GLR36" s="26"/>
      <c r="GLS36" s="111"/>
      <c r="GLT36" s="26"/>
      <c r="GLU36" s="111"/>
      <c r="GLV36" s="26"/>
      <c r="GLW36" s="112"/>
      <c r="GLX36" s="26"/>
      <c r="GLY36" s="111"/>
      <c r="GLZ36" s="26"/>
      <c r="GMA36" s="111"/>
      <c r="GMB36" s="26"/>
      <c r="GMC36" s="111"/>
      <c r="GMD36" s="26"/>
      <c r="GME36" s="111"/>
      <c r="GMF36" s="26"/>
      <c r="GMG36" s="111"/>
      <c r="GMH36" s="26"/>
      <c r="GMI36" s="111"/>
      <c r="GMJ36" s="26"/>
      <c r="GMK36" s="111"/>
      <c r="GML36" s="19"/>
      <c r="GMM36" s="111"/>
      <c r="GMN36" s="26"/>
      <c r="GMO36" s="111"/>
      <c r="GMP36" s="26"/>
      <c r="GMQ36" s="111"/>
      <c r="GMR36" s="26"/>
      <c r="GMS36" s="111"/>
      <c r="GMT36" s="26"/>
      <c r="GMU36" s="111"/>
      <c r="GMV36" s="19"/>
      <c r="GMW36" s="111"/>
      <c r="GMX36" s="26"/>
      <c r="GMY36" s="111"/>
      <c r="GMZ36" s="26"/>
      <c r="GNA36" s="111"/>
      <c r="GNB36" s="26"/>
      <c r="GNC36" s="111"/>
      <c r="GND36" s="19"/>
      <c r="GNE36" s="105"/>
      <c r="GNF36" s="105"/>
      <c r="GNG36" s="105"/>
      <c r="GNH36" s="29"/>
      <c r="GNI36" s="111"/>
      <c r="GNJ36" s="29"/>
      <c r="GNK36" s="111"/>
      <c r="GNL36" s="22"/>
      <c r="GNM36" s="111"/>
      <c r="GNN36" s="22"/>
      <c r="GNO36" s="111"/>
      <c r="GNP36" s="22"/>
      <c r="GNQ36" s="111"/>
      <c r="GNR36" s="22"/>
      <c r="GNS36" s="111"/>
      <c r="GNT36" s="22"/>
      <c r="GNU36" s="111"/>
      <c r="GNV36" s="22"/>
      <c r="GNW36" s="111"/>
      <c r="GNX36" s="22"/>
      <c r="GNY36" s="111"/>
      <c r="GNZ36" s="26"/>
      <c r="GOA36" s="111"/>
      <c r="GOB36" s="26"/>
      <c r="GOC36" s="111"/>
      <c r="GOD36" s="26"/>
      <c r="GOE36" s="111"/>
      <c r="GOF36" s="26"/>
      <c r="GOG36" s="111"/>
      <c r="GOH36" s="26"/>
      <c r="GOI36" s="111"/>
      <c r="GOJ36" s="26"/>
      <c r="GOK36" s="111"/>
      <c r="GOL36" s="26"/>
      <c r="GOM36" s="111"/>
      <c r="GON36" s="26"/>
      <c r="GOO36" s="111"/>
      <c r="GOP36" s="26"/>
      <c r="GOQ36" s="111"/>
      <c r="GOR36" s="26"/>
      <c r="GOS36" s="111"/>
      <c r="GOT36" s="26"/>
      <c r="GOU36" s="112"/>
      <c r="GOV36" s="26"/>
      <c r="GOW36" s="111"/>
      <c r="GOX36" s="26"/>
      <c r="GOY36" s="111"/>
      <c r="GOZ36" s="26"/>
      <c r="GPA36" s="111"/>
      <c r="GPB36" s="26"/>
      <c r="GPC36" s="111"/>
      <c r="GPD36" s="26"/>
      <c r="GPE36" s="111"/>
      <c r="GPF36" s="26"/>
      <c r="GPG36" s="111"/>
      <c r="GPH36" s="26"/>
      <c r="GPI36" s="111"/>
      <c r="GPJ36" s="19"/>
      <c r="GPK36" s="111"/>
      <c r="GPL36" s="26"/>
      <c r="GPM36" s="111"/>
      <c r="GPN36" s="26"/>
      <c r="GPO36" s="111"/>
      <c r="GPP36" s="26"/>
      <c r="GPQ36" s="111"/>
      <c r="GPR36" s="26"/>
      <c r="GPS36" s="111"/>
      <c r="GPT36" s="19"/>
      <c r="GPU36" s="111"/>
      <c r="GPV36" s="26"/>
      <c r="GPW36" s="111"/>
      <c r="GPX36" s="26"/>
      <c r="GPY36" s="111"/>
      <c r="GPZ36" s="26"/>
      <c r="GQA36" s="111"/>
      <c r="GQB36" s="19"/>
      <c r="GQC36" s="105"/>
      <c r="GQD36" s="105"/>
      <c r="GQE36" s="105"/>
      <c r="GQF36" s="29"/>
      <c r="GQG36" s="111"/>
      <c r="GQH36" s="29"/>
      <c r="GQI36" s="111"/>
      <c r="GQJ36" s="22"/>
      <c r="GQK36" s="111"/>
      <c r="GQL36" s="22"/>
      <c r="GQM36" s="111"/>
      <c r="GQN36" s="22"/>
      <c r="GQO36" s="111"/>
      <c r="GQP36" s="22"/>
      <c r="GQQ36" s="111"/>
      <c r="GQR36" s="22"/>
      <c r="GQS36" s="111"/>
      <c r="GQT36" s="22"/>
      <c r="GQU36" s="111"/>
      <c r="GQV36" s="22"/>
      <c r="GQW36" s="111"/>
      <c r="GQX36" s="26"/>
      <c r="GQY36" s="111"/>
      <c r="GQZ36" s="26"/>
      <c r="GRA36" s="111"/>
      <c r="GRB36" s="26"/>
      <c r="GRC36" s="111"/>
      <c r="GRD36" s="26"/>
      <c r="GRE36" s="111"/>
      <c r="GRF36" s="26"/>
      <c r="GRG36" s="111"/>
      <c r="GRH36" s="26"/>
      <c r="GRI36" s="111"/>
      <c r="GRJ36" s="26"/>
      <c r="GRK36" s="111"/>
      <c r="GRL36" s="26"/>
      <c r="GRM36" s="111"/>
      <c r="GRN36" s="26"/>
      <c r="GRO36" s="111"/>
      <c r="GRP36" s="26"/>
      <c r="GRQ36" s="111"/>
      <c r="GRR36" s="26"/>
      <c r="GRS36" s="112"/>
      <c r="GRT36" s="26"/>
      <c r="GRU36" s="111"/>
      <c r="GRV36" s="26"/>
      <c r="GRW36" s="111"/>
      <c r="GRX36" s="26"/>
      <c r="GRY36" s="111"/>
      <c r="GRZ36" s="26"/>
      <c r="GSA36" s="111"/>
      <c r="GSB36" s="26"/>
      <c r="GSC36" s="111"/>
      <c r="GSD36" s="26"/>
      <c r="GSE36" s="111"/>
      <c r="GSF36" s="26"/>
      <c r="GSG36" s="111"/>
      <c r="GSH36" s="19"/>
      <c r="GSI36" s="111"/>
      <c r="GSJ36" s="26"/>
      <c r="GSK36" s="111"/>
      <c r="GSL36" s="26"/>
      <c r="GSM36" s="111"/>
      <c r="GSN36" s="26"/>
      <c r="GSO36" s="111"/>
      <c r="GSP36" s="26"/>
      <c r="GSQ36" s="111"/>
      <c r="GSR36" s="19"/>
      <c r="GSS36" s="111"/>
      <c r="GST36" s="26"/>
      <c r="GSU36" s="111"/>
      <c r="GSV36" s="26"/>
      <c r="GSW36" s="111"/>
      <c r="GSX36" s="26"/>
      <c r="GSY36" s="111"/>
      <c r="GSZ36" s="19"/>
      <c r="GTA36" s="105"/>
      <c r="GTB36" s="105"/>
      <c r="GTC36" s="105"/>
      <c r="GTD36" s="29"/>
      <c r="GTE36" s="111"/>
      <c r="GTF36" s="29"/>
      <c r="GTG36" s="111"/>
      <c r="GTH36" s="22"/>
      <c r="GTI36" s="111"/>
      <c r="GTJ36" s="22"/>
      <c r="GTK36" s="111"/>
      <c r="GTL36" s="22"/>
      <c r="GTM36" s="111"/>
      <c r="GTN36" s="22"/>
      <c r="GTO36" s="111"/>
      <c r="GTP36" s="22"/>
      <c r="GTQ36" s="111"/>
      <c r="GTR36" s="22"/>
      <c r="GTS36" s="111"/>
      <c r="GTT36" s="22"/>
      <c r="GTU36" s="111"/>
      <c r="GTV36" s="26"/>
      <c r="GTW36" s="111"/>
      <c r="GTX36" s="26"/>
      <c r="GTY36" s="111"/>
      <c r="GTZ36" s="26"/>
      <c r="GUA36" s="111"/>
      <c r="GUB36" s="26"/>
      <c r="GUC36" s="111"/>
      <c r="GUD36" s="26"/>
      <c r="GUE36" s="111"/>
      <c r="GUF36" s="26"/>
      <c r="GUG36" s="111"/>
      <c r="GUH36" s="26"/>
      <c r="GUI36" s="111"/>
      <c r="GUJ36" s="26"/>
      <c r="GUK36" s="111"/>
      <c r="GUL36" s="26"/>
      <c r="GUM36" s="111"/>
      <c r="GUN36" s="26"/>
      <c r="GUO36" s="111"/>
      <c r="GUP36" s="26"/>
      <c r="GUQ36" s="112"/>
      <c r="GUR36" s="26"/>
      <c r="GUS36" s="111"/>
      <c r="GUT36" s="26"/>
      <c r="GUU36" s="111"/>
      <c r="GUV36" s="26"/>
      <c r="GUW36" s="111"/>
      <c r="GUX36" s="26"/>
      <c r="GUY36" s="111"/>
      <c r="GUZ36" s="26"/>
      <c r="GVA36" s="111"/>
      <c r="GVB36" s="26"/>
      <c r="GVC36" s="111"/>
      <c r="GVD36" s="26"/>
      <c r="GVE36" s="111"/>
      <c r="GVF36" s="19"/>
      <c r="GVG36" s="111"/>
      <c r="GVH36" s="26"/>
      <c r="GVI36" s="111"/>
      <c r="GVJ36" s="26"/>
      <c r="GVK36" s="111"/>
      <c r="GVL36" s="26"/>
      <c r="GVM36" s="111"/>
      <c r="GVN36" s="26"/>
      <c r="GVO36" s="111"/>
      <c r="GVP36" s="19"/>
      <c r="GVQ36" s="111"/>
      <c r="GVR36" s="26"/>
      <c r="GVS36" s="111"/>
      <c r="GVT36" s="26"/>
      <c r="GVU36" s="111"/>
      <c r="GVV36" s="26"/>
      <c r="GVW36" s="111"/>
      <c r="GVX36" s="19"/>
      <c r="GVY36" s="105"/>
      <c r="GVZ36" s="105"/>
      <c r="GWA36" s="105"/>
      <c r="GWB36" s="29"/>
      <c r="GWC36" s="111"/>
      <c r="GWD36" s="29"/>
      <c r="GWE36" s="111"/>
      <c r="GWF36" s="22"/>
      <c r="GWG36" s="111"/>
      <c r="GWH36" s="22"/>
      <c r="GWI36" s="111"/>
      <c r="GWJ36" s="22"/>
      <c r="GWK36" s="111"/>
      <c r="GWL36" s="22"/>
      <c r="GWM36" s="111"/>
      <c r="GWN36" s="22"/>
      <c r="GWO36" s="111"/>
      <c r="GWP36" s="22"/>
      <c r="GWQ36" s="111"/>
      <c r="GWR36" s="22"/>
      <c r="GWS36" s="111"/>
      <c r="GWT36" s="26"/>
      <c r="GWU36" s="111"/>
      <c r="GWV36" s="26"/>
      <c r="GWW36" s="111"/>
      <c r="GWX36" s="26"/>
      <c r="GWY36" s="111"/>
      <c r="GWZ36" s="26"/>
      <c r="GXA36" s="111"/>
      <c r="GXB36" s="26"/>
      <c r="GXC36" s="111"/>
      <c r="GXD36" s="26"/>
      <c r="GXE36" s="111"/>
      <c r="GXF36" s="26"/>
      <c r="GXG36" s="111"/>
      <c r="GXH36" s="26"/>
      <c r="GXI36" s="111"/>
      <c r="GXJ36" s="26"/>
      <c r="GXK36" s="111"/>
      <c r="GXL36" s="26"/>
      <c r="GXM36" s="111"/>
      <c r="GXN36" s="26"/>
      <c r="GXO36" s="112"/>
      <c r="GXP36" s="26"/>
      <c r="GXQ36" s="111"/>
      <c r="GXR36" s="26"/>
      <c r="GXS36" s="111"/>
      <c r="GXT36" s="26"/>
      <c r="GXU36" s="111"/>
      <c r="GXV36" s="26"/>
      <c r="GXW36" s="111"/>
      <c r="GXX36" s="26"/>
      <c r="GXY36" s="111"/>
      <c r="GXZ36" s="26"/>
      <c r="GYA36" s="111"/>
      <c r="GYB36" s="26"/>
      <c r="GYC36" s="111"/>
      <c r="GYD36" s="19"/>
      <c r="GYE36" s="111"/>
      <c r="GYF36" s="26"/>
      <c r="GYG36" s="111"/>
      <c r="GYH36" s="26"/>
      <c r="GYI36" s="111"/>
      <c r="GYJ36" s="26"/>
      <c r="GYK36" s="111"/>
      <c r="GYL36" s="26"/>
      <c r="GYM36" s="111"/>
      <c r="GYN36" s="19"/>
      <c r="GYO36" s="111"/>
      <c r="GYP36" s="26"/>
      <c r="GYQ36" s="111"/>
      <c r="GYR36" s="26"/>
      <c r="GYS36" s="111"/>
      <c r="GYT36" s="26"/>
      <c r="GYU36" s="111"/>
      <c r="GYV36" s="19"/>
      <c r="GYW36" s="105"/>
      <c r="GYX36" s="105"/>
      <c r="GYY36" s="105"/>
      <c r="GYZ36" s="29"/>
      <c r="GZA36" s="111"/>
      <c r="GZB36" s="29"/>
      <c r="GZC36" s="111"/>
      <c r="GZD36" s="22"/>
      <c r="GZE36" s="111"/>
      <c r="GZF36" s="22"/>
      <c r="GZG36" s="111"/>
      <c r="GZH36" s="22"/>
      <c r="GZI36" s="111"/>
      <c r="GZJ36" s="22"/>
      <c r="GZK36" s="111"/>
      <c r="GZL36" s="22"/>
      <c r="GZM36" s="111"/>
      <c r="GZN36" s="22"/>
      <c r="GZO36" s="111"/>
      <c r="GZP36" s="22"/>
      <c r="GZQ36" s="111"/>
      <c r="GZR36" s="26"/>
      <c r="GZS36" s="111"/>
      <c r="GZT36" s="26"/>
      <c r="GZU36" s="111"/>
      <c r="GZV36" s="26"/>
      <c r="GZW36" s="111"/>
      <c r="GZX36" s="26"/>
      <c r="GZY36" s="111"/>
      <c r="GZZ36" s="26"/>
      <c r="HAA36" s="111"/>
      <c r="HAB36" s="26"/>
      <c r="HAC36" s="111"/>
      <c r="HAD36" s="26"/>
      <c r="HAE36" s="111"/>
      <c r="HAF36" s="26"/>
      <c r="HAG36" s="111"/>
      <c r="HAH36" s="26"/>
      <c r="HAI36" s="111"/>
      <c r="HAJ36" s="26"/>
      <c r="HAK36" s="111"/>
      <c r="HAL36" s="26"/>
      <c r="HAM36" s="112"/>
      <c r="HAN36" s="26"/>
      <c r="HAO36" s="111"/>
      <c r="HAP36" s="26"/>
      <c r="HAQ36" s="111"/>
      <c r="HAR36" s="26"/>
      <c r="HAS36" s="111"/>
      <c r="HAT36" s="26"/>
      <c r="HAU36" s="111"/>
      <c r="HAV36" s="26"/>
      <c r="HAW36" s="111"/>
      <c r="HAX36" s="26"/>
      <c r="HAY36" s="111"/>
      <c r="HAZ36" s="26"/>
      <c r="HBA36" s="111"/>
      <c r="HBB36" s="19"/>
      <c r="HBC36" s="111"/>
      <c r="HBD36" s="26"/>
      <c r="HBE36" s="111"/>
      <c r="HBF36" s="26"/>
      <c r="HBG36" s="111"/>
      <c r="HBH36" s="26"/>
      <c r="HBI36" s="111"/>
      <c r="HBJ36" s="26"/>
      <c r="HBK36" s="111"/>
      <c r="HBL36" s="19"/>
      <c r="HBM36" s="111"/>
      <c r="HBN36" s="26"/>
      <c r="HBO36" s="111"/>
      <c r="HBP36" s="26"/>
      <c r="HBQ36" s="111"/>
      <c r="HBR36" s="26"/>
      <c r="HBS36" s="111"/>
      <c r="HBT36" s="19"/>
      <c r="HBU36" s="105"/>
      <c r="HBV36" s="105"/>
      <c r="HBW36" s="105"/>
      <c r="HBX36" s="29"/>
      <c r="HBY36" s="111"/>
      <c r="HBZ36" s="29"/>
      <c r="HCA36" s="111"/>
      <c r="HCB36" s="22"/>
      <c r="HCC36" s="111"/>
      <c r="HCD36" s="22"/>
      <c r="HCE36" s="111"/>
      <c r="HCF36" s="22"/>
      <c r="HCG36" s="111"/>
      <c r="HCH36" s="22"/>
      <c r="HCI36" s="111"/>
      <c r="HCJ36" s="22"/>
      <c r="HCK36" s="111"/>
      <c r="HCL36" s="22"/>
      <c r="HCM36" s="111"/>
      <c r="HCN36" s="22"/>
      <c r="HCO36" s="111"/>
      <c r="HCP36" s="26"/>
      <c r="HCQ36" s="111"/>
      <c r="HCR36" s="26"/>
      <c r="HCS36" s="111"/>
      <c r="HCT36" s="26"/>
      <c r="HCU36" s="111"/>
      <c r="HCV36" s="26"/>
      <c r="HCW36" s="111"/>
      <c r="HCX36" s="26"/>
      <c r="HCY36" s="111"/>
      <c r="HCZ36" s="26"/>
      <c r="HDA36" s="111"/>
      <c r="HDB36" s="26"/>
      <c r="HDC36" s="111"/>
      <c r="HDD36" s="26"/>
      <c r="HDE36" s="111"/>
      <c r="HDF36" s="26"/>
      <c r="HDG36" s="111"/>
      <c r="HDH36" s="26"/>
      <c r="HDI36" s="111"/>
      <c r="HDJ36" s="26"/>
      <c r="HDK36" s="112"/>
      <c r="HDL36" s="26"/>
      <c r="HDM36" s="111"/>
      <c r="HDN36" s="26"/>
      <c r="HDO36" s="111"/>
      <c r="HDP36" s="26"/>
      <c r="HDQ36" s="111"/>
      <c r="HDR36" s="26"/>
      <c r="HDS36" s="111"/>
      <c r="HDT36" s="26"/>
      <c r="HDU36" s="111"/>
      <c r="HDV36" s="26"/>
      <c r="HDW36" s="111"/>
      <c r="HDX36" s="26"/>
      <c r="HDY36" s="111"/>
      <c r="HDZ36" s="19"/>
      <c r="HEA36" s="111"/>
      <c r="HEB36" s="26"/>
      <c r="HEC36" s="111"/>
      <c r="HED36" s="26"/>
      <c r="HEE36" s="111"/>
      <c r="HEF36" s="26"/>
      <c r="HEG36" s="111"/>
      <c r="HEH36" s="26"/>
      <c r="HEI36" s="111"/>
      <c r="HEJ36" s="19"/>
      <c r="HEK36" s="111"/>
      <c r="HEL36" s="26"/>
      <c r="HEM36" s="111"/>
      <c r="HEN36" s="26"/>
      <c r="HEO36" s="111"/>
      <c r="HEP36" s="26"/>
      <c r="HEQ36" s="111"/>
      <c r="HER36" s="19"/>
      <c r="HES36" s="105"/>
      <c r="HET36" s="105"/>
      <c r="HEU36" s="105"/>
      <c r="HEV36" s="29"/>
      <c r="HEW36" s="111"/>
      <c r="HEX36" s="29"/>
      <c r="HEY36" s="111"/>
      <c r="HEZ36" s="22"/>
      <c r="HFA36" s="111"/>
      <c r="HFB36" s="22"/>
      <c r="HFC36" s="111"/>
      <c r="HFD36" s="22"/>
      <c r="HFE36" s="111"/>
      <c r="HFF36" s="22"/>
      <c r="HFG36" s="111"/>
      <c r="HFH36" s="22"/>
      <c r="HFI36" s="111"/>
      <c r="HFJ36" s="22"/>
      <c r="HFK36" s="111"/>
      <c r="HFL36" s="22"/>
      <c r="HFM36" s="111"/>
      <c r="HFN36" s="26"/>
      <c r="HFO36" s="111"/>
      <c r="HFP36" s="26"/>
      <c r="HFQ36" s="111"/>
      <c r="HFR36" s="26"/>
      <c r="HFS36" s="111"/>
      <c r="HFT36" s="26"/>
      <c r="HFU36" s="111"/>
      <c r="HFV36" s="26"/>
      <c r="HFW36" s="111"/>
      <c r="HFX36" s="26"/>
      <c r="HFY36" s="111"/>
      <c r="HFZ36" s="26"/>
      <c r="HGA36" s="111"/>
      <c r="HGB36" s="26"/>
      <c r="HGC36" s="111"/>
      <c r="HGD36" s="26"/>
      <c r="HGE36" s="111"/>
      <c r="HGF36" s="26"/>
      <c r="HGG36" s="111"/>
      <c r="HGH36" s="26"/>
      <c r="HGI36" s="112"/>
      <c r="HGJ36" s="26"/>
      <c r="HGK36" s="111"/>
      <c r="HGL36" s="26"/>
      <c r="HGM36" s="111"/>
      <c r="HGN36" s="26"/>
      <c r="HGO36" s="111"/>
      <c r="HGP36" s="26"/>
      <c r="HGQ36" s="111"/>
      <c r="HGR36" s="26"/>
      <c r="HGS36" s="111"/>
      <c r="HGT36" s="26"/>
      <c r="HGU36" s="111"/>
      <c r="HGV36" s="26"/>
      <c r="HGW36" s="111"/>
      <c r="HGX36" s="19"/>
      <c r="HGY36" s="111"/>
      <c r="HGZ36" s="26"/>
      <c r="HHA36" s="111"/>
      <c r="HHB36" s="26"/>
      <c r="HHC36" s="111"/>
      <c r="HHD36" s="26"/>
      <c r="HHE36" s="111"/>
      <c r="HHF36" s="26"/>
      <c r="HHG36" s="111"/>
      <c r="HHH36" s="19"/>
      <c r="HHI36" s="111"/>
      <c r="HHJ36" s="26"/>
      <c r="HHK36" s="111"/>
      <c r="HHL36" s="26"/>
      <c r="HHM36" s="111"/>
      <c r="HHN36" s="26"/>
      <c r="HHO36" s="111"/>
      <c r="HHP36" s="19"/>
      <c r="HHQ36" s="105"/>
      <c r="HHR36" s="105"/>
      <c r="HHS36" s="105"/>
      <c r="HHT36" s="29"/>
      <c r="HHU36" s="111"/>
      <c r="HHV36" s="29"/>
      <c r="HHW36" s="111"/>
      <c r="HHX36" s="22"/>
      <c r="HHY36" s="111"/>
      <c r="HHZ36" s="22"/>
      <c r="HIA36" s="111"/>
      <c r="HIB36" s="22"/>
      <c r="HIC36" s="111"/>
      <c r="HID36" s="22"/>
      <c r="HIE36" s="111"/>
      <c r="HIF36" s="22"/>
      <c r="HIG36" s="111"/>
      <c r="HIH36" s="22"/>
      <c r="HII36" s="111"/>
      <c r="HIJ36" s="22"/>
      <c r="HIK36" s="111"/>
      <c r="HIL36" s="26"/>
      <c r="HIM36" s="111"/>
      <c r="HIN36" s="26"/>
      <c r="HIO36" s="111"/>
      <c r="HIP36" s="26"/>
      <c r="HIQ36" s="111"/>
      <c r="HIR36" s="26"/>
      <c r="HIS36" s="111"/>
      <c r="HIT36" s="26"/>
      <c r="HIU36" s="111"/>
      <c r="HIV36" s="26"/>
      <c r="HIW36" s="111"/>
      <c r="HIX36" s="26"/>
      <c r="HIY36" s="111"/>
      <c r="HIZ36" s="26"/>
      <c r="HJA36" s="111"/>
      <c r="HJB36" s="26"/>
      <c r="HJC36" s="111"/>
      <c r="HJD36" s="26"/>
      <c r="HJE36" s="111"/>
      <c r="HJF36" s="26"/>
      <c r="HJG36" s="112"/>
      <c r="HJH36" s="26"/>
      <c r="HJI36" s="111"/>
      <c r="HJJ36" s="26"/>
      <c r="HJK36" s="111"/>
      <c r="HJL36" s="26"/>
      <c r="HJM36" s="111"/>
      <c r="HJN36" s="26"/>
      <c r="HJO36" s="111"/>
      <c r="HJP36" s="26"/>
      <c r="HJQ36" s="111"/>
      <c r="HJR36" s="26"/>
      <c r="HJS36" s="111"/>
      <c r="HJT36" s="26"/>
      <c r="HJU36" s="111"/>
      <c r="HJV36" s="19"/>
      <c r="HJW36" s="111"/>
      <c r="HJX36" s="26"/>
      <c r="HJY36" s="111"/>
      <c r="HJZ36" s="26"/>
      <c r="HKA36" s="111"/>
      <c r="HKB36" s="26"/>
      <c r="HKC36" s="111"/>
      <c r="HKD36" s="26"/>
      <c r="HKE36" s="111"/>
      <c r="HKF36" s="19"/>
      <c r="HKG36" s="111"/>
      <c r="HKH36" s="26"/>
      <c r="HKI36" s="111"/>
      <c r="HKJ36" s="26"/>
      <c r="HKK36" s="111"/>
      <c r="HKL36" s="26"/>
      <c r="HKM36" s="111"/>
      <c r="HKN36" s="19"/>
      <c r="HKO36" s="105"/>
      <c r="HKP36" s="105"/>
      <c r="HKQ36" s="105"/>
      <c r="HKR36" s="29"/>
      <c r="HKS36" s="111"/>
      <c r="HKT36" s="29"/>
      <c r="HKU36" s="111"/>
      <c r="HKV36" s="22"/>
      <c r="HKW36" s="111"/>
      <c r="HKX36" s="22"/>
      <c r="HKY36" s="111"/>
      <c r="HKZ36" s="22"/>
      <c r="HLA36" s="111"/>
      <c r="HLB36" s="22"/>
      <c r="HLC36" s="111"/>
      <c r="HLD36" s="22"/>
      <c r="HLE36" s="111"/>
      <c r="HLF36" s="22"/>
      <c r="HLG36" s="111"/>
      <c r="HLH36" s="22"/>
      <c r="HLI36" s="111"/>
      <c r="HLJ36" s="26"/>
      <c r="HLK36" s="111"/>
      <c r="HLL36" s="26"/>
      <c r="HLM36" s="111"/>
      <c r="HLN36" s="26"/>
      <c r="HLO36" s="111"/>
      <c r="HLP36" s="26"/>
      <c r="HLQ36" s="111"/>
      <c r="HLR36" s="26"/>
      <c r="HLS36" s="111"/>
      <c r="HLT36" s="26"/>
      <c r="HLU36" s="111"/>
      <c r="HLV36" s="26"/>
      <c r="HLW36" s="111"/>
      <c r="HLX36" s="26"/>
      <c r="HLY36" s="111"/>
      <c r="HLZ36" s="26"/>
      <c r="HMA36" s="111"/>
      <c r="HMB36" s="26"/>
      <c r="HMC36" s="111"/>
      <c r="HMD36" s="26"/>
      <c r="HME36" s="112"/>
      <c r="HMF36" s="26"/>
      <c r="HMG36" s="111"/>
      <c r="HMH36" s="26"/>
      <c r="HMI36" s="111"/>
      <c r="HMJ36" s="26"/>
      <c r="HMK36" s="111"/>
      <c r="HML36" s="26"/>
      <c r="HMM36" s="111"/>
      <c r="HMN36" s="26"/>
      <c r="HMO36" s="111"/>
      <c r="HMP36" s="26"/>
      <c r="HMQ36" s="111"/>
      <c r="HMR36" s="26"/>
      <c r="HMS36" s="111"/>
      <c r="HMT36" s="19"/>
      <c r="HMU36" s="111"/>
      <c r="HMV36" s="26"/>
      <c r="HMW36" s="111"/>
      <c r="HMX36" s="26"/>
      <c r="HMY36" s="111"/>
      <c r="HMZ36" s="26"/>
      <c r="HNA36" s="111"/>
      <c r="HNB36" s="26"/>
      <c r="HNC36" s="111"/>
      <c r="HND36" s="19"/>
      <c r="HNE36" s="111"/>
      <c r="HNF36" s="26"/>
      <c r="HNG36" s="111"/>
      <c r="HNH36" s="26"/>
      <c r="HNI36" s="111"/>
      <c r="HNJ36" s="26"/>
      <c r="HNK36" s="111"/>
      <c r="HNL36" s="19"/>
      <c r="HNM36" s="105"/>
      <c r="HNN36" s="105"/>
      <c r="HNO36" s="105"/>
      <c r="HNP36" s="29"/>
      <c r="HNQ36" s="111"/>
      <c r="HNR36" s="29"/>
      <c r="HNS36" s="111"/>
      <c r="HNT36" s="22"/>
      <c r="HNU36" s="111"/>
      <c r="HNV36" s="22"/>
      <c r="HNW36" s="111"/>
      <c r="HNX36" s="22"/>
      <c r="HNY36" s="111"/>
      <c r="HNZ36" s="22"/>
      <c r="HOA36" s="111"/>
      <c r="HOB36" s="22"/>
      <c r="HOC36" s="111"/>
      <c r="HOD36" s="22"/>
      <c r="HOE36" s="111"/>
      <c r="HOF36" s="22"/>
      <c r="HOG36" s="111"/>
      <c r="HOH36" s="26"/>
      <c r="HOI36" s="111"/>
      <c r="HOJ36" s="26"/>
      <c r="HOK36" s="111"/>
      <c r="HOL36" s="26"/>
      <c r="HOM36" s="111"/>
      <c r="HON36" s="26"/>
      <c r="HOO36" s="111"/>
      <c r="HOP36" s="26"/>
      <c r="HOQ36" s="111"/>
      <c r="HOR36" s="26"/>
      <c r="HOS36" s="111"/>
      <c r="HOT36" s="26"/>
      <c r="HOU36" s="111"/>
      <c r="HOV36" s="26"/>
      <c r="HOW36" s="111"/>
      <c r="HOX36" s="26"/>
      <c r="HOY36" s="111"/>
      <c r="HOZ36" s="26"/>
      <c r="HPA36" s="111"/>
      <c r="HPB36" s="26"/>
      <c r="HPC36" s="112"/>
      <c r="HPD36" s="26"/>
      <c r="HPE36" s="111"/>
      <c r="HPF36" s="26"/>
      <c r="HPG36" s="111"/>
      <c r="HPH36" s="26"/>
      <c r="HPI36" s="111"/>
      <c r="HPJ36" s="26"/>
      <c r="HPK36" s="111"/>
      <c r="HPL36" s="26"/>
      <c r="HPM36" s="111"/>
      <c r="HPN36" s="26"/>
      <c r="HPO36" s="111"/>
      <c r="HPP36" s="26"/>
      <c r="HPQ36" s="111"/>
      <c r="HPR36" s="19"/>
      <c r="HPS36" s="111"/>
      <c r="HPT36" s="26"/>
      <c r="HPU36" s="111"/>
      <c r="HPV36" s="26"/>
      <c r="HPW36" s="111"/>
      <c r="HPX36" s="26"/>
      <c r="HPY36" s="111"/>
      <c r="HPZ36" s="26"/>
      <c r="HQA36" s="111"/>
      <c r="HQB36" s="19"/>
      <c r="HQC36" s="111"/>
      <c r="HQD36" s="26"/>
      <c r="HQE36" s="111"/>
      <c r="HQF36" s="26"/>
      <c r="HQG36" s="111"/>
      <c r="HQH36" s="26"/>
      <c r="HQI36" s="111"/>
      <c r="HQJ36" s="19"/>
      <c r="HQK36" s="105"/>
      <c r="HQL36" s="105"/>
      <c r="HQM36" s="105"/>
      <c r="HQN36" s="29"/>
      <c r="HQO36" s="111"/>
      <c r="HQP36" s="29"/>
      <c r="HQQ36" s="111"/>
      <c r="HQR36" s="22"/>
      <c r="HQS36" s="111"/>
      <c r="HQT36" s="22"/>
      <c r="HQU36" s="111"/>
      <c r="HQV36" s="22"/>
      <c r="HQW36" s="111"/>
      <c r="HQX36" s="22"/>
      <c r="HQY36" s="111"/>
      <c r="HQZ36" s="22"/>
      <c r="HRA36" s="111"/>
      <c r="HRB36" s="22"/>
      <c r="HRC36" s="111"/>
      <c r="HRD36" s="22"/>
      <c r="HRE36" s="111"/>
      <c r="HRF36" s="26"/>
      <c r="HRG36" s="111"/>
      <c r="HRH36" s="26"/>
      <c r="HRI36" s="111"/>
      <c r="HRJ36" s="26"/>
      <c r="HRK36" s="111"/>
      <c r="HRL36" s="26"/>
      <c r="HRM36" s="111"/>
      <c r="HRN36" s="26"/>
      <c r="HRO36" s="111"/>
      <c r="HRP36" s="26"/>
      <c r="HRQ36" s="111"/>
      <c r="HRR36" s="26"/>
      <c r="HRS36" s="111"/>
      <c r="HRT36" s="26"/>
      <c r="HRU36" s="111"/>
      <c r="HRV36" s="26"/>
      <c r="HRW36" s="111"/>
      <c r="HRX36" s="26"/>
      <c r="HRY36" s="111"/>
      <c r="HRZ36" s="26"/>
      <c r="HSA36" s="112"/>
      <c r="HSB36" s="26"/>
      <c r="HSC36" s="111"/>
      <c r="HSD36" s="26"/>
      <c r="HSE36" s="111"/>
      <c r="HSF36" s="26"/>
      <c r="HSG36" s="111"/>
      <c r="HSH36" s="26"/>
      <c r="HSI36" s="111"/>
      <c r="HSJ36" s="26"/>
      <c r="HSK36" s="111"/>
      <c r="HSL36" s="26"/>
      <c r="HSM36" s="111"/>
      <c r="HSN36" s="26"/>
      <c r="HSO36" s="111"/>
      <c r="HSP36" s="19"/>
      <c r="HSQ36" s="111"/>
      <c r="HSR36" s="26"/>
      <c r="HSS36" s="111"/>
      <c r="HST36" s="26"/>
      <c r="HSU36" s="111"/>
      <c r="HSV36" s="26"/>
      <c r="HSW36" s="111"/>
      <c r="HSX36" s="26"/>
      <c r="HSY36" s="111"/>
      <c r="HSZ36" s="19"/>
      <c r="HTA36" s="111"/>
      <c r="HTB36" s="26"/>
      <c r="HTC36" s="111"/>
      <c r="HTD36" s="26"/>
      <c r="HTE36" s="111"/>
      <c r="HTF36" s="26"/>
      <c r="HTG36" s="111"/>
      <c r="HTH36" s="19"/>
      <c r="HTI36" s="105"/>
      <c r="HTJ36" s="105"/>
      <c r="HTK36" s="105"/>
      <c r="HTL36" s="29"/>
      <c r="HTM36" s="111"/>
      <c r="HTN36" s="29"/>
      <c r="HTO36" s="111"/>
      <c r="HTP36" s="22"/>
      <c r="HTQ36" s="111"/>
      <c r="HTR36" s="22"/>
      <c r="HTS36" s="111"/>
      <c r="HTT36" s="22"/>
      <c r="HTU36" s="111"/>
      <c r="HTV36" s="22"/>
      <c r="HTW36" s="111"/>
      <c r="HTX36" s="22"/>
      <c r="HTY36" s="111"/>
      <c r="HTZ36" s="22"/>
      <c r="HUA36" s="111"/>
      <c r="HUB36" s="22"/>
      <c r="HUC36" s="111"/>
      <c r="HUD36" s="26"/>
      <c r="HUE36" s="111"/>
      <c r="HUF36" s="26"/>
      <c r="HUG36" s="111"/>
      <c r="HUH36" s="26"/>
      <c r="HUI36" s="111"/>
      <c r="HUJ36" s="26"/>
      <c r="HUK36" s="111"/>
      <c r="HUL36" s="26"/>
      <c r="HUM36" s="111"/>
      <c r="HUN36" s="26"/>
      <c r="HUO36" s="111"/>
      <c r="HUP36" s="26"/>
      <c r="HUQ36" s="111"/>
      <c r="HUR36" s="26"/>
      <c r="HUS36" s="111"/>
      <c r="HUT36" s="26"/>
      <c r="HUU36" s="111"/>
      <c r="HUV36" s="26"/>
      <c r="HUW36" s="111"/>
      <c r="HUX36" s="26"/>
      <c r="HUY36" s="112"/>
      <c r="HUZ36" s="26"/>
      <c r="HVA36" s="111"/>
      <c r="HVB36" s="26"/>
      <c r="HVC36" s="111"/>
      <c r="HVD36" s="26"/>
      <c r="HVE36" s="111"/>
      <c r="HVF36" s="26"/>
      <c r="HVG36" s="111"/>
      <c r="HVH36" s="26"/>
      <c r="HVI36" s="111"/>
      <c r="HVJ36" s="26"/>
      <c r="HVK36" s="111"/>
      <c r="HVL36" s="26"/>
      <c r="HVM36" s="111"/>
      <c r="HVN36" s="19"/>
      <c r="HVO36" s="111"/>
      <c r="HVP36" s="26"/>
      <c r="HVQ36" s="111"/>
      <c r="HVR36" s="26"/>
      <c r="HVS36" s="111"/>
      <c r="HVT36" s="26"/>
      <c r="HVU36" s="111"/>
      <c r="HVV36" s="26"/>
      <c r="HVW36" s="111"/>
      <c r="HVX36" s="19"/>
      <c r="HVY36" s="111"/>
      <c r="HVZ36" s="26"/>
      <c r="HWA36" s="111"/>
      <c r="HWB36" s="26"/>
      <c r="HWC36" s="111"/>
      <c r="HWD36" s="26"/>
      <c r="HWE36" s="111"/>
      <c r="HWF36" s="19"/>
      <c r="HWG36" s="105"/>
      <c r="HWH36" s="105"/>
      <c r="HWI36" s="105"/>
      <c r="HWJ36" s="29"/>
      <c r="HWK36" s="111"/>
      <c r="HWL36" s="29"/>
      <c r="HWM36" s="111"/>
      <c r="HWN36" s="22"/>
      <c r="HWO36" s="111"/>
      <c r="HWP36" s="22"/>
      <c r="HWQ36" s="111"/>
      <c r="HWR36" s="22"/>
      <c r="HWS36" s="111"/>
      <c r="HWT36" s="22"/>
      <c r="HWU36" s="111"/>
      <c r="HWV36" s="22"/>
      <c r="HWW36" s="111"/>
      <c r="HWX36" s="22"/>
      <c r="HWY36" s="111"/>
      <c r="HWZ36" s="22"/>
      <c r="HXA36" s="111"/>
      <c r="HXB36" s="26"/>
      <c r="HXC36" s="111"/>
      <c r="HXD36" s="26"/>
      <c r="HXE36" s="111"/>
      <c r="HXF36" s="26"/>
      <c r="HXG36" s="111"/>
      <c r="HXH36" s="26"/>
      <c r="HXI36" s="111"/>
      <c r="HXJ36" s="26"/>
      <c r="HXK36" s="111"/>
      <c r="HXL36" s="26"/>
      <c r="HXM36" s="111"/>
      <c r="HXN36" s="26"/>
      <c r="HXO36" s="111"/>
      <c r="HXP36" s="26"/>
      <c r="HXQ36" s="111"/>
      <c r="HXR36" s="26"/>
      <c r="HXS36" s="111"/>
      <c r="HXT36" s="26"/>
      <c r="HXU36" s="111"/>
      <c r="HXV36" s="26"/>
      <c r="HXW36" s="112"/>
      <c r="HXX36" s="26"/>
      <c r="HXY36" s="111"/>
      <c r="HXZ36" s="26"/>
      <c r="HYA36" s="111"/>
      <c r="HYB36" s="26"/>
      <c r="HYC36" s="111"/>
      <c r="HYD36" s="26"/>
      <c r="HYE36" s="111"/>
      <c r="HYF36" s="26"/>
      <c r="HYG36" s="111"/>
      <c r="HYH36" s="26"/>
      <c r="HYI36" s="111"/>
      <c r="HYJ36" s="26"/>
      <c r="HYK36" s="111"/>
      <c r="HYL36" s="19"/>
      <c r="HYM36" s="111"/>
      <c r="HYN36" s="26"/>
      <c r="HYO36" s="111"/>
      <c r="HYP36" s="26"/>
      <c r="HYQ36" s="111"/>
      <c r="HYR36" s="26"/>
      <c r="HYS36" s="111"/>
      <c r="HYT36" s="26"/>
      <c r="HYU36" s="111"/>
      <c r="HYV36" s="19"/>
      <c r="HYW36" s="111"/>
      <c r="HYX36" s="26"/>
      <c r="HYY36" s="111"/>
      <c r="HYZ36" s="26"/>
      <c r="HZA36" s="111"/>
      <c r="HZB36" s="26"/>
      <c r="HZC36" s="111"/>
      <c r="HZD36" s="19"/>
      <c r="HZE36" s="105"/>
      <c r="HZF36" s="105"/>
      <c r="HZG36" s="105"/>
      <c r="HZH36" s="29"/>
      <c r="HZI36" s="111"/>
      <c r="HZJ36" s="29"/>
      <c r="HZK36" s="111"/>
      <c r="HZL36" s="22"/>
      <c r="HZM36" s="111"/>
      <c r="HZN36" s="22"/>
      <c r="HZO36" s="111"/>
      <c r="HZP36" s="22"/>
      <c r="HZQ36" s="111"/>
      <c r="HZR36" s="22"/>
      <c r="HZS36" s="111"/>
      <c r="HZT36" s="22"/>
      <c r="HZU36" s="111"/>
      <c r="HZV36" s="22"/>
      <c r="HZW36" s="111"/>
      <c r="HZX36" s="22"/>
      <c r="HZY36" s="111"/>
      <c r="HZZ36" s="26"/>
      <c r="IAA36" s="111"/>
      <c r="IAB36" s="26"/>
      <c r="IAC36" s="111"/>
      <c r="IAD36" s="26"/>
      <c r="IAE36" s="111"/>
      <c r="IAF36" s="26"/>
      <c r="IAG36" s="111"/>
      <c r="IAH36" s="26"/>
      <c r="IAI36" s="111"/>
      <c r="IAJ36" s="26"/>
      <c r="IAK36" s="111"/>
      <c r="IAL36" s="26"/>
      <c r="IAM36" s="111"/>
      <c r="IAN36" s="26"/>
      <c r="IAO36" s="111"/>
      <c r="IAP36" s="26"/>
      <c r="IAQ36" s="111"/>
      <c r="IAR36" s="26"/>
      <c r="IAS36" s="111"/>
      <c r="IAT36" s="26"/>
      <c r="IAU36" s="112"/>
      <c r="IAV36" s="26"/>
      <c r="IAW36" s="111"/>
      <c r="IAX36" s="26"/>
      <c r="IAY36" s="111"/>
      <c r="IAZ36" s="26"/>
      <c r="IBA36" s="111"/>
      <c r="IBB36" s="26"/>
      <c r="IBC36" s="111"/>
      <c r="IBD36" s="26"/>
      <c r="IBE36" s="111"/>
      <c r="IBF36" s="26"/>
      <c r="IBG36" s="111"/>
      <c r="IBH36" s="26"/>
      <c r="IBI36" s="111"/>
      <c r="IBJ36" s="19"/>
      <c r="IBK36" s="111"/>
      <c r="IBL36" s="26"/>
      <c r="IBM36" s="111"/>
      <c r="IBN36" s="26"/>
      <c r="IBO36" s="111"/>
      <c r="IBP36" s="26"/>
      <c r="IBQ36" s="111"/>
      <c r="IBR36" s="26"/>
      <c r="IBS36" s="111"/>
      <c r="IBT36" s="19"/>
      <c r="IBU36" s="111"/>
      <c r="IBV36" s="26"/>
      <c r="IBW36" s="111"/>
      <c r="IBX36" s="26"/>
      <c r="IBY36" s="111"/>
      <c r="IBZ36" s="26"/>
      <c r="ICA36" s="111"/>
      <c r="ICB36" s="19"/>
      <c r="ICC36" s="105"/>
      <c r="ICD36" s="105"/>
      <c r="ICE36" s="105"/>
      <c r="ICF36" s="29"/>
      <c r="ICG36" s="111"/>
      <c r="ICH36" s="29"/>
      <c r="ICI36" s="111"/>
      <c r="ICJ36" s="22"/>
      <c r="ICK36" s="111"/>
      <c r="ICL36" s="22"/>
      <c r="ICM36" s="111"/>
      <c r="ICN36" s="22"/>
      <c r="ICO36" s="111"/>
      <c r="ICP36" s="22"/>
      <c r="ICQ36" s="111"/>
      <c r="ICR36" s="22"/>
      <c r="ICS36" s="111"/>
      <c r="ICT36" s="22"/>
      <c r="ICU36" s="111"/>
      <c r="ICV36" s="22"/>
      <c r="ICW36" s="111"/>
      <c r="ICX36" s="26"/>
      <c r="ICY36" s="111"/>
      <c r="ICZ36" s="26"/>
      <c r="IDA36" s="111"/>
      <c r="IDB36" s="26"/>
      <c r="IDC36" s="111"/>
      <c r="IDD36" s="26"/>
      <c r="IDE36" s="111"/>
      <c r="IDF36" s="26"/>
      <c r="IDG36" s="111"/>
      <c r="IDH36" s="26"/>
      <c r="IDI36" s="111"/>
      <c r="IDJ36" s="26"/>
      <c r="IDK36" s="111"/>
      <c r="IDL36" s="26"/>
      <c r="IDM36" s="111"/>
      <c r="IDN36" s="26"/>
      <c r="IDO36" s="111"/>
      <c r="IDP36" s="26"/>
      <c r="IDQ36" s="111"/>
      <c r="IDR36" s="26"/>
      <c r="IDS36" s="112"/>
      <c r="IDT36" s="26"/>
      <c r="IDU36" s="111"/>
      <c r="IDV36" s="26"/>
      <c r="IDW36" s="111"/>
      <c r="IDX36" s="26"/>
      <c r="IDY36" s="111"/>
      <c r="IDZ36" s="26"/>
      <c r="IEA36" s="111"/>
      <c r="IEB36" s="26"/>
      <c r="IEC36" s="111"/>
      <c r="IED36" s="26"/>
      <c r="IEE36" s="111"/>
      <c r="IEF36" s="26"/>
      <c r="IEG36" s="111"/>
      <c r="IEH36" s="19"/>
      <c r="IEI36" s="111"/>
      <c r="IEJ36" s="26"/>
      <c r="IEK36" s="111"/>
      <c r="IEL36" s="26"/>
      <c r="IEM36" s="111"/>
      <c r="IEN36" s="26"/>
      <c r="IEO36" s="111"/>
      <c r="IEP36" s="26"/>
      <c r="IEQ36" s="111"/>
      <c r="IER36" s="19"/>
      <c r="IES36" s="111"/>
      <c r="IET36" s="26"/>
      <c r="IEU36" s="111"/>
      <c r="IEV36" s="26"/>
      <c r="IEW36" s="111"/>
      <c r="IEX36" s="26"/>
      <c r="IEY36" s="111"/>
      <c r="IEZ36" s="19"/>
      <c r="IFA36" s="105"/>
      <c r="IFB36" s="105"/>
      <c r="IFC36" s="105"/>
      <c r="IFD36" s="29"/>
      <c r="IFE36" s="111"/>
      <c r="IFF36" s="29"/>
      <c r="IFG36" s="111"/>
      <c r="IFH36" s="22"/>
      <c r="IFI36" s="111"/>
      <c r="IFJ36" s="22"/>
      <c r="IFK36" s="111"/>
      <c r="IFL36" s="22"/>
      <c r="IFM36" s="111"/>
      <c r="IFN36" s="22"/>
      <c r="IFO36" s="111"/>
      <c r="IFP36" s="22"/>
      <c r="IFQ36" s="111"/>
      <c r="IFR36" s="22"/>
      <c r="IFS36" s="111"/>
      <c r="IFT36" s="22"/>
      <c r="IFU36" s="111"/>
      <c r="IFV36" s="26"/>
      <c r="IFW36" s="111"/>
      <c r="IFX36" s="26"/>
      <c r="IFY36" s="111"/>
      <c r="IFZ36" s="26"/>
      <c r="IGA36" s="111"/>
      <c r="IGB36" s="26"/>
      <c r="IGC36" s="111"/>
      <c r="IGD36" s="26"/>
      <c r="IGE36" s="111"/>
      <c r="IGF36" s="26"/>
      <c r="IGG36" s="111"/>
      <c r="IGH36" s="26"/>
      <c r="IGI36" s="111"/>
      <c r="IGJ36" s="26"/>
      <c r="IGK36" s="111"/>
      <c r="IGL36" s="26"/>
      <c r="IGM36" s="111"/>
      <c r="IGN36" s="26"/>
      <c r="IGO36" s="111"/>
      <c r="IGP36" s="26"/>
      <c r="IGQ36" s="112"/>
      <c r="IGR36" s="26"/>
      <c r="IGS36" s="111"/>
      <c r="IGT36" s="26"/>
      <c r="IGU36" s="111"/>
      <c r="IGV36" s="26"/>
      <c r="IGW36" s="111"/>
      <c r="IGX36" s="26"/>
      <c r="IGY36" s="111"/>
      <c r="IGZ36" s="26"/>
      <c r="IHA36" s="111"/>
      <c r="IHB36" s="26"/>
      <c r="IHC36" s="111"/>
      <c r="IHD36" s="26"/>
      <c r="IHE36" s="111"/>
      <c r="IHF36" s="19"/>
      <c r="IHG36" s="111"/>
      <c r="IHH36" s="26"/>
      <c r="IHI36" s="111"/>
      <c r="IHJ36" s="26"/>
      <c r="IHK36" s="111"/>
      <c r="IHL36" s="26"/>
      <c r="IHM36" s="111"/>
      <c r="IHN36" s="26"/>
      <c r="IHO36" s="111"/>
      <c r="IHP36" s="19"/>
      <c r="IHQ36" s="111"/>
      <c r="IHR36" s="26"/>
      <c r="IHS36" s="111"/>
      <c r="IHT36" s="26"/>
      <c r="IHU36" s="111"/>
      <c r="IHV36" s="26"/>
      <c r="IHW36" s="111"/>
      <c r="IHX36" s="19"/>
      <c r="IHY36" s="105"/>
      <c r="IHZ36" s="105"/>
      <c r="IIA36" s="105"/>
      <c r="IIB36" s="29"/>
      <c r="IIC36" s="111"/>
      <c r="IID36" s="29"/>
      <c r="IIE36" s="111"/>
      <c r="IIF36" s="22"/>
      <c r="IIG36" s="111"/>
      <c r="IIH36" s="22"/>
      <c r="III36" s="111"/>
      <c r="IIJ36" s="22"/>
      <c r="IIK36" s="111"/>
      <c r="IIL36" s="22"/>
      <c r="IIM36" s="111"/>
      <c r="IIN36" s="22"/>
      <c r="IIO36" s="111"/>
      <c r="IIP36" s="22"/>
      <c r="IIQ36" s="111"/>
      <c r="IIR36" s="22"/>
      <c r="IIS36" s="111"/>
      <c r="IIT36" s="26"/>
      <c r="IIU36" s="111"/>
      <c r="IIV36" s="26"/>
      <c r="IIW36" s="111"/>
      <c r="IIX36" s="26"/>
      <c r="IIY36" s="111"/>
      <c r="IIZ36" s="26"/>
      <c r="IJA36" s="111"/>
      <c r="IJB36" s="26"/>
      <c r="IJC36" s="111"/>
      <c r="IJD36" s="26"/>
      <c r="IJE36" s="111"/>
      <c r="IJF36" s="26"/>
      <c r="IJG36" s="111"/>
      <c r="IJH36" s="26"/>
      <c r="IJI36" s="111"/>
      <c r="IJJ36" s="26"/>
      <c r="IJK36" s="111"/>
      <c r="IJL36" s="26"/>
      <c r="IJM36" s="111"/>
      <c r="IJN36" s="26"/>
      <c r="IJO36" s="112"/>
      <c r="IJP36" s="26"/>
      <c r="IJQ36" s="111"/>
      <c r="IJR36" s="26"/>
      <c r="IJS36" s="111"/>
      <c r="IJT36" s="26"/>
      <c r="IJU36" s="111"/>
      <c r="IJV36" s="26"/>
      <c r="IJW36" s="111"/>
      <c r="IJX36" s="26"/>
      <c r="IJY36" s="111"/>
      <c r="IJZ36" s="26"/>
      <c r="IKA36" s="111"/>
      <c r="IKB36" s="26"/>
      <c r="IKC36" s="111"/>
      <c r="IKD36" s="19"/>
      <c r="IKE36" s="111"/>
      <c r="IKF36" s="26"/>
      <c r="IKG36" s="111"/>
      <c r="IKH36" s="26"/>
      <c r="IKI36" s="111"/>
      <c r="IKJ36" s="26"/>
      <c r="IKK36" s="111"/>
      <c r="IKL36" s="26"/>
      <c r="IKM36" s="111"/>
      <c r="IKN36" s="19"/>
      <c r="IKO36" s="111"/>
      <c r="IKP36" s="26"/>
      <c r="IKQ36" s="111"/>
      <c r="IKR36" s="26"/>
      <c r="IKS36" s="111"/>
      <c r="IKT36" s="26"/>
      <c r="IKU36" s="111"/>
      <c r="IKV36" s="19"/>
      <c r="IKW36" s="105"/>
      <c r="IKX36" s="105"/>
      <c r="IKY36" s="105"/>
      <c r="IKZ36" s="29"/>
      <c r="ILA36" s="111"/>
      <c r="ILB36" s="29"/>
      <c r="ILC36" s="111"/>
      <c r="ILD36" s="22"/>
      <c r="ILE36" s="111"/>
      <c r="ILF36" s="22"/>
      <c r="ILG36" s="111"/>
      <c r="ILH36" s="22"/>
      <c r="ILI36" s="111"/>
      <c r="ILJ36" s="22"/>
      <c r="ILK36" s="111"/>
      <c r="ILL36" s="22"/>
      <c r="ILM36" s="111"/>
      <c r="ILN36" s="22"/>
      <c r="ILO36" s="111"/>
      <c r="ILP36" s="22"/>
      <c r="ILQ36" s="111"/>
      <c r="ILR36" s="26"/>
      <c r="ILS36" s="111"/>
      <c r="ILT36" s="26"/>
      <c r="ILU36" s="111"/>
      <c r="ILV36" s="26"/>
      <c r="ILW36" s="111"/>
      <c r="ILX36" s="26"/>
      <c r="ILY36" s="111"/>
      <c r="ILZ36" s="26"/>
      <c r="IMA36" s="111"/>
      <c r="IMB36" s="26"/>
      <c r="IMC36" s="111"/>
      <c r="IMD36" s="26"/>
      <c r="IME36" s="111"/>
      <c r="IMF36" s="26"/>
      <c r="IMG36" s="111"/>
      <c r="IMH36" s="26"/>
      <c r="IMI36" s="111"/>
      <c r="IMJ36" s="26"/>
      <c r="IMK36" s="111"/>
      <c r="IML36" s="26"/>
      <c r="IMM36" s="112"/>
      <c r="IMN36" s="26"/>
      <c r="IMO36" s="111"/>
      <c r="IMP36" s="26"/>
      <c r="IMQ36" s="111"/>
      <c r="IMR36" s="26"/>
      <c r="IMS36" s="111"/>
      <c r="IMT36" s="26"/>
      <c r="IMU36" s="111"/>
      <c r="IMV36" s="26"/>
      <c r="IMW36" s="111"/>
      <c r="IMX36" s="26"/>
      <c r="IMY36" s="111"/>
      <c r="IMZ36" s="26"/>
      <c r="INA36" s="111"/>
      <c r="INB36" s="19"/>
      <c r="INC36" s="111"/>
      <c r="IND36" s="26"/>
      <c r="INE36" s="111"/>
      <c r="INF36" s="26"/>
      <c r="ING36" s="111"/>
      <c r="INH36" s="26"/>
      <c r="INI36" s="111"/>
      <c r="INJ36" s="26"/>
      <c r="INK36" s="111"/>
      <c r="INL36" s="19"/>
      <c r="INM36" s="111"/>
      <c r="INN36" s="26"/>
      <c r="INO36" s="111"/>
      <c r="INP36" s="26"/>
      <c r="INQ36" s="111"/>
      <c r="INR36" s="26"/>
      <c r="INS36" s="111"/>
      <c r="INT36" s="19"/>
      <c r="INU36" s="105"/>
      <c r="INV36" s="105"/>
      <c r="INW36" s="105"/>
      <c r="INX36" s="29"/>
      <c r="INY36" s="111"/>
      <c r="INZ36" s="29"/>
      <c r="IOA36" s="111"/>
      <c r="IOB36" s="22"/>
      <c r="IOC36" s="111"/>
      <c r="IOD36" s="22"/>
      <c r="IOE36" s="111"/>
      <c r="IOF36" s="22"/>
      <c r="IOG36" s="111"/>
      <c r="IOH36" s="22"/>
      <c r="IOI36" s="111"/>
      <c r="IOJ36" s="22"/>
      <c r="IOK36" s="111"/>
      <c r="IOL36" s="22"/>
      <c r="IOM36" s="111"/>
      <c r="ION36" s="22"/>
      <c r="IOO36" s="111"/>
      <c r="IOP36" s="26"/>
      <c r="IOQ36" s="111"/>
      <c r="IOR36" s="26"/>
      <c r="IOS36" s="111"/>
      <c r="IOT36" s="26"/>
      <c r="IOU36" s="111"/>
      <c r="IOV36" s="26"/>
      <c r="IOW36" s="111"/>
      <c r="IOX36" s="26"/>
      <c r="IOY36" s="111"/>
      <c r="IOZ36" s="26"/>
      <c r="IPA36" s="111"/>
      <c r="IPB36" s="26"/>
      <c r="IPC36" s="111"/>
      <c r="IPD36" s="26"/>
      <c r="IPE36" s="111"/>
      <c r="IPF36" s="26"/>
      <c r="IPG36" s="111"/>
      <c r="IPH36" s="26"/>
      <c r="IPI36" s="111"/>
      <c r="IPJ36" s="26"/>
      <c r="IPK36" s="112"/>
      <c r="IPL36" s="26"/>
      <c r="IPM36" s="111"/>
      <c r="IPN36" s="26"/>
      <c r="IPO36" s="111"/>
      <c r="IPP36" s="26"/>
      <c r="IPQ36" s="111"/>
      <c r="IPR36" s="26"/>
      <c r="IPS36" s="111"/>
      <c r="IPT36" s="26"/>
      <c r="IPU36" s="111"/>
      <c r="IPV36" s="26"/>
      <c r="IPW36" s="111"/>
      <c r="IPX36" s="26"/>
      <c r="IPY36" s="111"/>
      <c r="IPZ36" s="19"/>
      <c r="IQA36" s="111"/>
      <c r="IQB36" s="26"/>
      <c r="IQC36" s="111"/>
      <c r="IQD36" s="26"/>
      <c r="IQE36" s="111"/>
      <c r="IQF36" s="26"/>
      <c r="IQG36" s="111"/>
      <c r="IQH36" s="26"/>
      <c r="IQI36" s="111"/>
      <c r="IQJ36" s="19"/>
      <c r="IQK36" s="111"/>
      <c r="IQL36" s="26"/>
      <c r="IQM36" s="111"/>
      <c r="IQN36" s="26"/>
      <c r="IQO36" s="111"/>
      <c r="IQP36" s="26"/>
      <c r="IQQ36" s="111"/>
      <c r="IQR36" s="19"/>
      <c r="IQS36" s="105"/>
      <c r="IQT36" s="105"/>
      <c r="IQU36" s="105"/>
      <c r="IQV36" s="29"/>
      <c r="IQW36" s="111"/>
      <c r="IQX36" s="29"/>
      <c r="IQY36" s="111"/>
      <c r="IQZ36" s="22"/>
      <c r="IRA36" s="111"/>
      <c r="IRB36" s="22"/>
      <c r="IRC36" s="111"/>
      <c r="IRD36" s="22"/>
      <c r="IRE36" s="111"/>
      <c r="IRF36" s="22"/>
      <c r="IRG36" s="111"/>
      <c r="IRH36" s="22"/>
      <c r="IRI36" s="111"/>
      <c r="IRJ36" s="22"/>
      <c r="IRK36" s="111"/>
      <c r="IRL36" s="22"/>
      <c r="IRM36" s="111"/>
      <c r="IRN36" s="26"/>
      <c r="IRO36" s="111"/>
      <c r="IRP36" s="26"/>
      <c r="IRQ36" s="111"/>
      <c r="IRR36" s="26"/>
      <c r="IRS36" s="111"/>
      <c r="IRT36" s="26"/>
      <c r="IRU36" s="111"/>
      <c r="IRV36" s="26"/>
      <c r="IRW36" s="111"/>
      <c r="IRX36" s="26"/>
      <c r="IRY36" s="111"/>
      <c r="IRZ36" s="26"/>
      <c r="ISA36" s="111"/>
      <c r="ISB36" s="26"/>
      <c r="ISC36" s="111"/>
      <c r="ISD36" s="26"/>
      <c r="ISE36" s="111"/>
      <c r="ISF36" s="26"/>
      <c r="ISG36" s="111"/>
      <c r="ISH36" s="26"/>
      <c r="ISI36" s="112"/>
      <c r="ISJ36" s="26"/>
      <c r="ISK36" s="111"/>
      <c r="ISL36" s="26"/>
      <c r="ISM36" s="111"/>
      <c r="ISN36" s="26"/>
      <c r="ISO36" s="111"/>
      <c r="ISP36" s="26"/>
      <c r="ISQ36" s="111"/>
      <c r="ISR36" s="26"/>
      <c r="ISS36" s="111"/>
      <c r="IST36" s="26"/>
      <c r="ISU36" s="111"/>
      <c r="ISV36" s="26"/>
      <c r="ISW36" s="111"/>
      <c r="ISX36" s="19"/>
      <c r="ISY36" s="111"/>
      <c r="ISZ36" s="26"/>
      <c r="ITA36" s="111"/>
      <c r="ITB36" s="26"/>
      <c r="ITC36" s="111"/>
      <c r="ITD36" s="26"/>
      <c r="ITE36" s="111"/>
      <c r="ITF36" s="26"/>
      <c r="ITG36" s="111"/>
      <c r="ITH36" s="19"/>
      <c r="ITI36" s="111"/>
      <c r="ITJ36" s="26"/>
      <c r="ITK36" s="111"/>
      <c r="ITL36" s="26"/>
      <c r="ITM36" s="111"/>
      <c r="ITN36" s="26"/>
      <c r="ITO36" s="111"/>
      <c r="ITP36" s="19"/>
      <c r="ITQ36" s="105"/>
      <c r="ITR36" s="105"/>
      <c r="ITS36" s="105"/>
      <c r="ITT36" s="29"/>
      <c r="ITU36" s="111"/>
      <c r="ITV36" s="29"/>
      <c r="ITW36" s="111"/>
      <c r="ITX36" s="22"/>
      <c r="ITY36" s="111"/>
      <c r="ITZ36" s="22"/>
      <c r="IUA36" s="111"/>
      <c r="IUB36" s="22"/>
      <c r="IUC36" s="111"/>
      <c r="IUD36" s="22"/>
      <c r="IUE36" s="111"/>
      <c r="IUF36" s="22"/>
      <c r="IUG36" s="111"/>
      <c r="IUH36" s="22"/>
      <c r="IUI36" s="111"/>
      <c r="IUJ36" s="22"/>
      <c r="IUK36" s="111"/>
      <c r="IUL36" s="26"/>
      <c r="IUM36" s="111"/>
      <c r="IUN36" s="26"/>
      <c r="IUO36" s="111"/>
      <c r="IUP36" s="26"/>
      <c r="IUQ36" s="111"/>
      <c r="IUR36" s="26"/>
      <c r="IUS36" s="111"/>
      <c r="IUT36" s="26"/>
      <c r="IUU36" s="111"/>
      <c r="IUV36" s="26"/>
      <c r="IUW36" s="111"/>
      <c r="IUX36" s="26"/>
      <c r="IUY36" s="111"/>
      <c r="IUZ36" s="26"/>
      <c r="IVA36" s="111"/>
      <c r="IVB36" s="26"/>
      <c r="IVC36" s="111"/>
      <c r="IVD36" s="26"/>
      <c r="IVE36" s="111"/>
      <c r="IVF36" s="26"/>
      <c r="IVG36" s="112"/>
      <c r="IVH36" s="26"/>
      <c r="IVI36" s="111"/>
      <c r="IVJ36" s="26"/>
      <c r="IVK36" s="111"/>
      <c r="IVL36" s="26"/>
      <c r="IVM36" s="111"/>
      <c r="IVN36" s="26"/>
      <c r="IVO36" s="111"/>
      <c r="IVP36" s="26"/>
      <c r="IVQ36" s="111"/>
      <c r="IVR36" s="26"/>
      <c r="IVS36" s="111"/>
      <c r="IVT36" s="26"/>
      <c r="IVU36" s="111"/>
      <c r="IVV36" s="19"/>
      <c r="IVW36" s="111"/>
      <c r="IVX36" s="26"/>
      <c r="IVY36" s="111"/>
      <c r="IVZ36" s="26"/>
      <c r="IWA36" s="111"/>
      <c r="IWB36" s="26"/>
      <c r="IWC36" s="111"/>
      <c r="IWD36" s="26"/>
      <c r="IWE36" s="111"/>
      <c r="IWF36" s="19"/>
      <c r="IWG36" s="111"/>
      <c r="IWH36" s="26"/>
      <c r="IWI36" s="111"/>
      <c r="IWJ36" s="26"/>
      <c r="IWK36" s="111"/>
      <c r="IWL36" s="26"/>
      <c r="IWM36" s="111"/>
      <c r="IWN36" s="19"/>
      <c r="IWO36" s="105"/>
      <c r="IWP36" s="105"/>
      <c r="IWQ36" s="105"/>
      <c r="IWR36" s="29"/>
      <c r="IWS36" s="111"/>
      <c r="IWT36" s="29"/>
      <c r="IWU36" s="111"/>
      <c r="IWV36" s="22"/>
      <c r="IWW36" s="111"/>
      <c r="IWX36" s="22"/>
      <c r="IWY36" s="111"/>
      <c r="IWZ36" s="22"/>
      <c r="IXA36" s="111"/>
      <c r="IXB36" s="22"/>
      <c r="IXC36" s="111"/>
      <c r="IXD36" s="22"/>
      <c r="IXE36" s="111"/>
      <c r="IXF36" s="22"/>
      <c r="IXG36" s="111"/>
      <c r="IXH36" s="22"/>
      <c r="IXI36" s="111"/>
      <c r="IXJ36" s="26"/>
      <c r="IXK36" s="111"/>
      <c r="IXL36" s="26"/>
      <c r="IXM36" s="111"/>
      <c r="IXN36" s="26"/>
      <c r="IXO36" s="111"/>
      <c r="IXP36" s="26"/>
      <c r="IXQ36" s="111"/>
      <c r="IXR36" s="26"/>
      <c r="IXS36" s="111"/>
      <c r="IXT36" s="26"/>
      <c r="IXU36" s="111"/>
      <c r="IXV36" s="26"/>
      <c r="IXW36" s="111"/>
      <c r="IXX36" s="26"/>
      <c r="IXY36" s="111"/>
      <c r="IXZ36" s="26"/>
      <c r="IYA36" s="111"/>
      <c r="IYB36" s="26"/>
      <c r="IYC36" s="111"/>
      <c r="IYD36" s="26"/>
      <c r="IYE36" s="112"/>
      <c r="IYF36" s="26"/>
      <c r="IYG36" s="111"/>
      <c r="IYH36" s="26"/>
      <c r="IYI36" s="111"/>
      <c r="IYJ36" s="26"/>
      <c r="IYK36" s="111"/>
      <c r="IYL36" s="26"/>
      <c r="IYM36" s="111"/>
      <c r="IYN36" s="26"/>
      <c r="IYO36" s="111"/>
      <c r="IYP36" s="26"/>
      <c r="IYQ36" s="111"/>
      <c r="IYR36" s="26"/>
      <c r="IYS36" s="111"/>
      <c r="IYT36" s="19"/>
      <c r="IYU36" s="111"/>
      <c r="IYV36" s="26"/>
      <c r="IYW36" s="111"/>
      <c r="IYX36" s="26"/>
      <c r="IYY36" s="111"/>
      <c r="IYZ36" s="26"/>
      <c r="IZA36" s="111"/>
      <c r="IZB36" s="26"/>
      <c r="IZC36" s="111"/>
      <c r="IZD36" s="19"/>
      <c r="IZE36" s="111"/>
      <c r="IZF36" s="26"/>
      <c r="IZG36" s="111"/>
      <c r="IZH36" s="26"/>
      <c r="IZI36" s="111"/>
      <c r="IZJ36" s="26"/>
      <c r="IZK36" s="111"/>
      <c r="IZL36" s="19"/>
      <c r="IZM36" s="105"/>
      <c r="IZN36" s="105"/>
      <c r="IZO36" s="105"/>
      <c r="IZP36" s="29"/>
      <c r="IZQ36" s="111"/>
      <c r="IZR36" s="29"/>
      <c r="IZS36" s="111"/>
      <c r="IZT36" s="22"/>
      <c r="IZU36" s="111"/>
      <c r="IZV36" s="22"/>
      <c r="IZW36" s="111"/>
      <c r="IZX36" s="22"/>
      <c r="IZY36" s="111"/>
      <c r="IZZ36" s="22"/>
      <c r="JAA36" s="111"/>
      <c r="JAB36" s="22"/>
      <c r="JAC36" s="111"/>
      <c r="JAD36" s="22"/>
      <c r="JAE36" s="111"/>
      <c r="JAF36" s="22"/>
      <c r="JAG36" s="111"/>
      <c r="JAH36" s="26"/>
      <c r="JAI36" s="111"/>
      <c r="JAJ36" s="26"/>
      <c r="JAK36" s="111"/>
      <c r="JAL36" s="26"/>
      <c r="JAM36" s="111"/>
      <c r="JAN36" s="26"/>
      <c r="JAO36" s="111"/>
      <c r="JAP36" s="26"/>
      <c r="JAQ36" s="111"/>
      <c r="JAR36" s="26"/>
      <c r="JAS36" s="111"/>
      <c r="JAT36" s="26"/>
      <c r="JAU36" s="111"/>
      <c r="JAV36" s="26"/>
      <c r="JAW36" s="111"/>
      <c r="JAX36" s="26"/>
      <c r="JAY36" s="111"/>
      <c r="JAZ36" s="26"/>
      <c r="JBA36" s="111"/>
      <c r="JBB36" s="26"/>
      <c r="JBC36" s="112"/>
      <c r="JBD36" s="26"/>
      <c r="JBE36" s="111"/>
      <c r="JBF36" s="26"/>
      <c r="JBG36" s="111"/>
      <c r="JBH36" s="26"/>
      <c r="JBI36" s="111"/>
      <c r="JBJ36" s="26"/>
      <c r="JBK36" s="111"/>
      <c r="JBL36" s="26"/>
      <c r="JBM36" s="111"/>
      <c r="JBN36" s="26"/>
      <c r="JBO36" s="111"/>
      <c r="JBP36" s="26"/>
      <c r="JBQ36" s="111"/>
      <c r="JBR36" s="19"/>
      <c r="JBS36" s="111"/>
      <c r="JBT36" s="26"/>
      <c r="JBU36" s="111"/>
      <c r="JBV36" s="26"/>
      <c r="JBW36" s="111"/>
      <c r="JBX36" s="26"/>
      <c r="JBY36" s="111"/>
      <c r="JBZ36" s="26"/>
      <c r="JCA36" s="111"/>
      <c r="JCB36" s="19"/>
      <c r="JCC36" s="111"/>
      <c r="JCD36" s="26"/>
      <c r="JCE36" s="111"/>
      <c r="JCF36" s="26"/>
      <c r="JCG36" s="111"/>
      <c r="JCH36" s="26"/>
      <c r="JCI36" s="111"/>
      <c r="JCJ36" s="19"/>
      <c r="JCK36" s="105"/>
      <c r="JCL36" s="105"/>
      <c r="JCM36" s="105"/>
      <c r="JCN36" s="29"/>
      <c r="JCO36" s="111"/>
      <c r="JCP36" s="29"/>
      <c r="JCQ36" s="111"/>
      <c r="JCR36" s="22"/>
      <c r="JCS36" s="111"/>
      <c r="JCT36" s="22"/>
      <c r="JCU36" s="111"/>
      <c r="JCV36" s="22"/>
      <c r="JCW36" s="111"/>
      <c r="JCX36" s="22"/>
      <c r="JCY36" s="111"/>
      <c r="JCZ36" s="22"/>
      <c r="JDA36" s="111"/>
      <c r="JDB36" s="22"/>
      <c r="JDC36" s="111"/>
      <c r="JDD36" s="22"/>
      <c r="JDE36" s="111"/>
      <c r="JDF36" s="26"/>
      <c r="JDG36" s="111"/>
      <c r="JDH36" s="26"/>
      <c r="JDI36" s="111"/>
      <c r="JDJ36" s="26"/>
      <c r="JDK36" s="111"/>
      <c r="JDL36" s="26"/>
      <c r="JDM36" s="111"/>
      <c r="JDN36" s="26"/>
      <c r="JDO36" s="111"/>
      <c r="JDP36" s="26"/>
      <c r="JDQ36" s="111"/>
      <c r="JDR36" s="26"/>
      <c r="JDS36" s="111"/>
      <c r="JDT36" s="26"/>
      <c r="JDU36" s="111"/>
      <c r="JDV36" s="26"/>
      <c r="JDW36" s="111"/>
      <c r="JDX36" s="26"/>
      <c r="JDY36" s="111"/>
      <c r="JDZ36" s="26"/>
      <c r="JEA36" s="112"/>
      <c r="JEB36" s="26"/>
      <c r="JEC36" s="111"/>
      <c r="JED36" s="26"/>
      <c r="JEE36" s="111"/>
      <c r="JEF36" s="26"/>
      <c r="JEG36" s="111"/>
      <c r="JEH36" s="26"/>
      <c r="JEI36" s="111"/>
      <c r="JEJ36" s="26"/>
      <c r="JEK36" s="111"/>
      <c r="JEL36" s="26"/>
      <c r="JEM36" s="111"/>
      <c r="JEN36" s="26"/>
      <c r="JEO36" s="111"/>
      <c r="JEP36" s="19"/>
      <c r="JEQ36" s="111"/>
      <c r="JER36" s="26"/>
      <c r="JES36" s="111"/>
      <c r="JET36" s="26"/>
      <c r="JEU36" s="111"/>
      <c r="JEV36" s="26"/>
      <c r="JEW36" s="111"/>
      <c r="JEX36" s="26"/>
      <c r="JEY36" s="111"/>
      <c r="JEZ36" s="19"/>
      <c r="JFA36" s="111"/>
      <c r="JFB36" s="26"/>
      <c r="JFC36" s="111"/>
      <c r="JFD36" s="26"/>
      <c r="JFE36" s="111"/>
      <c r="JFF36" s="26"/>
      <c r="JFG36" s="111"/>
      <c r="JFH36" s="19"/>
      <c r="JFI36" s="105"/>
      <c r="JFJ36" s="105"/>
      <c r="JFK36" s="105"/>
      <c r="JFL36" s="29"/>
      <c r="JFM36" s="111"/>
      <c r="JFN36" s="29"/>
      <c r="JFO36" s="111"/>
      <c r="JFP36" s="22"/>
      <c r="JFQ36" s="111"/>
      <c r="JFR36" s="22"/>
      <c r="JFS36" s="111"/>
      <c r="JFT36" s="22"/>
      <c r="JFU36" s="111"/>
      <c r="JFV36" s="22"/>
      <c r="JFW36" s="111"/>
      <c r="JFX36" s="22"/>
      <c r="JFY36" s="111"/>
      <c r="JFZ36" s="22"/>
      <c r="JGA36" s="111"/>
      <c r="JGB36" s="22"/>
      <c r="JGC36" s="111"/>
      <c r="JGD36" s="26"/>
      <c r="JGE36" s="111"/>
      <c r="JGF36" s="26"/>
      <c r="JGG36" s="111"/>
      <c r="JGH36" s="26"/>
      <c r="JGI36" s="111"/>
      <c r="JGJ36" s="26"/>
      <c r="JGK36" s="111"/>
      <c r="JGL36" s="26"/>
      <c r="JGM36" s="111"/>
      <c r="JGN36" s="26"/>
      <c r="JGO36" s="111"/>
      <c r="JGP36" s="26"/>
      <c r="JGQ36" s="111"/>
      <c r="JGR36" s="26"/>
      <c r="JGS36" s="111"/>
      <c r="JGT36" s="26"/>
      <c r="JGU36" s="111"/>
      <c r="JGV36" s="26"/>
      <c r="JGW36" s="111"/>
      <c r="JGX36" s="26"/>
      <c r="JGY36" s="112"/>
      <c r="JGZ36" s="26"/>
      <c r="JHA36" s="111"/>
      <c r="JHB36" s="26"/>
      <c r="JHC36" s="111"/>
      <c r="JHD36" s="26"/>
      <c r="JHE36" s="111"/>
      <c r="JHF36" s="26"/>
      <c r="JHG36" s="111"/>
      <c r="JHH36" s="26"/>
      <c r="JHI36" s="111"/>
      <c r="JHJ36" s="26"/>
      <c r="JHK36" s="111"/>
      <c r="JHL36" s="26"/>
      <c r="JHM36" s="111"/>
      <c r="JHN36" s="19"/>
      <c r="JHO36" s="111"/>
      <c r="JHP36" s="26"/>
      <c r="JHQ36" s="111"/>
      <c r="JHR36" s="26"/>
      <c r="JHS36" s="111"/>
      <c r="JHT36" s="26"/>
      <c r="JHU36" s="111"/>
      <c r="JHV36" s="26"/>
      <c r="JHW36" s="111"/>
      <c r="JHX36" s="19"/>
      <c r="JHY36" s="111"/>
      <c r="JHZ36" s="26"/>
      <c r="JIA36" s="111"/>
      <c r="JIB36" s="26"/>
      <c r="JIC36" s="111"/>
      <c r="JID36" s="26"/>
      <c r="JIE36" s="111"/>
      <c r="JIF36" s="19"/>
      <c r="JIG36" s="105"/>
      <c r="JIH36" s="105"/>
      <c r="JII36" s="105"/>
      <c r="JIJ36" s="29"/>
      <c r="JIK36" s="111"/>
      <c r="JIL36" s="29"/>
      <c r="JIM36" s="111"/>
      <c r="JIN36" s="22"/>
      <c r="JIO36" s="111"/>
      <c r="JIP36" s="22"/>
      <c r="JIQ36" s="111"/>
      <c r="JIR36" s="22"/>
      <c r="JIS36" s="111"/>
      <c r="JIT36" s="22"/>
      <c r="JIU36" s="111"/>
      <c r="JIV36" s="22"/>
      <c r="JIW36" s="111"/>
      <c r="JIX36" s="22"/>
      <c r="JIY36" s="111"/>
      <c r="JIZ36" s="22"/>
      <c r="JJA36" s="111"/>
      <c r="JJB36" s="26"/>
      <c r="JJC36" s="111"/>
      <c r="JJD36" s="26"/>
      <c r="JJE36" s="111"/>
      <c r="JJF36" s="26"/>
      <c r="JJG36" s="111"/>
      <c r="JJH36" s="26"/>
      <c r="JJI36" s="111"/>
      <c r="JJJ36" s="26"/>
      <c r="JJK36" s="111"/>
      <c r="JJL36" s="26"/>
      <c r="JJM36" s="111"/>
      <c r="JJN36" s="26"/>
      <c r="JJO36" s="111"/>
      <c r="JJP36" s="26"/>
      <c r="JJQ36" s="111"/>
      <c r="JJR36" s="26"/>
      <c r="JJS36" s="111"/>
      <c r="JJT36" s="26"/>
      <c r="JJU36" s="111"/>
      <c r="JJV36" s="26"/>
      <c r="JJW36" s="112"/>
      <c r="JJX36" s="26"/>
      <c r="JJY36" s="111"/>
      <c r="JJZ36" s="26"/>
      <c r="JKA36" s="111"/>
      <c r="JKB36" s="26"/>
      <c r="JKC36" s="111"/>
      <c r="JKD36" s="26"/>
      <c r="JKE36" s="111"/>
      <c r="JKF36" s="26"/>
      <c r="JKG36" s="111"/>
      <c r="JKH36" s="26"/>
      <c r="JKI36" s="111"/>
      <c r="JKJ36" s="26"/>
      <c r="JKK36" s="111"/>
      <c r="JKL36" s="19"/>
      <c r="JKM36" s="111"/>
      <c r="JKN36" s="26"/>
      <c r="JKO36" s="111"/>
      <c r="JKP36" s="26"/>
      <c r="JKQ36" s="111"/>
      <c r="JKR36" s="26"/>
      <c r="JKS36" s="111"/>
      <c r="JKT36" s="26"/>
      <c r="JKU36" s="111"/>
      <c r="JKV36" s="19"/>
      <c r="JKW36" s="111"/>
      <c r="JKX36" s="26"/>
      <c r="JKY36" s="111"/>
      <c r="JKZ36" s="26"/>
      <c r="JLA36" s="111"/>
      <c r="JLB36" s="26"/>
      <c r="JLC36" s="111"/>
      <c r="JLD36" s="19"/>
      <c r="JLE36" s="105"/>
      <c r="JLF36" s="105"/>
      <c r="JLG36" s="105"/>
      <c r="JLH36" s="29"/>
      <c r="JLI36" s="111"/>
      <c r="JLJ36" s="29"/>
      <c r="JLK36" s="111"/>
      <c r="JLL36" s="22"/>
      <c r="JLM36" s="111"/>
      <c r="JLN36" s="22"/>
      <c r="JLO36" s="111"/>
      <c r="JLP36" s="22"/>
      <c r="JLQ36" s="111"/>
      <c r="JLR36" s="22"/>
      <c r="JLS36" s="111"/>
      <c r="JLT36" s="22"/>
      <c r="JLU36" s="111"/>
      <c r="JLV36" s="22"/>
      <c r="JLW36" s="111"/>
      <c r="JLX36" s="22"/>
      <c r="JLY36" s="111"/>
      <c r="JLZ36" s="26"/>
      <c r="JMA36" s="111"/>
      <c r="JMB36" s="26"/>
      <c r="JMC36" s="111"/>
      <c r="JMD36" s="26"/>
      <c r="JME36" s="111"/>
      <c r="JMF36" s="26"/>
      <c r="JMG36" s="111"/>
      <c r="JMH36" s="26"/>
      <c r="JMI36" s="111"/>
      <c r="JMJ36" s="26"/>
      <c r="JMK36" s="111"/>
      <c r="JML36" s="26"/>
      <c r="JMM36" s="111"/>
      <c r="JMN36" s="26"/>
      <c r="JMO36" s="111"/>
      <c r="JMP36" s="26"/>
      <c r="JMQ36" s="111"/>
      <c r="JMR36" s="26"/>
      <c r="JMS36" s="111"/>
      <c r="JMT36" s="26"/>
      <c r="JMU36" s="112"/>
      <c r="JMV36" s="26"/>
      <c r="JMW36" s="111"/>
      <c r="JMX36" s="26"/>
      <c r="JMY36" s="111"/>
      <c r="JMZ36" s="26"/>
      <c r="JNA36" s="111"/>
      <c r="JNB36" s="26"/>
      <c r="JNC36" s="111"/>
      <c r="JND36" s="26"/>
      <c r="JNE36" s="111"/>
      <c r="JNF36" s="26"/>
      <c r="JNG36" s="111"/>
      <c r="JNH36" s="26"/>
      <c r="JNI36" s="111"/>
      <c r="JNJ36" s="19"/>
      <c r="JNK36" s="111"/>
      <c r="JNL36" s="26"/>
      <c r="JNM36" s="111"/>
      <c r="JNN36" s="26"/>
      <c r="JNO36" s="111"/>
      <c r="JNP36" s="26"/>
      <c r="JNQ36" s="111"/>
      <c r="JNR36" s="26"/>
      <c r="JNS36" s="111"/>
      <c r="JNT36" s="19"/>
      <c r="JNU36" s="111"/>
      <c r="JNV36" s="26"/>
      <c r="JNW36" s="111"/>
      <c r="JNX36" s="26"/>
      <c r="JNY36" s="111"/>
      <c r="JNZ36" s="26"/>
      <c r="JOA36" s="111"/>
      <c r="JOB36" s="19"/>
      <c r="JOC36" s="105"/>
      <c r="JOD36" s="105"/>
      <c r="JOE36" s="105"/>
      <c r="JOF36" s="29"/>
      <c r="JOG36" s="111"/>
      <c r="JOH36" s="29"/>
      <c r="JOI36" s="111"/>
      <c r="JOJ36" s="22"/>
      <c r="JOK36" s="111"/>
      <c r="JOL36" s="22"/>
      <c r="JOM36" s="111"/>
      <c r="JON36" s="22"/>
      <c r="JOO36" s="111"/>
      <c r="JOP36" s="22"/>
      <c r="JOQ36" s="111"/>
      <c r="JOR36" s="22"/>
      <c r="JOS36" s="111"/>
      <c r="JOT36" s="22"/>
      <c r="JOU36" s="111"/>
      <c r="JOV36" s="22"/>
      <c r="JOW36" s="111"/>
      <c r="JOX36" s="26"/>
      <c r="JOY36" s="111"/>
      <c r="JOZ36" s="26"/>
      <c r="JPA36" s="111"/>
      <c r="JPB36" s="26"/>
      <c r="JPC36" s="111"/>
      <c r="JPD36" s="26"/>
      <c r="JPE36" s="111"/>
      <c r="JPF36" s="26"/>
      <c r="JPG36" s="111"/>
      <c r="JPH36" s="26"/>
      <c r="JPI36" s="111"/>
      <c r="JPJ36" s="26"/>
      <c r="JPK36" s="111"/>
      <c r="JPL36" s="26"/>
      <c r="JPM36" s="111"/>
      <c r="JPN36" s="26"/>
      <c r="JPO36" s="111"/>
      <c r="JPP36" s="26"/>
      <c r="JPQ36" s="111"/>
      <c r="JPR36" s="26"/>
      <c r="JPS36" s="112"/>
      <c r="JPT36" s="26"/>
      <c r="JPU36" s="111"/>
      <c r="JPV36" s="26"/>
      <c r="JPW36" s="111"/>
      <c r="JPX36" s="26"/>
      <c r="JPY36" s="111"/>
      <c r="JPZ36" s="26"/>
      <c r="JQA36" s="111"/>
      <c r="JQB36" s="26"/>
      <c r="JQC36" s="111"/>
      <c r="JQD36" s="26"/>
      <c r="JQE36" s="111"/>
      <c r="JQF36" s="26"/>
      <c r="JQG36" s="111"/>
      <c r="JQH36" s="19"/>
      <c r="JQI36" s="111"/>
      <c r="JQJ36" s="26"/>
      <c r="JQK36" s="111"/>
      <c r="JQL36" s="26"/>
      <c r="JQM36" s="111"/>
      <c r="JQN36" s="26"/>
      <c r="JQO36" s="111"/>
      <c r="JQP36" s="26"/>
      <c r="JQQ36" s="111"/>
      <c r="JQR36" s="19"/>
      <c r="JQS36" s="111"/>
      <c r="JQT36" s="26"/>
      <c r="JQU36" s="111"/>
      <c r="JQV36" s="26"/>
      <c r="JQW36" s="111"/>
      <c r="JQX36" s="26"/>
      <c r="JQY36" s="111"/>
      <c r="JQZ36" s="19"/>
      <c r="JRA36" s="105"/>
      <c r="JRB36" s="105"/>
      <c r="JRC36" s="105"/>
      <c r="JRD36" s="29"/>
      <c r="JRE36" s="111"/>
      <c r="JRF36" s="29"/>
      <c r="JRG36" s="111"/>
      <c r="JRH36" s="22"/>
      <c r="JRI36" s="111"/>
      <c r="JRJ36" s="22"/>
      <c r="JRK36" s="111"/>
      <c r="JRL36" s="22"/>
      <c r="JRM36" s="111"/>
      <c r="JRN36" s="22"/>
      <c r="JRO36" s="111"/>
      <c r="JRP36" s="22"/>
      <c r="JRQ36" s="111"/>
      <c r="JRR36" s="22"/>
      <c r="JRS36" s="111"/>
      <c r="JRT36" s="22"/>
      <c r="JRU36" s="111"/>
      <c r="JRV36" s="26"/>
      <c r="JRW36" s="111"/>
      <c r="JRX36" s="26"/>
      <c r="JRY36" s="111"/>
      <c r="JRZ36" s="26"/>
      <c r="JSA36" s="111"/>
      <c r="JSB36" s="26"/>
      <c r="JSC36" s="111"/>
      <c r="JSD36" s="26"/>
      <c r="JSE36" s="111"/>
      <c r="JSF36" s="26"/>
      <c r="JSG36" s="111"/>
      <c r="JSH36" s="26"/>
      <c r="JSI36" s="111"/>
      <c r="JSJ36" s="26"/>
      <c r="JSK36" s="111"/>
      <c r="JSL36" s="26"/>
      <c r="JSM36" s="111"/>
      <c r="JSN36" s="26"/>
      <c r="JSO36" s="111"/>
      <c r="JSP36" s="26"/>
      <c r="JSQ36" s="112"/>
      <c r="JSR36" s="26"/>
      <c r="JSS36" s="111"/>
      <c r="JST36" s="26"/>
      <c r="JSU36" s="111"/>
      <c r="JSV36" s="26"/>
      <c r="JSW36" s="111"/>
      <c r="JSX36" s="26"/>
      <c r="JSY36" s="111"/>
      <c r="JSZ36" s="26"/>
      <c r="JTA36" s="111"/>
      <c r="JTB36" s="26"/>
      <c r="JTC36" s="111"/>
      <c r="JTD36" s="26"/>
      <c r="JTE36" s="111"/>
      <c r="JTF36" s="19"/>
      <c r="JTG36" s="111"/>
      <c r="JTH36" s="26"/>
      <c r="JTI36" s="111"/>
      <c r="JTJ36" s="26"/>
      <c r="JTK36" s="111"/>
      <c r="JTL36" s="26"/>
      <c r="JTM36" s="111"/>
      <c r="JTN36" s="26"/>
      <c r="JTO36" s="111"/>
      <c r="JTP36" s="19"/>
      <c r="JTQ36" s="111"/>
      <c r="JTR36" s="26"/>
      <c r="JTS36" s="111"/>
      <c r="JTT36" s="26"/>
      <c r="JTU36" s="111"/>
      <c r="JTV36" s="26"/>
      <c r="JTW36" s="111"/>
      <c r="JTX36" s="19"/>
      <c r="JTY36" s="105"/>
      <c r="JTZ36" s="105"/>
      <c r="JUA36" s="105"/>
      <c r="JUB36" s="29"/>
      <c r="JUC36" s="111"/>
      <c r="JUD36" s="29"/>
      <c r="JUE36" s="111"/>
      <c r="JUF36" s="22"/>
      <c r="JUG36" s="111"/>
      <c r="JUH36" s="22"/>
      <c r="JUI36" s="111"/>
      <c r="JUJ36" s="22"/>
      <c r="JUK36" s="111"/>
      <c r="JUL36" s="22"/>
      <c r="JUM36" s="111"/>
      <c r="JUN36" s="22"/>
      <c r="JUO36" s="111"/>
      <c r="JUP36" s="22"/>
      <c r="JUQ36" s="111"/>
      <c r="JUR36" s="22"/>
      <c r="JUS36" s="111"/>
      <c r="JUT36" s="26"/>
      <c r="JUU36" s="111"/>
      <c r="JUV36" s="26"/>
      <c r="JUW36" s="111"/>
      <c r="JUX36" s="26"/>
      <c r="JUY36" s="111"/>
      <c r="JUZ36" s="26"/>
      <c r="JVA36" s="111"/>
      <c r="JVB36" s="26"/>
      <c r="JVC36" s="111"/>
      <c r="JVD36" s="26"/>
      <c r="JVE36" s="111"/>
      <c r="JVF36" s="26"/>
      <c r="JVG36" s="111"/>
      <c r="JVH36" s="26"/>
      <c r="JVI36" s="111"/>
      <c r="JVJ36" s="26"/>
      <c r="JVK36" s="111"/>
      <c r="JVL36" s="26"/>
      <c r="JVM36" s="111"/>
      <c r="JVN36" s="26"/>
      <c r="JVO36" s="112"/>
      <c r="JVP36" s="26"/>
      <c r="JVQ36" s="111"/>
      <c r="JVR36" s="26"/>
      <c r="JVS36" s="111"/>
      <c r="JVT36" s="26"/>
      <c r="JVU36" s="111"/>
      <c r="JVV36" s="26"/>
      <c r="JVW36" s="111"/>
      <c r="JVX36" s="26"/>
      <c r="JVY36" s="111"/>
      <c r="JVZ36" s="26"/>
      <c r="JWA36" s="111"/>
      <c r="JWB36" s="26"/>
      <c r="JWC36" s="111"/>
      <c r="JWD36" s="19"/>
      <c r="JWE36" s="111"/>
      <c r="JWF36" s="26"/>
      <c r="JWG36" s="111"/>
      <c r="JWH36" s="26"/>
      <c r="JWI36" s="111"/>
      <c r="JWJ36" s="26"/>
      <c r="JWK36" s="111"/>
      <c r="JWL36" s="26"/>
      <c r="JWM36" s="111"/>
      <c r="JWN36" s="19"/>
      <c r="JWO36" s="111"/>
      <c r="JWP36" s="26"/>
      <c r="JWQ36" s="111"/>
      <c r="JWR36" s="26"/>
      <c r="JWS36" s="111"/>
      <c r="JWT36" s="26"/>
      <c r="JWU36" s="111"/>
      <c r="JWV36" s="19"/>
      <c r="JWW36" s="105"/>
      <c r="JWX36" s="105"/>
      <c r="JWY36" s="105"/>
      <c r="JWZ36" s="29"/>
      <c r="JXA36" s="111"/>
      <c r="JXB36" s="29"/>
      <c r="JXC36" s="111"/>
      <c r="JXD36" s="22"/>
      <c r="JXE36" s="111"/>
      <c r="JXF36" s="22"/>
      <c r="JXG36" s="111"/>
      <c r="JXH36" s="22"/>
      <c r="JXI36" s="111"/>
      <c r="JXJ36" s="22"/>
      <c r="JXK36" s="111"/>
      <c r="JXL36" s="22"/>
      <c r="JXM36" s="111"/>
      <c r="JXN36" s="22"/>
      <c r="JXO36" s="111"/>
      <c r="JXP36" s="22"/>
      <c r="JXQ36" s="111"/>
      <c r="JXR36" s="26"/>
      <c r="JXS36" s="111"/>
      <c r="JXT36" s="26"/>
      <c r="JXU36" s="111"/>
      <c r="JXV36" s="26"/>
      <c r="JXW36" s="111"/>
      <c r="JXX36" s="26"/>
      <c r="JXY36" s="111"/>
      <c r="JXZ36" s="26"/>
      <c r="JYA36" s="111"/>
      <c r="JYB36" s="26"/>
      <c r="JYC36" s="111"/>
      <c r="JYD36" s="26"/>
      <c r="JYE36" s="111"/>
      <c r="JYF36" s="26"/>
      <c r="JYG36" s="111"/>
      <c r="JYH36" s="26"/>
      <c r="JYI36" s="111"/>
      <c r="JYJ36" s="26"/>
      <c r="JYK36" s="111"/>
      <c r="JYL36" s="26"/>
      <c r="JYM36" s="112"/>
      <c r="JYN36" s="26"/>
      <c r="JYO36" s="111"/>
      <c r="JYP36" s="26"/>
      <c r="JYQ36" s="111"/>
      <c r="JYR36" s="26"/>
      <c r="JYS36" s="111"/>
      <c r="JYT36" s="26"/>
      <c r="JYU36" s="111"/>
      <c r="JYV36" s="26"/>
      <c r="JYW36" s="111"/>
      <c r="JYX36" s="26"/>
      <c r="JYY36" s="111"/>
      <c r="JYZ36" s="26"/>
      <c r="JZA36" s="111"/>
      <c r="JZB36" s="19"/>
      <c r="JZC36" s="111"/>
      <c r="JZD36" s="26"/>
      <c r="JZE36" s="111"/>
      <c r="JZF36" s="26"/>
      <c r="JZG36" s="111"/>
      <c r="JZH36" s="26"/>
      <c r="JZI36" s="111"/>
      <c r="JZJ36" s="26"/>
      <c r="JZK36" s="111"/>
      <c r="JZL36" s="19"/>
      <c r="JZM36" s="111"/>
      <c r="JZN36" s="26"/>
      <c r="JZO36" s="111"/>
      <c r="JZP36" s="26"/>
      <c r="JZQ36" s="111"/>
      <c r="JZR36" s="26"/>
      <c r="JZS36" s="111"/>
      <c r="JZT36" s="19"/>
      <c r="JZU36" s="105"/>
      <c r="JZV36" s="105"/>
      <c r="JZW36" s="105"/>
      <c r="JZX36" s="29"/>
      <c r="JZY36" s="111"/>
      <c r="JZZ36" s="29"/>
      <c r="KAA36" s="111"/>
      <c r="KAB36" s="22"/>
      <c r="KAC36" s="111"/>
      <c r="KAD36" s="22"/>
      <c r="KAE36" s="111"/>
      <c r="KAF36" s="22"/>
      <c r="KAG36" s="111"/>
      <c r="KAH36" s="22"/>
      <c r="KAI36" s="111"/>
      <c r="KAJ36" s="22"/>
      <c r="KAK36" s="111"/>
      <c r="KAL36" s="22"/>
      <c r="KAM36" s="111"/>
      <c r="KAN36" s="22"/>
      <c r="KAO36" s="111"/>
      <c r="KAP36" s="26"/>
      <c r="KAQ36" s="111"/>
      <c r="KAR36" s="26"/>
      <c r="KAS36" s="111"/>
      <c r="KAT36" s="26"/>
      <c r="KAU36" s="111"/>
      <c r="KAV36" s="26"/>
      <c r="KAW36" s="111"/>
      <c r="KAX36" s="26"/>
      <c r="KAY36" s="111"/>
      <c r="KAZ36" s="26"/>
      <c r="KBA36" s="111"/>
      <c r="KBB36" s="26"/>
      <c r="KBC36" s="111"/>
      <c r="KBD36" s="26"/>
      <c r="KBE36" s="111"/>
      <c r="KBF36" s="26"/>
      <c r="KBG36" s="111"/>
      <c r="KBH36" s="26"/>
      <c r="KBI36" s="111"/>
      <c r="KBJ36" s="26"/>
      <c r="KBK36" s="112"/>
      <c r="KBL36" s="26"/>
      <c r="KBM36" s="111"/>
      <c r="KBN36" s="26"/>
      <c r="KBO36" s="111"/>
      <c r="KBP36" s="26"/>
      <c r="KBQ36" s="111"/>
      <c r="KBR36" s="26"/>
      <c r="KBS36" s="111"/>
      <c r="KBT36" s="26"/>
      <c r="KBU36" s="111"/>
      <c r="KBV36" s="26"/>
      <c r="KBW36" s="111"/>
      <c r="KBX36" s="26"/>
      <c r="KBY36" s="111"/>
      <c r="KBZ36" s="19"/>
      <c r="KCA36" s="111"/>
      <c r="KCB36" s="26"/>
      <c r="KCC36" s="111"/>
      <c r="KCD36" s="26"/>
      <c r="KCE36" s="111"/>
      <c r="KCF36" s="26"/>
      <c r="KCG36" s="111"/>
      <c r="KCH36" s="26"/>
      <c r="KCI36" s="111"/>
      <c r="KCJ36" s="19"/>
      <c r="KCK36" s="111"/>
      <c r="KCL36" s="26"/>
      <c r="KCM36" s="111"/>
      <c r="KCN36" s="26"/>
      <c r="KCO36" s="111"/>
      <c r="KCP36" s="26"/>
      <c r="KCQ36" s="111"/>
      <c r="KCR36" s="19"/>
      <c r="KCS36" s="105"/>
      <c r="KCT36" s="105"/>
      <c r="KCU36" s="105"/>
      <c r="KCV36" s="29"/>
      <c r="KCW36" s="111"/>
      <c r="KCX36" s="29"/>
      <c r="KCY36" s="111"/>
      <c r="KCZ36" s="22"/>
      <c r="KDA36" s="111"/>
      <c r="KDB36" s="22"/>
      <c r="KDC36" s="111"/>
      <c r="KDD36" s="22"/>
      <c r="KDE36" s="111"/>
      <c r="KDF36" s="22"/>
      <c r="KDG36" s="111"/>
      <c r="KDH36" s="22"/>
      <c r="KDI36" s="111"/>
      <c r="KDJ36" s="22"/>
      <c r="KDK36" s="111"/>
      <c r="KDL36" s="22"/>
      <c r="KDM36" s="111"/>
      <c r="KDN36" s="26"/>
      <c r="KDO36" s="111"/>
      <c r="KDP36" s="26"/>
      <c r="KDQ36" s="111"/>
      <c r="KDR36" s="26"/>
      <c r="KDS36" s="111"/>
      <c r="KDT36" s="26"/>
      <c r="KDU36" s="111"/>
      <c r="KDV36" s="26"/>
      <c r="KDW36" s="111"/>
      <c r="KDX36" s="26"/>
      <c r="KDY36" s="111"/>
      <c r="KDZ36" s="26"/>
      <c r="KEA36" s="111"/>
      <c r="KEB36" s="26"/>
      <c r="KEC36" s="111"/>
      <c r="KED36" s="26"/>
      <c r="KEE36" s="111"/>
      <c r="KEF36" s="26"/>
      <c r="KEG36" s="111"/>
      <c r="KEH36" s="26"/>
      <c r="KEI36" s="112"/>
      <c r="KEJ36" s="26"/>
      <c r="KEK36" s="111"/>
      <c r="KEL36" s="26"/>
      <c r="KEM36" s="111"/>
      <c r="KEN36" s="26"/>
      <c r="KEO36" s="111"/>
      <c r="KEP36" s="26"/>
      <c r="KEQ36" s="111"/>
      <c r="KER36" s="26"/>
      <c r="KES36" s="111"/>
      <c r="KET36" s="26"/>
      <c r="KEU36" s="111"/>
      <c r="KEV36" s="26"/>
      <c r="KEW36" s="111"/>
      <c r="KEX36" s="19"/>
      <c r="KEY36" s="111"/>
      <c r="KEZ36" s="26"/>
      <c r="KFA36" s="111"/>
      <c r="KFB36" s="26"/>
      <c r="KFC36" s="111"/>
      <c r="KFD36" s="26"/>
      <c r="KFE36" s="111"/>
      <c r="KFF36" s="26"/>
      <c r="KFG36" s="111"/>
      <c r="KFH36" s="19"/>
      <c r="KFI36" s="111"/>
      <c r="KFJ36" s="26"/>
      <c r="KFK36" s="111"/>
      <c r="KFL36" s="26"/>
      <c r="KFM36" s="111"/>
      <c r="KFN36" s="26"/>
      <c r="KFO36" s="111"/>
      <c r="KFP36" s="19"/>
      <c r="KFQ36" s="105"/>
      <c r="KFR36" s="105"/>
      <c r="KFS36" s="105"/>
      <c r="KFT36" s="29"/>
      <c r="KFU36" s="111"/>
      <c r="KFV36" s="29"/>
      <c r="KFW36" s="111"/>
      <c r="KFX36" s="22"/>
      <c r="KFY36" s="111"/>
      <c r="KFZ36" s="22"/>
      <c r="KGA36" s="111"/>
      <c r="KGB36" s="22"/>
      <c r="KGC36" s="111"/>
      <c r="KGD36" s="22"/>
      <c r="KGE36" s="111"/>
      <c r="KGF36" s="22"/>
      <c r="KGG36" s="111"/>
      <c r="KGH36" s="22"/>
      <c r="KGI36" s="111"/>
      <c r="KGJ36" s="22"/>
      <c r="KGK36" s="111"/>
      <c r="KGL36" s="26"/>
      <c r="KGM36" s="111"/>
      <c r="KGN36" s="26"/>
      <c r="KGO36" s="111"/>
      <c r="KGP36" s="26"/>
      <c r="KGQ36" s="111"/>
      <c r="KGR36" s="26"/>
      <c r="KGS36" s="111"/>
      <c r="KGT36" s="26"/>
      <c r="KGU36" s="111"/>
      <c r="KGV36" s="26"/>
      <c r="KGW36" s="111"/>
      <c r="KGX36" s="26"/>
      <c r="KGY36" s="111"/>
      <c r="KGZ36" s="26"/>
      <c r="KHA36" s="111"/>
      <c r="KHB36" s="26"/>
      <c r="KHC36" s="111"/>
      <c r="KHD36" s="26"/>
      <c r="KHE36" s="111"/>
      <c r="KHF36" s="26"/>
      <c r="KHG36" s="112"/>
      <c r="KHH36" s="26"/>
      <c r="KHI36" s="111"/>
      <c r="KHJ36" s="26"/>
      <c r="KHK36" s="111"/>
      <c r="KHL36" s="26"/>
      <c r="KHM36" s="111"/>
      <c r="KHN36" s="26"/>
      <c r="KHO36" s="111"/>
      <c r="KHP36" s="26"/>
      <c r="KHQ36" s="111"/>
      <c r="KHR36" s="26"/>
      <c r="KHS36" s="111"/>
      <c r="KHT36" s="26"/>
      <c r="KHU36" s="111"/>
      <c r="KHV36" s="19"/>
      <c r="KHW36" s="111"/>
      <c r="KHX36" s="26"/>
      <c r="KHY36" s="111"/>
      <c r="KHZ36" s="26"/>
      <c r="KIA36" s="111"/>
      <c r="KIB36" s="26"/>
      <c r="KIC36" s="111"/>
      <c r="KID36" s="26"/>
      <c r="KIE36" s="111"/>
      <c r="KIF36" s="19"/>
      <c r="KIG36" s="111"/>
      <c r="KIH36" s="26"/>
      <c r="KII36" s="111"/>
      <c r="KIJ36" s="26"/>
      <c r="KIK36" s="111"/>
      <c r="KIL36" s="26"/>
      <c r="KIM36" s="111"/>
      <c r="KIN36" s="19"/>
      <c r="KIO36" s="105"/>
      <c r="KIP36" s="105"/>
      <c r="KIQ36" s="105"/>
      <c r="KIR36" s="29"/>
      <c r="KIS36" s="111"/>
      <c r="KIT36" s="29"/>
      <c r="KIU36" s="111"/>
      <c r="KIV36" s="22"/>
      <c r="KIW36" s="111"/>
      <c r="KIX36" s="22"/>
      <c r="KIY36" s="111"/>
      <c r="KIZ36" s="22"/>
      <c r="KJA36" s="111"/>
      <c r="KJB36" s="22"/>
      <c r="KJC36" s="111"/>
      <c r="KJD36" s="22"/>
      <c r="KJE36" s="111"/>
      <c r="KJF36" s="22"/>
      <c r="KJG36" s="111"/>
      <c r="KJH36" s="22"/>
      <c r="KJI36" s="111"/>
      <c r="KJJ36" s="26"/>
      <c r="KJK36" s="111"/>
      <c r="KJL36" s="26"/>
      <c r="KJM36" s="111"/>
      <c r="KJN36" s="26"/>
      <c r="KJO36" s="111"/>
      <c r="KJP36" s="26"/>
      <c r="KJQ36" s="111"/>
      <c r="KJR36" s="26"/>
      <c r="KJS36" s="111"/>
      <c r="KJT36" s="26"/>
      <c r="KJU36" s="111"/>
      <c r="KJV36" s="26"/>
      <c r="KJW36" s="111"/>
      <c r="KJX36" s="26"/>
      <c r="KJY36" s="111"/>
      <c r="KJZ36" s="26"/>
      <c r="KKA36" s="111"/>
      <c r="KKB36" s="26"/>
      <c r="KKC36" s="111"/>
      <c r="KKD36" s="26"/>
      <c r="KKE36" s="112"/>
      <c r="KKF36" s="26"/>
      <c r="KKG36" s="111"/>
      <c r="KKH36" s="26"/>
      <c r="KKI36" s="111"/>
      <c r="KKJ36" s="26"/>
      <c r="KKK36" s="111"/>
      <c r="KKL36" s="26"/>
      <c r="KKM36" s="111"/>
      <c r="KKN36" s="26"/>
      <c r="KKO36" s="111"/>
      <c r="KKP36" s="26"/>
      <c r="KKQ36" s="111"/>
      <c r="KKR36" s="26"/>
      <c r="KKS36" s="111"/>
      <c r="KKT36" s="19"/>
      <c r="KKU36" s="111"/>
      <c r="KKV36" s="26"/>
      <c r="KKW36" s="111"/>
      <c r="KKX36" s="26"/>
      <c r="KKY36" s="111"/>
      <c r="KKZ36" s="26"/>
      <c r="KLA36" s="111"/>
      <c r="KLB36" s="26"/>
      <c r="KLC36" s="111"/>
      <c r="KLD36" s="19"/>
      <c r="KLE36" s="111"/>
      <c r="KLF36" s="26"/>
      <c r="KLG36" s="111"/>
      <c r="KLH36" s="26"/>
      <c r="KLI36" s="111"/>
      <c r="KLJ36" s="26"/>
      <c r="KLK36" s="111"/>
      <c r="KLL36" s="19"/>
      <c r="KLM36" s="105"/>
      <c r="KLN36" s="105"/>
      <c r="KLO36" s="105"/>
      <c r="KLP36" s="29"/>
      <c r="KLQ36" s="111"/>
      <c r="KLR36" s="29"/>
      <c r="KLS36" s="111"/>
      <c r="KLT36" s="22"/>
      <c r="KLU36" s="111"/>
      <c r="KLV36" s="22"/>
      <c r="KLW36" s="111"/>
      <c r="KLX36" s="22"/>
      <c r="KLY36" s="111"/>
      <c r="KLZ36" s="22"/>
      <c r="KMA36" s="111"/>
      <c r="KMB36" s="22"/>
      <c r="KMC36" s="111"/>
      <c r="KMD36" s="22"/>
      <c r="KME36" s="111"/>
      <c r="KMF36" s="22"/>
      <c r="KMG36" s="111"/>
      <c r="KMH36" s="26"/>
      <c r="KMI36" s="111"/>
      <c r="KMJ36" s="26"/>
      <c r="KMK36" s="111"/>
      <c r="KML36" s="26"/>
      <c r="KMM36" s="111"/>
      <c r="KMN36" s="26"/>
      <c r="KMO36" s="111"/>
      <c r="KMP36" s="26"/>
      <c r="KMQ36" s="111"/>
      <c r="KMR36" s="26"/>
      <c r="KMS36" s="111"/>
      <c r="KMT36" s="26"/>
      <c r="KMU36" s="111"/>
      <c r="KMV36" s="26"/>
      <c r="KMW36" s="111"/>
      <c r="KMX36" s="26"/>
      <c r="KMY36" s="111"/>
      <c r="KMZ36" s="26"/>
      <c r="KNA36" s="111"/>
      <c r="KNB36" s="26"/>
      <c r="KNC36" s="112"/>
      <c r="KND36" s="26"/>
      <c r="KNE36" s="111"/>
      <c r="KNF36" s="26"/>
      <c r="KNG36" s="111"/>
      <c r="KNH36" s="26"/>
      <c r="KNI36" s="111"/>
      <c r="KNJ36" s="26"/>
      <c r="KNK36" s="111"/>
      <c r="KNL36" s="26"/>
      <c r="KNM36" s="111"/>
      <c r="KNN36" s="26"/>
      <c r="KNO36" s="111"/>
      <c r="KNP36" s="26"/>
      <c r="KNQ36" s="111"/>
      <c r="KNR36" s="19"/>
      <c r="KNS36" s="111"/>
      <c r="KNT36" s="26"/>
      <c r="KNU36" s="111"/>
      <c r="KNV36" s="26"/>
      <c r="KNW36" s="111"/>
      <c r="KNX36" s="26"/>
      <c r="KNY36" s="111"/>
      <c r="KNZ36" s="26"/>
      <c r="KOA36" s="111"/>
      <c r="KOB36" s="19"/>
      <c r="KOC36" s="111"/>
      <c r="KOD36" s="26"/>
      <c r="KOE36" s="111"/>
      <c r="KOF36" s="26"/>
      <c r="KOG36" s="111"/>
      <c r="KOH36" s="26"/>
      <c r="KOI36" s="111"/>
      <c r="KOJ36" s="19"/>
      <c r="KOK36" s="105"/>
      <c r="KOL36" s="105"/>
      <c r="KOM36" s="105"/>
      <c r="KON36" s="29"/>
      <c r="KOO36" s="111"/>
      <c r="KOP36" s="29"/>
      <c r="KOQ36" s="111"/>
      <c r="KOR36" s="22"/>
      <c r="KOS36" s="111"/>
      <c r="KOT36" s="22"/>
      <c r="KOU36" s="111"/>
      <c r="KOV36" s="22"/>
      <c r="KOW36" s="111"/>
      <c r="KOX36" s="22"/>
      <c r="KOY36" s="111"/>
      <c r="KOZ36" s="22"/>
      <c r="KPA36" s="111"/>
      <c r="KPB36" s="22"/>
      <c r="KPC36" s="111"/>
      <c r="KPD36" s="22"/>
      <c r="KPE36" s="111"/>
      <c r="KPF36" s="26"/>
      <c r="KPG36" s="111"/>
      <c r="KPH36" s="26"/>
      <c r="KPI36" s="111"/>
      <c r="KPJ36" s="26"/>
      <c r="KPK36" s="111"/>
      <c r="KPL36" s="26"/>
      <c r="KPM36" s="111"/>
      <c r="KPN36" s="26"/>
      <c r="KPO36" s="111"/>
      <c r="KPP36" s="26"/>
      <c r="KPQ36" s="111"/>
      <c r="KPR36" s="26"/>
      <c r="KPS36" s="111"/>
      <c r="KPT36" s="26"/>
      <c r="KPU36" s="111"/>
      <c r="KPV36" s="26"/>
      <c r="KPW36" s="111"/>
      <c r="KPX36" s="26"/>
      <c r="KPY36" s="111"/>
      <c r="KPZ36" s="26"/>
      <c r="KQA36" s="112"/>
      <c r="KQB36" s="26"/>
      <c r="KQC36" s="111"/>
      <c r="KQD36" s="26"/>
      <c r="KQE36" s="111"/>
      <c r="KQF36" s="26"/>
      <c r="KQG36" s="111"/>
      <c r="KQH36" s="26"/>
      <c r="KQI36" s="111"/>
      <c r="KQJ36" s="26"/>
      <c r="KQK36" s="111"/>
      <c r="KQL36" s="26"/>
      <c r="KQM36" s="111"/>
      <c r="KQN36" s="26"/>
      <c r="KQO36" s="111"/>
      <c r="KQP36" s="19"/>
      <c r="KQQ36" s="111"/>
      <c r="KQR36" s="26"/>
      <c r="KQS36" s="111"/>
      <c r="KQT36" s="26"/>
      <c r="KQU36" s="111"/>
      <c r="KQV36" s="26"/>
      <c r="KQW36" s="111"/>
      <c r="KQX36" s="26"/>
      <c r="KQY36" s="111"/>
      <c r="KQZ36" s="19"/>
      <c r="KRA36" s="111"/>
      <c r="KRB36" s="26"/>
      <c r="KRC36" s="111"/>
      <c r="KRD36" s="26"/>
      <c r="KRE36" s="111"/>
      <c r="KRF36" s="26"/>
      <c r="KRG36" s="111"/>
      <c r="KRH36" s="19"/>
      <c r="KRI36" s="105"/>
      <c r="KRJ36" s="105"/>
      <c r="KRK36" s="105"/>
      <c r="KRL36" s="29"/>
      <c r="KRM36" s="111"/>
      <c r="KRN36" s="29"/>
      <c r="KRO36" s="111"/>
      <c r="KRP36" s="22"/>
      <c r="KRQ36" s="111"/>
      <c r="KRR36" s="22"/>
      <c r="KRS36" s="111"/>
      <c r="KRT36" s="22"/>
      <c r="KRU36" s="111"/>
      <c r="KRV36" s="22"/>
      <c r="KRW36" s="111"/>
      <c r="KRX36" s="22"/>
      <c r="KRY36" s="111"/>
      <c r="KRZ36" s="22"/>
      <c r="KSA36" s="111"/>
      <c r="KSB36" s="22"/>
      <c r="KSC36" s="111"/>
      <c r="KSD36" s="26"/>
      <c r="KSE36" s="111"/>
      <c r="KSF36" s="26"/>
      <c r="KSG36" s="111"/>
      <c r="KSH36" s="26"/>
      <c r="KSI36" s="111"/>
      <c r="KSJ36" s="26"/>
      <c r="KSK36" s="111"/>
      <c r="KSL36" s="26"/>
      <c r="KSM36" s="111"/>
      <c r="KSN36" s="26"/>
      <c r="KSO36" s="111"/>
      <c r="KSP36" s="26"/>
      <c r="KSQ36" s="111"/>
      <c r="KSR36" s="26"/>
      <c r="KSS36" s="111"/>
      <c r="KST36" s="26"/>
      <c r="KSU36" s="111"/>
      <c r="KSV36" s="26"/>
      <c r="KSW36" s="111"/>
      <c r="KSX36" s="26"/>
      <c r="KSY36" s="112"/>
      <c r="KSZ36" s="26"/>
      <c r="KTA36" s="111"/>
      <c r="KTB36" s="26"/>
      <c r="KTC36" s="111"/>
      <c r="KTD36" s="26"/>
      <c r="KTE36" s="111"/>
      <c r="KTF36" s="26"/>
      <c r="KTG36" s="111"/>
      <c r="KTH36" s="26"/>
      <c r="KTI36" s="111"/>
      <c r="KTJ36" s="26"/>
      <c r="KTK36" s="111"/>
      <c r="KTL36" s="26"/>
      <c r="KTM36" s="111"/>
      <c r="KTN36" s="19"/>
      <c r="KTO36" s="111"/>
      <c r="KTP36" s="26"/>
      <c r="KTQ36" s="111"/>
      <c r="KTR36" s="26"/>
      <c r="KTS36" s="111"/>
      <c r="KTT36" s="26"/>
      <c r="KTU36" s="111"/>
      <c r="KTV36" s="26"/>
      <c r="KTW36" s="111"/>
      <c r="KTX36" s="19"/>
      <c r="KTY36" s="111"/>
      <c r="KTZ36" s="26"/>
      <c r="KUA36" s="111"/>
      <c r="KUB36" s="26"/>
      <c r="KUC36" s="111"/>
      <c r="KUD36" s="26"/>
      <c r="KUE36" s="111"/>
      <c r="KUF36" s="19"/>
      <c r="KUG36" s="105"/>
      <c r="KUH36" s="105"/>
      <c r="KUI36" s="105"/>
      <c r="KUJ36" s="29"/>
      <c r="KUK36" s="111"/>
      <c r="KUL36" s="29"/>
      <c r="KUM36" s="111"/>
      <c r="KUN36" s="22"/>
      <c r="KUO36" s="111"/>
      <c r="KUP36" s="22"/>
      <c r="KUQ36" s="111"/>
      <c r="KUR36" s="22"/>
      <c r="KUS36" s="111"/>
      <c r="KUT36" s="22"/>
      <c r="KUU36" s="111"/>
      <c r="KUV36" s="22"/>
      <c r="KUW36" s="111"/>
      <c r="KUX36" s="22"/>
      <c r="KUY36" s="111"/>
      <c r="KUZ36" s="22"/>
      <c r="KVA36" s="111"/>
      <c r="KVB36" s="26"/>
      <c r="KVC36" s="111"/>
      <c r="KVD36" s="26"/>
      <c r="KVE36" s="111"/>
      <c r="KVF36" s="26"/>
      <c r="KVG36" s="111"/>
      <c r="KVH36" s="26"/>
      <c r="KVI36" s="111"/>
      <c r="KVJ36" s="26"/>
      <c r="KVK36" s="111"/>
      <c r="KVL36" s="26"/>
      <c r="KVM36" s="111"/>
      <c r="KVN36" s="26"/>
      <c r="KVO36" s="111"/>
      <c r="KVP36" s="26"/>
      <c r="KVQ36" s="111"/>
      <c r="KVR36" s="26"/>
      <c r="KVS36" s="111"/>
      <c r="KVT36" s="26"/>
      <c r="KVU36" s="111"/>
      <c r="KVV36" s="26"/>
      <c r="KVW36" s="112"/>
      <c r="KVX36" s="26"/>
      <c r="KVY36" s="111"/>
      <c r="KVZ36" s="26"/>
      <c r="KWA36" s="111"/>
      <c r="KWB36" s="26"/>
      <c r="KWC36" s="111"/>
      <c r="KWD36" s="26"/>
      <c r="KWE36" s="111"/>
      <c r="KWF36" s="26"/>
      <c r="KWG36" s="111"/>
      <c r="KWH36" s="26"/>
      <c r="KWI36" s="111"/>
      <c r="KWJ36" s="26"/>
      <c r="KWK36" s="111"/>
      <c r="KWL36" s="19"/>
      <c r="KWM36" s="111"/>
      <c r="KWN36" s="26"/>
      <c r="KWO36" s="111"/>
      <c r="KWP36" s="26"/>
      <c r="KWQ36" s="111"/>
      <c r="KWR36" s="26"/>
      <c r="KWS36" s="111"/>
      <c r="KWT36" s="26"/>
      <c r="KWU36" s="111"/>
      <c r="KWV36" s="19"/>
      <c r="KWW36" s="111"/>
      <c r="KWX36" s="26"/>
      <c r="KWY36" s="111"/>
      <c r="KWZ36" s="26"/>
      <c r="KXA36" s="111"/>
      <c r="KXB36" s="26"/>
      <c r="KXC36" s="111"/>
      <c r="KXD36" s="19"/>
      <c r="KXE36" s="105"/>
      <c r="KXF36" s="105"/>
      <c r="KXG36" s="105"/>
      <c r="KXH36" s="29"/>
      <c r="KXI36" s="111"/>
      <c r="KXJ36" s="29"/>
      <c r="KXK36" s="111"/>
      <c r="KXL36" s="22"/>
      <c r="KXM36" s="111"/>
      <c r="KXN36" s="22"/>
      <c r="KXO36" s="111"/>
      <c r="KXP36" s="22"/>
      <c r="KXQ36" s="111"/>
      <c r="KXR36" s="22"/>
      <c r="KXS36" s="111"/>
      <c r="KXT36" s="22"/>
      <c r="KXU36" s="111"/>
      <c r="KXV36" s="22"/>
      <c r="KXW36" s="111"/>
      <c r="KXX36" s="22"/>
      <c r="KXY36" s="111"/>
      <c r="KXZ36" s="26"/>
      <c r="KYA36" s="111"/>
      <c r="KYB36" s="26"/>
      <c r="KYC36" s="111"/>
      <c r="KYD36" s="26"/>
      <c r="KYE36" s="111"/>
      <c r="KYF36" s="26"/>
      <c r="KYG36" s="111"/>
      <c r="KYH36" s="26"/>
      <c r="KYI36" s="111"/>
      <c r="KYJ36" s="26"/>
      <c r="KYK36" s="111"/>
      <c r="KYL36" s="26"/>
      <c r="KYM36" s="111"/>
      <c r="KYN36" s="26"/>
      <c r="KYO36" s="111"/>
      <c r="KYP36" s="26"/>
      <c r="KYQ36" s="111"/>
      <c r="KYR36" s="26"/>
      <c r="KYS36" s="111"/>
      <c r="KYT36" s="26"/>
      <c r="KYU36" s="112"/>
      <c r="KYV36" s="26"/>
      <c r="KYW36" s="111"/>
      <c r="KYX36" s="26"/>
      <c r="KYY36" s="111"/>
      <c r="KYZ36" s="26"/>
      <c r="KZA36" s="111"/>
      <c r="KZB36" s="26"/>
      <c r="KZC36" s="111"/>
      <c r="KZD36" s="26"/>
      <c r="KZE36" s="111"/>
      <c r="KZF36" s="26"/>
      <c r="KZG36" s="111"/>
      <c r="KZH36" s="26"/>
      <c r="KZI36" s="111"/>
      <c r="KZJ36" s="19"/>
      <c r="KZK36" s="111"/>
      <c r="KZL36" s="26"/>
      <c r="KZM36" s="111"/>
      <c r="KZN36" s="26"/>
      <c r="KZO36" s="111"/>
      <c r="KZP36" s="26"/>
      <c r="KZQ36" s="111"/>
      <c r="KZR36" s="26"/>
      <c r="KZS36" s="111"/>
      <c r="KZT36" s="19"/>
      <c r="KZU36" s="111"/>
      <c r="KZV36" s="26"/>
      <c r="KZW36" s="111"/>
      <c r="KZX36" s="26"/>
      <c r="KZY36" s="111"/>
      <c r="KZZ36" s="26"/>
      <c r="LAA36" s="111"/>
      <c r="LAB36" s="19"/>
      <c r="LAC36" s="105"/>
      <c r="LAD36" s="105"/>
      <c r="LAE36" s="105"/>
      <c r="LAF36" s="29"/>
      <c r="LAG36" s="111"/>
      <c r="LAH36" s="29"/>
      <c r="LAI36" s="111"/>
      <c r="LAJ36" s="22"/>
      <c r="LAK36" s="111"/>
      <c r="LAL36" s="22"/>
      <c r="LAM36" s="111"/>
      <c r="LAN36" s="22"/>
      <c r="LAO36" s="111"/>
      <c r="LAP36" s="22"/>
      <c r="LAQ36" s="111"/>
      <c r="LAR36" s="22"/>
      <c r="LAS36" s="111"/>
      <c r="LAT36" s="22"/>
      <c r="LAU36" s="111"/>
      <c r="LAV36" s="22"/>
      <c r="LAW36" s="111"/>
      <c r="LAX36" s="26"/>
      <c r="LAY36" s="111"/>
      <c r="LAZ36" s="26"/>
      <c r="LBA36" s="111"/>
      <c r="LBB36" s="26"/>
      <c r="LBC36" s="111"/>
      <c r="LBD36" s="26"/>
      <c r="LBE36" s="111"/>
      <c r="LBF36" s="26"/>
      <c r="LBG36" s="111"/>
      <c r="LBH36" s="26"/>
      <c r="LBI36" s="111"/>
      <c r="LBJ36" s="26"/>
      <c r="LBK36" s="111"/>
      <c r="LBL36" s="26"/>
      <c r="LBM36" s="111"/>
      <c r="LBN36" s="26"/>
      <c r="LBO36" s="111"/>
      <c r="LBP36" s="26"/>
      <c r="LBQ36" s="111"/>
      <c r="LBR36" s="26"/>
      <c r="LBS36" s="112"/>
      <c r="LBT36" s="26"/>
      <c r="LBU36" s="111"/>
      <c r="LBV36" s="26"/>
      <c r="LBW36" s="111"/>
      <c r="LBX36" s="26"/>
      <c r="LBY36" s="111"/>
      <c r="LBZ36" s="26"/>
      <c r="LCA36" s="111"/>
      <c r="LCB36" s="26"/>
      <c r="LCC36" s="111"/>
      <c r="LCD36" s="26"/>
      <c r="LCE36" s="111"/>
      <c r="LCF36" s="26"/>
      <c r="LCG36" s="111"/>
      <c r="LCH36" s="19"/>
      <c r="LCI36" s="111"/>
      <c r="LCJ36" s="26"/>
      <c r="LCK36" s="111"/>
      <c r="LCL36" s="26"/>
      <c r="LCM36" s="111"/>
      <c r="LCN36" s="26"/>
      <c r="LCO36" s="111"/>
      <c r="LCP36" s="26"/>
      <c r="LCQ36" s="111"/>
      <c r="LCR36" s="19"/>
      <c r="LCS36" s="111"/>
      <c r="LCT36" s="26"/>
      <c r="LCU36" s="111"/>
      <c r="LCV36" s="26"/>
      <c r="LCW36" s="111"/>
      <c r="LCX36" s="26"/>
      <c r="LCY36" s="111"/>
      <c r="LCZ36" s="19"/>
      <c r="LDA36" s="105"/>
      <c r="LDB36" s="105"/>
      <c r="LDC36" s="105"/>
      <c r="LDD36" s="29"/>
      <c r="LDE36" s="111"/>
      <c r="LDF36" s="29"/>
      <c r="LDG36" s="111"/>
      <c r="LDH36" s="22"/>
      <c r="LDI36" s="111"/>
      <c r="LDJ36" s="22"/>
      <c r="LDK36" s="111"/>
      <c r="LDL36" s="22"/>
      <c r="LDM36" s="111"/>
      <c r="LDN36" s="22"/>
      <c r="LDO36" s="111"/>
      <c r="LDP36" s="22"/>
      <c r="LDQ36" s="111"/>
      <c r="LDR36" s="22"/>
      <c r="LDS36" s="111"/>
      <c r="LDT36" s="22"/>
      <c r="LDU36" s="111"/>
      <c r="LDV36" s="26"/>
      <c r="LDW36" s="111"/>
      <c r="LDX36" s="26"/>
      <c r="LDY36" s="111"/>
      <c r="LDZ36" s="26"/>
      <c r="LEA36" s="111"/>
      <c r="LEB36" s="26"/>
      <c r="LEC36" s="111"/>
      <c r="LED36" s="26"/>
      <c r="LEE36" s="111"/>
      <c r="LEF36" s="26"/>
      <c r="LEG36" s="111"/>
      <c r="LEH36" s="26"/>
      <c r="LEI36" s="111"/>
      <c r="LEJ36" s="26"/>
      <c r="LEK36" s="111"/>
      <c r="LEL36" s="26"/>
      <c r="LEM36" s="111"/>
      <c r="LEN36" s="26"/>
      <c r="LEO36" s="111"/>
      <c r="LEP36" s="26"/>
      <c r="LEQ36" s="112"/>
      <c r="LER36" s="26"/>
      <c r="LES36" s="111"/>
      <c r="LET36" s="26"/>
      <c r="LEU36" s="111"/>
      <c r="LEV36" s="26"/>
      <c r="LEW36" s="111"/>
      <c r="LEX36" s="26"/>
      <c r="LEY36" s="111"/>
      <c r="LEZ36" s="26"/>
      <c r="LFA36" s="111"/>
      <c r="LFB36" s="26"/>
      <c r="LFC36" s="111"/>
      <c r="LFD36" s="26"/>
      <c r="LFE36" s="111"/>
      <c r="LFF36" s="19"/>
      <c r="LFG36" s="111"/>
      <c r="LFH36" s="26"/>
      <c r="LFI36" s="111"/>
      <c r="LFJ36" s="26"/>
      <c r="LFK36" s="111"/>
      <c r="LFL36" s="26"/>
      <c r="LFM36" s="111"/>
      <c r="LFN36" s="26"/>
      <c r="LFO36" s="111"/>
      <c r="LFP36" s="19"/>
      <c r="LFQ36" s="111"/>
      <c r="LFR36" s="26"/>
      <c r="LFS36" s="111"/>
      <c r="LFT36" s="26"/>
      <c r="LFU36" s="111"/>
      <c r="LFV36" s="26"/>
      <c r="LFW36" s="111"/>
      <c r="LFX36" s="19"/>
      <c r="LFY36" s="105"/>
      <c r="LFZ36" s="105"/>
      <c r="LGA36" s="105"/>
      <c r="LGB36" s="29"/>
      <c r="LGC36" s="111"/>
      <c r="LGD36" s="29"/>
      <c r="LGE36" s="111"/>
      <c r="LGF36" s="22"/>
      <c r="LGG36" s="111"/>
      <c r="LGH36" s="22"/>
      <c r="LGI36" s="111"/>
      <c r="LGJ36" s="22"/>
      <c r="LGK36" s="111"/>
      <c r="LGL36" s="22"/>
      <c r="LGM36" s="111"/>
      <c r="LGN36" s="22"/>
      <c r="LGO36" s="111"/>
      <c r="LGP36" s="22"/>
      <c r="LGQ36" s="111"/>
      <c r="LGR36" s="22"/>
      <c r="LGS36" s="111"/>
      <c r="LGT36" s="26"/>
      <c r="LGU36" s="111"/>
      <c r="LGV36" s="26"/>
      <c r="LGW36" s="111"/>
      <c r="LGX36" s="26"/>
      <c r="LGY36" s="111"/>
      <c r="LGZ36" s="26"/>
      <c r="LHA36" s="111"/>
      <c r="LHB36" s="26"/>
      <c r="LHC36" s="111"/>
      <c r="LHD36" s="26"/>
      <c r="LHE36" s="111"/>
      <c r="LHF36" s="26"/>
      <c r="LHG36" s="111"/>
      <c r="LHH36" s="26"/>
      <c r="LHI36" s="111"/>
      <c r="LHJ36" s="26"/>
      <c r="LHK36" s="111"/>
      <c r="LHL36" s="26"/>
      <c r="LHM36" s="111"/>
      <c r="LHN36" s="26"/>
      <c r="LHO36" s="112"/>
      <c r="LHP36" s="26"/>
      <c r="LHQ36" s="111"/>
      <c r="LHR36" s="26"/>
      <c r="LHS36" s="111"/>
      <c r="LHT36" s="26"/>
      <c r="LHU36" s="111"/>
      <c r="LHV36" s="26"/>
      <c r="LHW36" s="111"/>
      <c r="LHX36" s="26"/>
      <c r="LHY36" s="111"/>
      <c r="LHZ36" s="26"/>
      <c r="LIA36" s="111"/>
      <c r="LIB36" s="26"/>
      <c r="LIC36" s="111"/>
      <c r="LID36" s="19"/>
      <c r="LIE36" s="111"/>
      <c r="LIF36" s="26"/>
      <c r="LIG36" s="111"/>
      <c r="LIH36" s="26"/>
      <c r="LII36" s="111"/>
      <c r="LIJ36" s="26"/>
      <c r="LIK36" s="111"/>
      <c r="LIL36" s="26"/>
      <c r="LIM36" s="111"/>
      <c r="LIN36" s="19"/>
      <c r="LIO36" s="111"/>
      <c r="LIP36" s="26"/>
      <c r="LIQ36" s="111"/>
      <c r="LIR36" s="26"/>
      <c r="LIS36" s="111"/>
      <c r="LIT36" s="26"/>
      <c r="LIU36" s="111"/>
      <c r="LIV36" s="19"/>
      <c r="LIW36" s="105"/>
      <c r="LIX36" s="105"/>
      <c r="LIY36" s="105"/>
      <c r="LIZ36" s="29"/>
      <c r="LJA36" s="111"/>
      <c r="LJB36" s="29"/>
      <c r="LJC36" s="111"/>
      <c r="LJD36" s="22"/>
      <c r="LJE36" s="111"/>
      <c r="LJF36" s="22"/>
      <c r="LJG36" s="111"/>
      <c r="LJH36" s="22"/>
      <c r="LJI36" s="111"/>
      <c r="LJJ36" s="22"/>
      <c r="LJK36" s="111"/>
      <c r="LJL36" s="22"/>
      <c r="LJM36" s="111"/>
      <c r="LJN36" s="22"/>
      <c r="LJO36" s="111"/>
      <c r="LJP36" s="22"/>
      <c r="LJQ36" s="111"/>
      <c r="LJR36" s="26"/>
      <c r="LJS36" s="111"/>
      <c r="LJT36" s="26"/>
      <c r="LJU36" s="111"/>
      <c r="LJV36" s="26"/>
      <c r="LJW36" s="111"/>
      <c r="LJX36" s="26"/>
      <c r="LJY36" s="111"/>
      <c r="LJZ36" s="26"/>
      <c r="LKA36" s="111"/>
      <c r="LKB36" s="26"/>
      <c r="LKC36" s="111"/>
      <c r="LKD36" s="26"/>
      <c r="LKE36" s="111"/>
      <c r="LKF36" s="26"/>
      <c r="LKG36" s="111"/>
      <c r="LKH36" s="26"/>
      <c r="LKI36" s="111"/>
      <c r="LKJ36" s="26"/>
      <c r="LKK36" s="111"/>
      <c r="LKL36" s="26"/>
      <c r="LKM36" s="112"/>
      <c r="LKN36" s="26"/>
      <c r="LKO36" s="111"/>
      <c r="LKP36" s="26"/>
      <c r="LKQ36" s="111"/>
      <c r="LKR36" s="26"/>
      <c r="LKS36" s="111"/>
      <c r="LKT36" s="26"/>
      <c r="LKU36" s="111"/>
      <c r="LKV36" s="26"/>
      <c r="LKW36" s="111"/>
      <c r="LKX36" s="26"/>
      <c r="LKY36" s="111"/>
      <c r="LKZ36" s="26"/>
      <c r="LLA36" s="111"/>
      <c r="LLB36" s="19"/>
      <c r="LLC36" s="111"/>
      <c r="LLD36" s="26"/>
      <c r="LLE36" s="111"/>
      <c r="LLF36" s="26"/>
      <c r="LLG36" s="111"/>
      <c r="LLH36" s="26"/>
      <c r="LLI36" s="111"/>
      <c r="LLJ36" s="26"/>
      <c r="LLK36" s="111"/>
      <c r="LLL36" s="19"/>
      <c r="LLM36" s="111"/>
      <c r="LLN36" s="26"/>
      <c r="LLO36" s="111"/>
      <c r="LLP36" s="26"/>
      <c r="LLQ36" s="111"/>
      <c r="LLR36" s="26"/>
      <c r="LLS36" s="111"/>
      <c r="LLT36" s="19"/>
      <c r="LLU36" s="105"/>
      <c r="LLV36" s="105"/>
      <c r="LLW36" s="105"/>
      <c r="LLX36" s="29"/>
      <c r="LLY36" s="111"/>
      <c r="LLZ36" s="29"/>
      <c r="LMA36" s="111"/>
      <c r="LMB36" s="22"/>
      <c r="LMC36" s="111"/>
      <c r="LMD36" s="22"/>
      <c r="LME36" s="111"/>
      <c r="LMF36" s="22"/>
      <c r="LMG36" s="111"/>
      <c r="LMH36" s="22"/>
      <c r="LMI36" s="111"/>
      <c r="LMJ36" s="22"/>
      <c r="LMK36" s="111"/>
      <c r="LML36" s="22"/>
      <c r="LMM36" s="111"/>
      <c r="LMN36" s="22"/>
      <c r="LMO36" s="111"/>
      <c r="LMP36" s="26"/>
      <c r="LMQ36" s="111"/>
      <c r="LMR36" s="26"/>
      <c r="LMS36" s="111"/>
      <c r="LMT36" s="26"/>
      <c r="LMU36" s="111"/>
      <c r="LMV36" s="26"/>
      <c r="LMW36" s="111"/>
      <c r="LMX36" s="26"/>
      <c r="LMY36" s="111"/>
      <c r="LMZ36" s="26"/>
      <c r="LNA36" s="111"/>
      <c r="LNB36" s="26"/>
      <c r="LNC36" s="111"/>
      <c r="LND36" s="26"/>
      <c r="LNE36" s="111"/>
      <c r="LNF36" s="26"/>
      <c r="LNG36" s="111"/>
      <c r="LNH36" s="26"/>
      <c r="LNI36" s="111"/>
      <c r="LNJ36" s="26"/>
      <c r="LNK36" s="112"/>
      <c r="LNL36" s="26"/>
      <c r="LNM36" s="111"/>
      <c r="LNN36" s="26"/>
      <c r="LNO36" s="111"/>
      <c r="LNP36" s="26"/>
      <c r="LNQ36" s="111"/>
      <c r="LNR36" s="26"/>
      <c r="LNS36" s="111"/>
      <c r="LNT36" s="26"/>
      <c r="LNU36" s="111"/>
      <c r="LNV36" s="26"/>
      <c r="LNW36" s="111"/>
      <c r="LNX36" s="26"/>
      <c r="LNY36" s="111"/>
      <c r="LNZ36" s="19"/>
      <c r="LOA36" s="111"/>
      <c r="LOB36" s="26"/>
      <c r="LOC36" s="111"/>
      <c r="LOD36" s="26"/>
      <c r="LOE36" s="111"/>
      <c r="LOF36" s="26"/>
      <c r="LOG36" s="111"/>
      <c r="LOH36" s="26"/>
      <c r="LOI36" s="111"/>
      <c r="LOJ36" s="19"/>
      <c r="LOK36" s="111"/>
      <c r="LOL36" s="26"/>
      <c r="LOM36" s="111"/>
      <c r="LON36" s="26"/>
      <c r="LOO36" s="111"/>
      <c r="LOP36" s="26"/>
      <c r="LOQ36" s="111"/>
      <c r="LOR36" s="19"/>
      <c r="LOS36" s="105"/>
      <c r="LOT36" s="105"/>
      <c r="LOU36" s="105"/>
      <c r="LOV36" s="29"/>
      <c r="LOW36" s="111"/>
      <c r="LOX36" s="29"/>
      <c r="LOY36" s="111"/>
      <c r="LOZ36" s="22"/>
      <c r="LPA36" s="111"/>
      <c r="LPB36" s="22"/>
      <c r="LPC36" s="111"/>
      <c r="LPD36" s="22"/>
      <c r="LPE36" s="111"/>
      <c r="LPF36" s="22"/>
      <c r="LPG36" s="111"/>
      <c r="LPH36" s="22"/>
      <c r="LPI36" s="111"/>
      <c r="LPJ36" s="22"/>
      <c r="LPK36" s="111"/>
      <c r="LPL36" s="22"/>
      <c r="LPM36" s="111"/>
      <c r="LPN36" s="26"/>
      <c r="LPO36" s="111"/>
      <c r="LPP36" s="26"/>
      <c r="LPQ36" s="111"/>
      <c r="LPR36" s="26"/>
      <c r="LPS36" s="111"/>
      <c r="LPT36" s="26"/>
      <c r="LPU36" s="111"/>
      <c r="LPV36" s="26"/>
      <c r="LPW36" s="111"/>
      <c r="LPX36" s="26"/>
      <c r="LPY36" s="111"/>
      <c r="LPZ36" s="26"/>
      <c r="LQA36" s="111"/>
      <c r="LQB36" s="26"/>
      <c r="LQC36" s="111"/>
      <c r="LQD36" s="26"/>
      <c r="LQE36" s="111"/>
      <c r="LQF36" s="26"/>
      <c r="LQG36" s="111"/>
      <c r="LQH36" s="26"/>
      <c r="LQI36" s="112"/>
      <c r="LQJ36" s="26"/>
      <c r="LQK36" s="111"/>
      <c r="LQL36" s="26"/>
      <c r="LQM36" s="111"/>
      <c r="LQN36" s="26"/>
      <c r="LQO36" s="111"/>
      <c r="LQP36" s="26"/>
      <c r="LQQ36" s="111"/>
      <c r="LQR36" s="26"/>
      <c r="LQS36" s="111"/>
      <c r="LQT36" s="26"/>
      <c r="LQU36" s="111"/>
      <c r="LQV36" s="26"/>
      <c r="LQW36" s="111"/>
      <c r="LQX36" s="19"/>
      <c r="LQY36" s="111"/>
      <c r="LQZ36" s="26"/>
      <c r="LRA36" s="111"/>
      <c r="LRB36" s="26"/>
      <c r="LRC36" s="111"/>
      <c r="LRD36" s="26"/>
      <c r="LRE36" s="111"/>
      <c r="LRF36" s="26"/>
      <c r="LRG36" s="111"/>
      <c r="LRH36" s="19"/>
      <c r="LRI36" s="111"/>
      <c r="LRJ36" s="26"/>
      <c r="LRK36" s="111"/>
      <c r="LRL36" s="26"/>
      <c r="LRM36" s="111"/>
      <c r="LRN36" s="26"/>
      <c r="LRO36" s="111"/>
      <c r="LRP36" s="19"/>
      <c r="LRQ36" s="105"/>
      <c r="LRR36" s="105"/>
      <c r="LRS36" s="105"/>
      <c r="LRT36" s="29"/>
      <c r="LRU36" s="111"/>
      <c r="LRV36" s="29"/>
      <c r="LRW36" s="111"/>
      <c r="LRX36" s="22"/>
      <c r="LRY36" s="111"/>
      <c r="LRZ36" s="22"/>
      <c r="LSA36" s="111"/>
      <c r="LSB36" s="22"/>
      <c r="LSC36" s="111"/>
      <c r="LSD36" s="22"/>
      <c r="LSE36" s="111"/>
      <c r="LSF36" s="22"/>
      <c r="LSG36" s="111"/>
      <c r="LSH36" s="22"/>
      <c r="LSI36" s="111"/>
      <c r="LSJ36" s="22"/>
      <c r="LSK36" s="111"/>
      <c r="LSL36" s="26"/>
      <c r="LSM36" s="111"/>
      <c r="LSN36" s="26"/>
      <c r="LSO36" s="111"/>
      <c r="LSP36" s="26"/>
      <c r="LSQ36" s="111"/>
      <c r="LSR36" s="26"/>
      <c r="LSS36" s="111"/>
      <c r="LST36" s="26"/>
      <c r="LSU36" s="111"/>
      <c r="LSV36" s="26"/>
      <c r="LSW36" s="111"/>
      <c r="LSX36" s="26"/>
      <c r="LSY36" s="111"/>
      <c r="LSZ36" s="26"/>
      <c r="LTA36" s="111"/>
      <c r="LTB36" s="26"/>
      <c r="LTC36" s="111"/>
      <c r="LTD36" s="26"/>
      <c r="LTE36" s="111"/>
      <c r="LTF36" s="26"/>
      <c r="LTG36" s="112"/>
      <c r="LTH36" s="26"/>
      <c r="LTI36" s="111"/>
      <c r="LTJ36" s="26"/>
      <c r="LTK36" s="111"/>
      <c r="LTL36" s="26"/>
      <c r="LTM36" s="111"/>
      <c r="LTN36" s="26"/>
      <c r="LTO36" s="111"/>
      <c r="LTP36" s="26"/>
      <c r="LTQ36" s="111"/>
      <c r="LTR36" s="26"/>
      <c r="LTS36" s="111"/>
      <c r="LTT36" s="26"/>
      <c r="LTU36" s="111"/>
      <c r="LTV36" s="19"/>
      <c r="LTW36" s="111"/>
      <c r="LTX36" s="26"/>
      <c r="LTY36" s="111"/>
      <c r="LTZ36" s="26"/>
      <c r="LUA36" s="111"/>
      <c r="LUB36" s="26"/>
      <c r="LUC36" s="111"/>
      <c r="LUD36" s="26"/>
      <c r="LUE36" s="111"/>
      <c r="LUF36" s="19"/>
      <c r="LUG36" s="111"/>
      <c r="LUH36" s="26"/>
      <c r="LUI36" s="111"/>
      <c r="LUJ36" s="26"/>
      <c r="LUK36" s="111"/>
      <c r="LUL36" s="26"/>
      <c r="LUM36" s="111"/>
      <c r="LUN36" s="19"/>
      <c r="LUO36" s="105"/>
      <c r="LUP36" s="105"/>
      <c r="LUQ36" s="105"/>
      <c r="LUR36" s="29"/>
      <c r="LUS36" s="111"/>
      <c r="LUT36" s="29"/>
      <c r="LUU36" s="111"/>
      <c r="LUV36" s="22"/>
      <c r="LUW36" s="111"/>
      <c r="LUX36" s="22"/>
      <c r="LUY36" s="111"/>
      <c r="LUZ36" s="22"/>
      <c r="LVA36" s="111"/>
      <c r="LVB36" s="22"/>
      <c r="LVC36" s="111"/>
      <c r="LVD36" s="22"/>
      <c r="LVE36" s="111"/>
      <c r="LVF36" s="22"/>
      <c r="LVG36" s="111"/>
      <c r="LVH36" s="22"/>
      <c r="LVI36" s="111"/>
      <c r="LVJ36" s="26"/>
      <c r="LVK36" s="111"/>
      <c r="LVL36" s="26"/>
      <c r="LVM36" s="111"/>
      <c r="LVN36" s="26"/>
      <c r="LVO36" s="111"/>
      <c r="LVP36" s="26"/>
      <c r="LVQ36" s="111"/>
      <c r="LVR36" s="26"/>
      <c r="LVS36" s="111"/>
      <c r="LVT36" s="26"/>
      <c r="LVU36" s="111"/>
      <c r="LVV36" s="26"/>
      <c r="LVW36" s="111"/>
      <c r="LVX36" s="26"/>
      <c r="LVY36" s="111"/>
      <c r="LVZ36" s="26"/>
      <c r="LWA36" s="111"/>
      <c r="LWB36" s="26"/>
      <c r="LWC36" s="111"/>
      <c r="LWD36" s="26"/>
      <c r="LWE36" s="112"/>
      <c r="LWF36" s="26"/>
      <c r="LWG36" s="111"/>
      <c r="LWH36" s="26"/>
      <c r="LWI36" s="111"/>
      <c r="LWJ36" s="26"/>
      <c r="LWK36" s="111"/>
      <c r="LWL36" s="26"/>
      <c r="LWM36" s="111"/>
      <c r="LWN36" s="26"/>
      <c r="LWO36" s="111"/>
      <c r="LWP36" s="26"/>
      <c r="LWQ36" s="111"/>
      <c r="LWR36" s="26"/>
      <c r="LWS36" s="111"/>
      <c r="LWT36" s="19"/>
      <c r="LWU36" s="111"/>
      <c r="LWV36" s="26"/>
      <c r="LWW36" s="111"/>
      <c r="LWX36" s="26"/>
      <c r="LWY36" s="111"/>
      <c r="LWZ36" s="26"/>
      <c r="LXA36" s="111"/>
      <c r="LXB36" s="26"/>
      <c r="LXC36" s="111"/>
      <c r="LXD36" s="19"/>
      <c r="LXE36" s="111"/>
      <c r="LXF36" s="26"/>
      <c r="LXG36" s="111"/>
      <c r="LXH36" s="26"/>
      <c r="LXI36" s="111"/>
      <c r="LXJ36" s="26"/>
      <c r="LXK36" s="111"/>
      <c r="LXL36" s="19"/>
      <c r="LXM36" s="105"/>
      <c r="LXN36" s="105"/>
      <c r="LXO36" s="105"/>
      <c r="LXP36" s="29"/>
      <c r="LXQ36" s="111"/>
      <c r="LXR36" s="29"/>
      <c r="LXS36" s="111"/>
      <c r="LXT36" s="22"/>
      <c r="LXU36" s="111"/>
      <c r="LXV36" s="22"/>
      <c r="LXW36" s="111"/>
      <c r="LXX36" s="22"/>
      <c r="LXY36" s="111"/>
      <c r="LXZ36" s="22"/>
      <c r="LYA36" s="111"/>
      <c r="LYB36" s="22"/>
      <c r="LYC36" s="111"/>
      <c r="LYD36" s="22"/>
      <c r="LYE36" s="111"/>
      <c r="LYF36" s="22"/>
      <c r="LYG36" s="111"/>
      <c r="LYH36" s="26"/>
      <c r="LYI36" s="111"/>
      <c r="LYJ36" s="26"/>
      <c r="LYK36" s="111"/>
      <c r="LYL36" s="26"/>
      <c r="LYM36" s="111"/>
      <c r="LYN36" s="26"/>
      <c r="LYO36" s="111"/>
      <c r="LYP36" s="26"/>
      <c r="LYQ36" s="111"/>
      <c r="LYR36" s="26"/>
      <c r="LYS36" s="111"/>
      <c r="LYT36" s="26"/>
      <c r="LYU36" s="111"/>
      <c r="LYV36" s="26"/>
      <c r="LYW36" s="111"/>
      <c r="LYX36" s="26"/>
      <c r="LYY36" s="111"/>
      <c r="LYZ36" s="26"/>
      <c r="LZA36" s="111"/>
      <c r="LZB36" s="26"/>
      <c r="LZC36" s="112"/>
      <c r="LZD36" s="26"/>
      <c r="LZE36" s="111"/>
      <c r="LZF36" s="26"/>
      <c r="LZG36" s="111"/>
      <c r="LZH36" s="26"/>
      <c r="LZI36" s="111"/>
      <c r="LZJ36" s="26"/>
      <c r="LZK36" s="111"/>
      <c r="LZL36" s="26"/>
      <c r="LZM36" s="111"/>
      <c r="LZN36" s="26"/>
      <c r="LZO36" s="111"/>
      <c r="LZP36" s="26"/>
      <c r="LZQ36" s="111"/>
      <c r="LZR36" s="19"/>
      <c r="LZS36" s="111"/>
      <c r="LZT36" s="26"/>
      <c r="LZU36" s="111"/>
      <c r="LZV36" s="26"/>
      <c r="LZW36" s="111"/>
      <c r="LZX36" s="26"/>
      <c r="LZY36" s="111"/>
      <c r="LZZ36" s="26"/>
      <c r="MAA36" s="111"/>
      <c r="MAB36" s="19"/>
      <c r="MAC36" s="111"/>
      <c r="MAD36" s="26"/>
      <c r="MAE36" s="111"/>
      <c r="MAF36" s="26"/>
      <c r="MAG36" s="111"/>
      <c r="MAH36" s="26"/>
      <c r="MAI36" s="111"/>
      <c r="MAJ36" s="19"/>
      <c r="MAK36" s="105"/>
      <c r="MAL36" s="105"/>
      <c r="MAM36" s="105"/>
      <c r="MAN36" s="29"/>
      <c r="MAO36" s="111"/>
      <c r="MAP36" s="29"/>
      <c r="MAQ36" s="111"/>
      <c r="MAR36" s="22"/>
      <c r="MAS36" s="111"/>
      <c r="MAT36" s="22"/>
      <c r="MAU36" s="111"/>
      <c r="MAV36" s="22"/>
      <c r="MAW36" s="111"/>
      <c r="MAX36" s="22"/>
      <c r="MAY36" s="111"/>
      <c r="MAZ36" s="22"/>
      <c r="MBA36" s="111"/>
      <c r="MBB36" s="22"/>
      <c r="MBC36" s="111"/>
      <c r="MBD36" s="22"/>
      <c r="MBE36" s="111"/>
      <c r="MBF36" s="26"/>
      <c r="MBG36" s="111"/>
      <c r="MBH36" s="26"/>
      <c r="MBI36" s="111"/>
      <c r="MBJ36" s="26"/>
      <c r="MBK36" s="111"/>
      <c r="MBL36" s="26"/>
      <c r="MBM36" s="111"/>
      <c r="MBN36" s="26"/>
      <c r="MBO36" s="111"/>
      <c r="MBP36" s="26"/>
      <c r="MBQ36" s="111"/>
      <c r="MBR36" s="26"/>
      <c r="MBS36" s="111"/>
      <c r="MBT36" s="26"/>
      <c r="MBU36" s="111"/>
      <c r="MBV36" s="26"/>
      <c r="MBW36" s="111"/>
      <c r="MBX36" s="26"/>
      <c r="MBY36" s="111"/>
      <c r="MBZ36" s="26"/>
      <c r="MCA36" s="112"/>
      <c r="MCB36" s="26"/>
      <c r="MCC36" s="111"/>
      <c r="MCD36" s="26"/>
      <c r="MCE36" s="111"/>
      <c r="MCF36" s="26"/>
      <c r="MCG36" s="111"/>
      <c r="MCH36" s="26"/>
      <c r="MCI36" s="111"/>
      <c r="MCJ36" s="26"/>
      <c r="MCK36" s="111"/>
      <c r="MCL36" s="26"/>
      <c r="MCM36" s="111"/>
      <c r="MCN36" s="26"/>
      <c r="MCO36" s="111"/>
      <c r="MCP36" s="19"/>
      <c r="MCQ36" s="111"/>
      <c r="MCR36" s="26"/>
      <c r="MCS36" s="111"/>
      <c r="MCT36" s="26"/>
      <c r="MCU36" s="111"/>
      <c r="MCV36" s="26"/>
      <c r="MCW36" s="111"/>
      <c r="MCX36" s="26"/>
      <c r="MCY36" s="111"/>
      <c r="MCZ36" s="19"/>
      <c r="MDA36" s="111"/>
      <c r="MDB36" s="26"/>
      <c r="MDC36" s="111"/>
      <c r="MDD36" s="26"/>
      <c r="MDE36" s="111"/>
      <c r="MDF36" s="26"/>
      <c r="MDG36" s="111"/>
      <c r="MDH36" s="19"/>
      <c r="MDI36" s="105"/>
      <c r="MDJ36" s="105"/>
      <c r="MDK36" s="105"/>
      <c r="MDL36" s="29"/>
      <c r="MDM36" s="111"/>
      <c r="MDN36" s="29"/>
      <c r="MDO36" s="111"/>
      <c r="MDP36" s="22"/>
      <c r="MDQ36" s="111"/>
      <c r="MDR36" s="22"/>
      <c r="MDS36" s="111"/>
      <c r="MDT36" s="22"/>
      <c r="MDU36" s="111"/>
      <c r="MDV36" s="22"/>
      <c r="MDW36" s="111"/>
      <c r="MDX36" s="22"/>
      <c r="MDY36" s="111"/>
      <c r="MDZ36" s="22"/>
      <c r="MEA36" s="111"/>
      <c r="MEB36" s="22"/>
      <c r="MEC36" s="111"/>
      <c r="MED36" s="26"/>
      <c r="MEE36" s="111"/>
      <c r="MEF36" s="26"/>
      <c r="MEG36" s="111"/>
      <c r="MEH36" s="26"/>
      <c r="MEI36" s="111"/>
      <c r="MEJ36" s="26"/>
      <c r="MEK36" s="111"/>
      <c r="MEL36" s="26"/>
      <c r="MEM36" s="111"/>
      <c r="MEN36" s="26"/>
      <c r="MEO36" s="111"/>
      <c r="MEP36" s="26"/>
      <c r="MEQ36" s="111"/>
      <c r="MER36" s="26"/>
      <c r="MES36" s="111"/>
      <c r="MET36" s="26"/>
      <c r="MEU36" s="111"/>
      <c r="MEV36" s="26"/>
      <c r="MEW36" s="111"/>
      <c r="MEX36" s="26"/>
      <c r="MEY36" s="112"/>
      <c r="MEZ36" s="26"/>
      <c r="MFA36" s="111"/>
      <c r="MFB36" s="26"/>
      <c r="MFC36" s="111"/>
      <c r="MFD36" s="26"/>
      <c r="MFE36" s="111"/>
      <c r="MFF36" s="26"/>
      <c r="MFG36" s="111"/>
      <c r="MFH36" s="26"/>
      <c r="MFI36" s="111"/>
      <c r="MFJ36" s="26"/>
      <c r="MFK36" s="111"/>
      <c r="MFL36" s="26"/>
      <c r="MFM36" s="111"/>
      <c r="MFN36" s="19"/>
      <c r="MFO36" s="111"/>
      <c r="MFP36" s="26"/>
      <c r="MFQ36" s="111"/>
      <c r="MFR36" s="26"/>
      <c r="MFS36" s="111"/>
      <c r="MFT36" s="26"/>
      <c r="MFU36" s="111"/>
      <c r="MFV36" s="26"/>
      <c r="MFW36" s="111"/>
      <c r="MFX36" s="19"/>
      <c r="MFY36" s="111"/>
      <c r="MFZ36" s="26"/>
      <c r="MGA36" s="111"/>
      <c r="MGB36" s="26"/>
      <c r="MGC36" s="111"/>
      <c r="MGD36" s="26"/>
      <c r="MGE36" s="111"/>
      <c r="MGF36" s="19"/>
      <c r="MGG36" s="105"/>
      <c r="MGH36" s="105"/>
      <c r="MGI36" s="105"/>
      <c r="MGJ36" s="29"/>
      <c r="MGK36" s="111"/>
      <c r="MGL36" s="29"/>
      <c r="MGM36" s="111"/>
      <c r="MGN36" s="22"/>
      <c r="MGO36" s="111"/>
      <c r="MGP36" s="22"/>
      <c r="MGQ36" s="111"/>
      <c r="MGR36" s="22"/>
      <c r="MGS36" s="111"/>
      <c r="MGT36" s="22"/>
      <c r="MGU36" s="111"/>
      <c r="MGV36" s="22"/>
      <c r="MGW36" s="111"/>
      <c r="MGX36" s="22"/>
      <c r="MGY36" s="111"/>
      <c r="MGZ36" s="22"/>
      <c r="MHA36" s="111"/>
      <c r="MHB36" s="26"/>
      <c r="MHC36" s="111"/>
      <c r="MHD36" s="26"/>
      <c r="MHE36" s="111"/>
      <c r="MHF36" s="26"/>
      <c r="MHG36" s="111"/>
      <c r="MHH36" s="26"/>
      <c r="MHI36" s="111"/>
      <c r="MHJ36" s="26"/>
      <c r="MHK36" s="111"/>
      <c r="MHL36" s="26"/>
      <c r="MHM36" s="111"/>
      <c r="MHN36" s="26"/>
      <c r="MHO36" s="111"/>
      <c r="MHP36" s="26"/>
      <c r="MHQ36" s="111"/>
      <c r="MHR36" s="26"/>
      <c r="MHS36" s="111"/>
      <c r="MHT36" s="26"/>
      <c r="MHU36" s="111"/>
      <c r="MHV36" s="26"/>
      <c r="MHW36" s="112"/>
      <c r="MHX36" s="26"/>
      <c r="MHY36" s="111"/>
      <c r="MHZ36" s="26"/>
      <c r="MIA36" s="111"/>
      <c r="MIB36" s="26"/>
      <c r="MIC36" s="111"/>
      <c r="MID36" s="26"/>
      <c r="MIE36" s="111"/>
      <c r="MIF36" s="26"/>
      <c r="MIG36" s="111"/>
      <c r="MIH36" s="26"/>
      <c r="MII36" s="111"/>
      <c r="MIJ36" s="26"/>
      <c r="MIK36" s="111"/>
      <c r="MIL36" s="19"/>
      <c r="MIM36" s="111"/>
      <c r="MIN36" s="26"/>
      <c r="MIO36" s="111"/>
      <c r="MIP36" s="26"/>
      <c r="MIQ36" s="111"/>
      <c r="MIR36" s="26"/>
      <c r="MIS36" s="111"/>
      <c r="MIT36" s="26"/>
      <c r="MIU36" s="111"/>
      <c r="MIV36" s="19"/>
      <c r="MIW36" s="111"/>
      <c r="MIX36" s="26"/>
      <c r="MIY36" s="111"/>
      <c r="MIZ36" s="26"/>
      <c r="MJA36" s="111"/>
      <c r="MJB36" s="26"/>
      <c r="MJC36" s="111"/>
      <c r="MJD36" s="19"/>
      <c r="MJE36" s="105"/>
      <c r="MJF36" s="105"/>
      <c r="MJG36" s="105"/>
      <c r="MJH36" s="29"/>
      <c r="MJI36" s="111"/>
      <c r="MJJ36" s="29"/>
      <c r="MJK36" s="111"/>
      <c r="MJL36" s="22"/>
      <c r="MJM36" s="111"/>
      <c r="MJN36" s="22"/>
      <c r="MJO36" s="111"/>
      <c r="MJP36" s="22"/>
      <c r="MJQ36" s="111"/>
      <c r="MJR36" s="22"/>
      <c r="MJS36" s="111"/>
      <c r="MJT36" s="22"/>
      <c r="MJU36" s="111"/>
      <c r="MJV36" s="22"/>
      <c r="MJW36" s="111"/>
      <c r="MJX36" s="22"/>
      <c r="MJY36" s="111"/>
      <c r="MJZ36" s="26"/>
      <c r="MKA36" s="111"/>
      <c r="MKB36" s="26"/>
      <c r="MKC36" s="111"/>
      <c r="MKD36" s="26"/>
      <c r="MKE36" s="111"/>
      <c r="MKF36" s="26"/>
      <c r="MKG36" s="111"/>
      <c r="MKH36" s="26"/>
      <c r="MKI36" s="111"/>
      <c r="MKJ36" s="26"/>
      <c r="MKK36" s="111"/>
      <c r="MKL36" s="26"/>
      <c r="MKM36" s="111"/>
      <c r="MKN36" s="26"/>
      <c r="MKO36" s="111"/>
      <c r="MKP36" s="26"/>
      <c r="MKQ36" s="111"/>
      <c r="MKR36" s="26"/>
      <c r="MKS36" s="111"/>
      <c r="MKT36" s="26"/>
      <c r="MKU36" s="112"/>
      <c r="MKV36" s="26"/>
      <c r="MKW36" s="111"/>
      <c r="MKX36" s="26"/>
      <c r="MKY36" s="111"/>
      <c r="MKZ36" s="26"/>
      <c r="MLA36" s="111"/>
      <c r="MLB36" s="26"/>
      <c r="MLC36" s="111"/>
      <c r="MLD36" s="26"/>
      <c r="MLE36" s="111"/>
      <c r="MLF36" s="26"/>
      <c r="MLG36" s="111"/>
      <c r="MLH36" s="26"/>
      <c r="MLI36" s="111"/>
      <c r="MLJ36" s="19"/>
      <c r="MLK36" s="111"/>
      <c r="MLL36" s="26"/>
      <c r="MLM36" s="111"/>
      <c r="MLN36" s="26"/>
      <c r="MLO36" s="111"/>
      <c r="MLP36" s="26"/>
      <c r="MLQ36" s="111"/>
      <c r="MLR36" s="26"/>
      <c r="MLS36" s="111"/>
      <c r="MLT36" s="19"/>
      <c r="MLU36" s="111"/>
      <c r="MLV36" s="26"/>
      <c r="MLW36" s="111"/>
      <c r="MLX36" s="26"/>
      <c r="MLY36" s="111"/>
      <c r="MLZ36" s="26"/>
      <c r="MMA36" s="111"/>
      <c r="MMB36" s="19"/>
      <c r="MMC36" s="105"/>
      <c r="MMD36" s="105"/>
      <c r="MME36" s="105"/>
      <c r="MMF36" s="29"/>
      <c r="MMG36" s="111"/>
      <c r="MMH36" s="29"/>
      <c r="MMI36" s="111"/>
      <c r="MMJ36" s="22"/>
      <c r="MMK36" s="111"/>
      <c r="MML36" s="22"/>
      <c r="MMM36" s="111"/>
      <c r="MMN36" s="22"/>
      <c r="MMO36" s="111"/>
      <c r="MMP36" s="22"/>
      <c r="MMQ36" s="111"/>
      <c r="MMR36" s="22"/>
      <c r="MMS36" s="111"/>
      <c r="MMT36" s="22"/>
      <c r="MMU36" s="111"/>
      <c r="MMV36" s="22"/>
      <c r="MMW36" s="111"/>
      <c r="MMX36" s="26"/>
      <c r="MMY36" s="111"/>
      <c r="MMZ36" s="26"/>
      <c r="MNA36" s="111"/>
      <c r="MNB36" s="26"/>
      <c r="MNC36" s="111"/>
      <c r="MND36" s="26"/>
      <c r="MNE36" s="111"/>
      <c r="MNF36" s="26"/>
      <c r="MNG36" s="111"/>
      <c r="MNH36" s="26"/>
      <c r="MNI36" s="111"/>
      <c r="MNJ36" s="26"/>
      <c r="MNK36" s="111"/>
      <c r="MNL36" s="26"/>
      <c r="MNM36" s="111"/>
      <c r="MNN36" s="26"/>
      <c r="MNO36" s="111"/>
      <c r="MNP36" s="26"/>
      <c r="MNQ36" s="111"/>
      <c r="MNR36" s="26"/>
      <c r="MNS36" s="112"/>
      <c r="MNT36" s="26"/>
      <c r="MNU36" s="111"/>
      <c r="MNV36" s="26"/>
      <c r="MNW36" s="111"/>
      <c r="MNX36" s="26"/>
      <c r="MNY36" s="111"/>
      <c r="MNZ36" s="26"/>
      <c r="MOA36" s="111"/>
      <c r="MOB36" s="26"/>
      <c r="MOC36" s="111"/>
      <c r="MOD36" s="26"/>
      <c r="MOE36" s="111"/>
      <c r="MOF36" s="26"/>
      <c r="MOG36" s="111"/>
      <c r="MOH36" s="19"/>
      <c r="MOI36" s="111"/>
      <c r="MOJ36" s="26"/>
      <c r="MOK36" s="111"/>
      <c r="MOL36" s="26"/>
      <c r="MOM36" s="111"/>
      <c r="MON36" s="26"/>
      <c r="MOO36" s="111"/>
      <c r="MOP36" s="26"/>
      <c r="MOQ36" s="111"/>
      <c r="MOR36" s="19"/>
      <c r="MOS36" s="111"/>
      <c r="MOT36" s="26"/>
      <c r="MOU36" s="111"/>
      <c r="MOV36" s="26"/>
      <c r="MOW36" s="111"/>
      <c r="MOX36" s="26"/>
      <c r="MOY36" s="111"/>
      <c r="MOZ36" s="19"/>
      <c r="MPA36" s="105"/>
      <c r="MPB36" s="105"/>
      <c r="MPC36" s="105"/>
      <c r="MPD36" s="29"/>
      <c r="MPE36" s="111"/>
      <c r="MPF36" s="29"/>
      <c r="MPG36" s="111"/>
      <c r="MPH36" s="22"/>
      <c r="MPI36" s="111"/>
      <c r="MPJ36" s="22"/>
      <c r="MPK36" s="111"/>
      <c r="MPL36" s="22"/>
      <c r="MPM36" s="111"/>
      <c r="MPN36" s="22"/>
      <c r="MPO36" s="111"/>
      <c r="MPP36" s="22"/>
      <c r="MPQ36" s="111"/>
      <c r="MPR36" s="22"/>
      <c r="MPS36" s="111"/>
      <c r="MPT36" s="22"/>
      <c r="MPU36" s="111"/>
      <c r="MPV36" s="26"/>
      <c r="MPW36" s="111"/>
      <c r="MPX36" s="26"/>
      <c r="MPY36" s="111"/>
      <c r="MPZ36" s="26"/>
      <c r="MQA36" s="111"/>
      <c r="MQB36" s="26"/>
      <c r="MQC36" s="111"/>
      <c r="MQD36" s="26"/>
      <c r="MQE36" s="111"/>
      <c r="MQF36" s="26"/>
      <c r="MQG36" s="111"/>
      <c r="MQH36" s="26"/>
      <c r="MQI36" s="111"/>
      <c r="MQJ36" s="26"/>
      <c r="MQK36" s="111"/>
      <c r="MQL36" s="26"/>
      <c r="MQM36" s="111"/>
      <c r="MQN36" s="26"/>
      <c r="MQO36" s="111"/>
      <c r="MQP36" s="26"/>
      <c r="MQQ36" s="112"/>
      <c r="MQR36" s="26"/>
      <c r="MQS36" s="111"/>
      <c r="MQT36" s="26"/>
      <c r="MQU36" s="111"/>
      <c r="MQV36" s="26"/>
      <c r="MQW36" s="111"/>
      <c r="MQX36" s="26"/>
      <c r="MQY36" s="111"/>
      <c r="MQZ36" s="26"/>
      <c r="MRA36" s="111"/>
      <c r="MRB36" s="26"/>
      <c r="MRC36" s="111"/>
      <c r="MRD36" s="26"/>
      <c r="MRE36" s="111"/>
      <c r="MRF36" s="19"/>
      <c r="MRG36" s="111"/>
      <c r="MRH36" s="26"/>
      <c r="MRI36" s="111"/>
      <c r="MRJ36" s="26"/>
      <c r="MRK36" s="111"/>
      <c r="MRL36" s="26"/>
      <c r="MRM36" s="111"/>
      <c r="MRN36" s="26"/>
      <c r="MRO36" s="111"/>
      <c r="MRP36" s="19"/>
      <c r="MRQ36" s="111"/>
      <c r="MRR36" s="26"/>
      <c r="MRS36" s="111"/>
      <c r="MRT36" s="26"/>
      <c r="MRU36" s="111"/>
      <c r="MRV36" s="26"/>
      <c r="MRW36" s="111"/>
      <c r="MRX36" s="19"/>
      <c r="MRY36" s="105"/>
      <c r="MRZ36" s="105"/>
      <c r="MSA36" s="105"/>
      <c r="MSB36" s="29"/>
      <c r="MSC36" s="111"/>
      <c r="MSD36" s="29"/>
      <c r="MSE36" s="111"/>
      <c r="MSF36" s="22"/>
      <c r="MSG36" s="111"/>
      <c r="MSH36" s="22"/>
      <c r="MSI36" s="111"/>
      <c r="MSJ36" s="22"/>
      <c r="MSK36" s="111"/>
      <c r="MSL36" s="22"/>
      <c r="MSM36" s="111"/>
      <c r="MSN36" s="22"/>
      <c r="MSO36" s="111"/>
      <c r="MSP36" s="22"/>
      <c r="MSQ36" s="111"/>
      <c r="MSR36" s="22"/>
      <c r="MSS36" s="111"/>
      <c r="MST36" s="26"/>
      <c r="MSU36" s="111"/>
      <c r="MSV36" s="26"/>
      <c r="MSW36" s="111"/>
      <c r="MSX36" s="26"/>
      <c r="MSY36" s="111"/>
      <c r="MSZ36" s="26"/>
      <c r="MTA36" s="111"/>
      <c r="MTB36" s="26"/>
      <c r="MTC36" s="111"/>
      <c r="MTD36" s="26"/>
      <c r="MTE36" s="111"/>
      <c r="MTF36" s="26"/>
      <c r="MTG36" s="111"/>
      <c r="MTH36" s="26"/>
      <c r="MTI36" s="111"/>
      <c r="MTJ36" s="26"/>
      <c r="MTK36" s="111"/>
      <c r="MTL36" s="26"/>
      <c r="MTM36" s="111"/>
      <c r="MTN36" s="26"/>
      <c r="MTO36" s="112"/>
      <c r="MTP36" s="26"/>
      <c r="MTQ36" s="111"/>
      <c r="MTR36" s="26"/>
      <c r="MTS36" s="111"/>
      <c r="MTT36" s="26"/>
      <c r="MTU36" s="111"/>
      <c r="MTV36" s="26"/>
      <c r="MTW36" s="111"/>
      <c r="MTX36" s="26"/>
      <c r="MTY36" s="111"/>
      <c r="MTZ36" s="26"/>
      <c r="MUA36" s="111"/>
      <c r="MUB36" s="26"/>
      <c r="MUC36" s="111"/>
      <c r="MUD36" s="19"/>
      <c r="MUE36" s="111"/>
      <c r="MUF36" s="26"/>
      <c r="MUG36" s="111"/>
      <c r="MUH36" s="26"/>
      <c r="MUI36" s="111"/>
      <c r="MUJ36" s="26"/>
      <c r="MUK36" s="111"/>
      <c r="MUL36" s="26"/>
      <c r="MUM36" s="111"/>
      <c r="MUN36" s="19"/>
      <c r="MUO36" s="111"/>
      <c r="MUP36" s="26"/>
      <c r="MUQ36" s="111"/>
      <c r="MUR36" s="26"/>
      <c r="MUS36" s="111"/>
      <c r="MUT36" s="26"/>
      <c r="MUU36" s="111"/>
      <c r="MUV36" s="19"/>
      <c r="MUW36" s="105"/>
      <c r="MUX36" s="105"/>
      <c r="MUY36" s="105"/>
      <c r="MUZ36" s="29"/>
      <c r="MVA36" s="111"/>
      <c r="MVB36" s="29"/>
      <c r="MVC36" s="111"/>
      <c r="MVD36" s="22"/>
      <c r="MVE36" s="111"/>
      <c r="MVF36" s="22"/>
      <c r="MVG36" s="111"/>
      <c r="MVH36" s="22"/>
      <c r="MVI36" s="111"/>
      <c r="MVJ36" s="22"/>
      <c r="MVK36" s="111"/>
      <c r="MVL36" s="22"/>
      <c r="MVM36" s="111"/>
      <c r="MVN36" s="22"/>
      <c r="MVO36" s="111"/>
      <c r="MVP36" s="22"/>
      <c r="MVQ36" s="111"/>
      <c r="MVR36" s="26"/>
      <c r="MVS36" s="111"/>
      <c r="MVT36" s="26"/>
      <c r="MVU36" s="111"/>
      <c r="MVV36" s="26"/>
      <c r="MVW36" s="111"/>
      <c r="MVX36" s="26"/>
      <c r="MVY36" s="111"/>
      <c r="MVZ36" s="26"/>
      <c r="MWA36" s="111"/>
      <c r="MWB36" s="26"/>
      <c r="MWC36" s="111"/>
      <c r="MWD36" s="26"/>
      <c r="MWE36" s="111"/>
      <c r="MWF36" s="26"/>
      <c r="MWG36" s="111"/>
      <c r="MWH36" s="26"/>
      <c r="MWI36" s="111"/>
      <c r="MWJ36" s="26"/>
      <c r="MWK36" s="111"/>
      <c r="MWL36" s="26"/>
      <c r="MWM36" s="112"/>
      <c r="MWN36" s="26"/>
      <c r="MWO36" s="111"/>
      <c r="MWP36" s="26"/>
      <c r="MWQ36" s="111"/>
      <c r="MWR36" s="26"/>
      <c r="MWS36" s="111"/>
      <c r="MWT36" s="26"/>
      <c r="MWU36" s="111"/>
      <c r="MWV36" s="26"/>
      <c r="MWW36" s="111"/>
      <c r="MWX36" s="26"/>
      <c r="MWY36" s="111"/>
      <c r="MWZ36" s="26"/>
      <c r="MXA36" s="111"/>
      <c r="MXB36" s="19"/>
      <c r="MXC36" s="111"/>
      <c r="MXD36" s="26"/>
      <c r="MXE36" s="111"/>
      <c r="MXF36" s="26"/>
      <c r="MXG36" s="111"/>
      <c r="MXH36" s="26"/>
      <c r="MXI36" s="111"/>
      <c r="MXJ36" s="26"/>
      <c r="MXK36" s="111"/>
      <c r="MXL36" s="19"/>
      <c r="MXM36" s="111"/>
      <c r="MXN36" s="26"/>
      <c r="MXO36" s="111"/>
      <c r="MXP36" s="26"/>
      <c r="MXQ36" s="111"/>
      <c r="MXR36" s="26"/>
      <c r="MXS36" s="111"/>
      <c r="MXT36" s="19"/>
      <c r="MXU36" s="105"/>
      <c r="MXV36" s="105"/>
      <c r="MXW36" s="105"/>
      <c r="MXX36" s="29"/>
      <c r="MXY36" s="111"/>
      <c r="MXZ36" s="29"/>
      <c r="MYA36" s="111"/>
      <c r="MYB36" s="22"/>
      <c r="MYC36" s="111"/>
      <c r="MYD36" s="22"/>
      <c r="MYE36" s="111"/>
      <c r="MYF36" s="22"/>
      <c r="MYG36" s="111"/>
      <c r="MYH36" s="22"/>
      <c r="MYI36" s="111"/>
      <c r="MYJ36" s="22"/>
      <c r="MYK36" s="111"/>
      <c r="MYL36" s="22"/>
      <c r="MYM36" s="111"/>
      <c r="MYN36" s="22"/>
      <c r="MYO36" s="111"/>
      <c r="MYP36" s="26"/>
      <c r="MYQ36" s="111"/>
      <c r="MYR36" s="26"/>
      <c r="MYS36" s="111"/>
      <c r="MYT36" s="26"/>
      <c r="MYU36" s="111"/>
      <c r="MYV36" s="26"/>
      <c r="MYW36" s="111"/>
      <c r="MYX36" s="26"/>
      <c r="MYY36" s="111"/>
      <c r="MYZ36" s="26"/>
      <c r="MZA36" s="111"/>
      <c r="MZB36" s="26"/>
      <c r="MZC36" s="111"/>
      <c r="MZD36" s="26"/>
      <c r="MZE36" s="111"/>
      <c r="MZF36" s="26"/>
      <c r="MZG36" s="111"/>
      <c r="MZH36" s="26"/>
      <c r="MZI36" s="111"/>
      <c r="MZJ36" s="26"/>
      <c r="MZK36" s="112"/>
      <c r="MZL36" s="26"/>
      <c r="MZM36" s="111"/>
      <c r="MZN36" s="26"/>
      <c r="MZO36" s="111"/>
      <c r="MZP36" s="26"/>
      <c r="MZQ36" s="111"/>
      <c r="MZR36" s="26"/>
      <c r="MZS36" s="111"/>
      <c r="MZT36" s="26"/>
      <c r="MZU36" s="111"/>
      <c r="MZV36" s="26"/>
      <c r="MZW36" s="111"/>
      <c r="MZX36" s="26"/>
      <c r="MZY36" s="111"/>
      <c r="MZZ36" s="19"/>
      <c r="NAA36" s="111"/>
      <c r="NAB36" s="26"/>
      <c r="NAC36" s="111"/>
      <c r="NAD36" s="26"/>
      <c r="NAE36" s="111"/>
      <c r="NAF36" s="26"/>
      <c r="NAG36" s="111"/>
      <c r="NAH36" s="26"/>
      <c r="NAI36" s="111"/>
      <c r="NAJ36" s="19"/>
      <c r="NAK36" s="111"/>
      <c r="NAL36" s="26"/>
      <c r="NAM36" s="111"/>
      <c r="NAN36" s="26"/>
      <c r="NAO36" s="111"/>
      <c r="NAP36" s="26"/>
      <c r="NAQ36" s="111"/>
      <c r="NAR36" s="19"/>
      <c r="NAS36" s="105"/>
      <c r="NAT36" s="105"/>
      <c r="NAU36" s="105"/>
      <c r="NAV36" s="29"/>
      <c r="NAW36" s="111"/>
      <c r="NAX36" s="29"/>
      <c r="NAY36" s="111"/>
      <c r="NAZ36" s="22"/>
      <c r="NBA36" s="111"/>
      <c r="NBB36" s="22"/>
      <c r="NBC36" s="111"/>
      <c r="NBD36" s="22"/>
      <c r="NBE36" s="111"/>
      <c r="NBF36" s="22"/>
      <c r="NBG36" s="111"/>
      <c r="NBH36" s="22"/>
      <c r="NBI36" s="111"/>
      <c r="NBJ36" s="22"/>
      <c r="NBK36" s="111"/>
      <c r="NBL36" s="22"/>
      <c r="NBM36" s="111"/>
      <c r="NBN36" s="26"/>
      <c r="NBO36" s="111"/>
      <c r="NBP36" s="26"/>
      <c r="NBQ36" s="111"/>
      <c r="NBR36" s="26"/>
      <c r="NBS36" s="111"/>
      <c r="NBT36" s="26"/>
      <c r="NBU36" s="111"/>
      <c r="NBV36" s="26"/>
      <c r="NBW36" s="111"/>
      <c r="NBX36" s="26"/>
      <c r="NBY36" s="111"/>
      <c r="NBZ36" s="26"/>
      <c r="NCA36" s="111"/>
      <c r="NCB36" s="26"/>
      <c r="NCC36" s="111"/>
      <c r="NCD36" s="26"/>
      <c r="NCE36" s="111"/>
      <c r="NCF36" s="26"/>
      <c r="NCG36" s="111"/>
      <c r="NCH36" s="26"/>
      <c r="NCI36" s="112"/>
      <c r="NCJ36" s="26"/>
      <c r="NCK36" s="111"/>
      <c r="NCL36" s="26"/>
      <c r="NCM36" s="111"/>
      <c r="NCN36" s="26"/>
      <c r="NCO36" s="111"/>
      <c r="NCP36" s="26"/>
      <c r="NCQ36" s="111"/>
      <c r="NCR36" s="26"/>
      <c r="NCS36" s="111"/>
      <c r="NCT36" s="26"/>
      <c r="NCU36" s="111"/>
      <c r="NCV36" s="26"/>
      <c r="NCW36" s="111"/>
      <c r="NCX36" s="19"/>
      <c r="NCY36" s="111"/>
      <c r="NCZ36" s="26"/>
      <c r="NDA36" s="111"/>
      <c r="NDB36" s="26"/>
      <c r="NDC36" s="111"/>
      <c r="NDD36" s="26"/>
      <c r="NDE36" s="111"/>
      <c r="NDF36" s="26"/>
      <c r="NDG36" s="111"/>
      <c r="NDH36" s="19"/>
      <c r="NDI36" s="111"/>
      <c r="NDJ36" s="26"/>
      <c r="NDK36" s="111"/>
      <c r="NDL36" s="26"/>
      <c r="NDM36" s="111"/>
      <c r="NDN36" s="26"/>
      <c r="NDO36" s="111"/>
      <c r="NDP36" s="19"/>
      <c r="NDQ36" s="105"/>
      <c r="NDR36" s="105"/>
      <c r="NDS36" s="105"/>
      <c r="NDT36" s="29"/>
      <c r="NDU36" s="111"/>
      <c r="NDV36" s="29"/>
      <c r="NDW36" s="111"/>
      <c r="NDX36" s="22"/>
      <c r="NDY36" s="111"/>
      <c r="NDZ36" s="22"/>
      <c r="NEA36" s="111"/>
      <c r="NEB36" s="22"/>
      <c r="NEC36" s="111"/>
      <c r="NED36" s="22"/>
      <c r="NEE36" s="111"/>
      <c r="NEF36" s="22"/>
      <c r="NEG36" s="111"/>
      <c r="NEH36" s="22"/>
      <c r="NEI36" s="111"/>
      <c r="NEJ36" s="22"/>
      <c r="NEK36" s="111"/>
      <c r="NEL36" s="26"/>
      <c r="NEM36" s="111"/>
      <c r="NEN36" s="26"/>
      <c r="NEO36" s="111"/>
      <c r="NEP36" s="26"/>
      <c r="NEQ36" s="111"/>
      <c r="NER36" s="26"/>
      <c r="NES36" s="111"/>
      <c r="NET36" s="26"/>
      <c r="NEU36" s="111"/>
      <c r="NEV36" s="26"/>
      <c r="NEW36" s="111"/>
      <c r="NEX36" s="26"/>
      <c r="NEY36" s="111"/>
      <c r="NEZ36" s="26"/>
      <c r="NFA36" s="111"/>
      <c r="NFB36" s="26"/>
      <c r="NFC36" s="111"/>
      <c r="NFD36" s="26"/>
      <c r="NFE36" s="111"/>
      <c r="NFF36" s="26"/>
      <c r="NFG36" s="112"/>
      <c r="NFH36" s="26"/>
      <c r="NFI36" s="111"/>
      <c r="NFJ36" s="26"/>
      <c r="NFK36" s="111"/>
      <c r="NFL36" s="26"/>
      <c r="NFM36" s="111"/>
      <c r="NFN36" s="26"/>
      <c r="NFO36" s="111"/>
      <c r="NFP36" s="26"/>
      <c r="NFQ36" s="111"/>
      <c r="NFR36" s="26"/>
      <c r="NFS36" s="111"/>
      <c r="NFT36" s="26"/>
      <c r="NFU36" s="111"/>
      <c r="NFV36" s="19"/>
      <c r="NFW36" s="111"/>
      <c r="NFX36" s="26"/>
      <c r="NFY36" s="111"/>
      <c r="NFZ36" s="26"/>
      <c r="NGA36" s="111"/>
      <c r="NGB36" s="26"/>
      <c r="NGC36" s="111"/>
      <c r="NGD36" s="26"/>
      <c r="NGE36" s="111"/>
      <c r="NGF36" s="19"/>
      <c r="NGG36" s="111"/>
      <c r="NGH36" s="26"/>
      <c r="NGI36" s="111"/>
      <c r="NGJ36" s="26"/>
      <c r="NGK36" s="111"/>
      <c r="NGL36" s="26"/>
      <c r="NGM36" s="111"/>
      <c r="NGN36" s="19"/>
      <c r="NGO36" s="105"/>
      <c r="NGP36" s="105"/>
      <c r="NGQ36" s="105"/>
      <c r="NGR36" s="29"/>
      <c r="NGS36" s="111"/>
      <c r="NGT36" s="29"/>
      <c r="NGU36" s="111"/>
      <c r="NGV36" s="22"/>
      <c r="NGW36" s="111"/>
      <c r="NGX36" s="22"/>
      <c r="NGY36" s="111"/>
      <c r="NGZ36" s="22"/>
      <c r="NHA36" s="111"/>
      <c r="NHB36" s="22"/>
      <c r="NHC36" s="111"/>
      <c r="NHD36" s="22"/>
      <c r="NHE36" s="111"/>
      <c r="NHF36" s="22"/>
      <c r="NHG36" s="111"/>
      <c r="NHH36" s="22"/>
      <c r="NHI36" s="111"/>
      <c r="NHJ36" s="26"/>
      <c r="NHK36" s="111"/>
      <c r="NHL36" s="26"/>
      <c r="NHM36" s="111"/>
      <c r="NHN36" s="26"/>
      <c r="NHO36" s="111"/>
      <c r="NHP36" s="26"/>
      <c r="NHQ36" s="111"/>
      <c r="NHR36" s="26"/>
      <c r="NHS36" s="111"/>
      <c r="NHT36" s="26"/>
      <c r="NHU36" s="111"/>
      <c r="NHV36" s="26"/>
      <c r="NHW36" s="111"/>
      <c r="NHX36" s="26"/>
      <c r="NHY36" s="111"/>
      <c r="NHZ36" s="26"/>
      <c r="NIA36" s="111"/>
      <c r="NIB36" s="26"/>
      <c r="NIC36" s="111"/>
      <c r="NID36" s="26"/>
      <c r="NIE36" s="112"/>
      <c r="NIF36" s="26"/>
      <c r="NIG36" s="111"/>
      <c r="NIH36" s="26"/>
      <c r="NII36" s="111"/>
      <c r="NIJ36" s="26"/>
      <c r="NIK36" s="111"/>
      <c r="NIL36" s="26"/>
      <c r="NIM36" s="111"/>
      <c r="NIN36" s="26"/>
      <c r="NIO36" s="111"/>
      <c r="NIP36" s="26"/>
      <c r="NIQ36" s="111"/>
      <c r="NIR36" s="26"/>
      <c r="NIS36" s="111"/>
      <c r="NIT36" s="19"/>
      <c r="NIU36" s="111"/>
      <c r="NIV36" s="26"/>
      <c r="NIW36" s="111"/>
      <c r="NIX36" s="26"/>
      <c r="NIY36" s="111"/>
      <c r="NIZ36" s="26"/>
      <c r="NJA36" s="111"/>
      <c r="NJB36" s="26"/>
      <c r="NJC36" s="111"/>
      <c r="NJD36" s="19"/>
      <c r="NJE36" s="111"/>
      <c r="NJF36" s="26"/>
      <c r="NJG36" s="111"/>
      <c r="NJH36" s="26"/>
      <c r="NJI36" s="111"/>
      <c r="NJJ36" s="26"/>
      <c r="NJK36" s="111"/>
      <c r="NJL36" s="19"/>
      <c r="NJM36" s="105"/>
      <c r="NJN36" s="105"/>
      <c r="NJO36" s="105"/>
      <c r="NJP36" s="29"/>
      <c r="NJQ36" s="111"/>
      <c r="NJR36" s="29"/>
      <c r="NJS36" s="111"/>
      <c r="NJT36" s="22"/>
      <c r="NJU36" s="111"/>
      <c r="NJV36" s="22"/>
      <c r="NJW36" s="111"/>
      <c r="NJX36" s="22"/>
      <c r="NJY36" s="111"/>
      <c r="NJZ36" s="22"/>
      <c r="NKA36" s="111"/>
      <c r="NKB36" s="22"/>
      <c r="NKC36" s="111"/>
      <c r="NKD36" s="22"/>
      <c r="NKE36" s="111"/>
      <c r="NKF36" s="22"/>
      <c r="NKG36" s="111"/>
      <c r="NKH36" s="26"/>
      <c r="NKI36" s="111"/>
      <c r="NKJ36" s="26"/>
      <c r="NKK36" s="111"/>
      <c r="NKL36" s="26"/>
      <c r="NKM36" s="111"/>
      <c r="NKN36" s="26"/>
      <c r="NKO36" s="111"/>
      <c r="NKP36" s="26"/>
      <c r="NKQ36" s="111"/>
      <c r="NKR36" s="26"/>
      <c r="NKS36" s="111"/>
      <c r="NKT36" s="26"/>
      <c r="NKU36" s="111"/>
      <c r="NKV36" s="26"/>
      <c r="NKW36" s="111"/>
      <c r="NKX36" s="26"/>
      <c r="NKY36" s="111"/>
      <c r="NKZ36" s="26"/>
      <c r="NLA36" s="111"/>
      <c r="NLB36" s="26"/>
      <c r="NLC36" s="112"/>
      <c r="NLD36" s="26"/>
      <c r="NLE36" s="111"/>
      <c r="NLF36" s="26"/>
      <c r="NLG36" s="111"/>
      <c r="NLH36" s="26"/>
      <c r="NLI36" s="111"/>
      <c r="NLJ36" s="26"/>
      <c r="NLK36" s="111"/>
      <c r="NLL36" s="26"/>
      <c r="NLM36" s="111"/>
      <c r="NLN36" s="26"/>
      <c r="NLO36" s="111"/>
      <c r="NLP36" s="26"/>
      <c r="NLQ36" s="111"/>
      <c r="NLR36" s="19"/>
      <c r="NLS36" s="111"/>
      <c r="NLT36" s="26"/>
      <c r="NLU36" s="111"/>
      <c r="NLV36" s="26"/>
      <c r="NLW36" s="111"/>
      <c r="NLX36" s="26"/>
      <c r="NLY36" s="111"/>
      <c r="NLZ36" s="26"/>
      <c r="NMA36" s="111"/>
      <c r="NMB36" s="19"/>
      <c r="NMC36" s="111"/>
      <c r="NMD36" s="26"/>
      <c r="NME36" s="111"/>
      <c r="NMF36" s="26"/>
      <c r="NMG36" s="111"/>
      <c r="NMH36" s="26"/>
      <c r="NMI36" s="111"/>
      <c r="NMJ36" s="19"/>
      <c r="NMK36" s="105"/>
      <c r="NML36" s="105"/>
      <c r="NMM36" s="105"/>
      <c r="NMN36" s="29"/>
      <c r="NMO36" s="111"/>
      <c r="NMP36" s="29"/>
      <c r="NMQ36" s="111"/>
      <c r="NMR36" s="22"/>
      <c r="NMS36" s="111"/>
      <c r="NMT36" s="22"/>
      <c r="NMU36" s="111"/>
      <c r="NMV36" s="22"/>
      <c r="NMW36" s="111"/>
      <c r="NMX36" s="22"/>
      <c r="NMY36" s="111"/>
      <c r="NMZ36" s="22"/>
      <c r="NNA36" s="111"/>
      <c r="NNB36" s="22"/>
      <c r="NNC36" s="111"/>
      <c r="NND36" s="22"/>
      <c r="NNE36" s="111"/>
      <c r="NNF36" s="26"/>
      <c r="NNG36" s="111"/>
      <c r="NNH36" s="26"/>
      <c r="NNI36" s="111"/>
      <c r="NNJ36" s="26"/>
      <c r="NNK36" s="111"/>
      <c r="NNL36" s="26"/>
      <c r="NNM36" s="111"/>
      <c r="NNN36" s="26"/>
      <c r="NNO36" s="111"/>
      <c r="NNP36" s="26"/>
      <c r="NNQ36" s="111"/>
      <c r="NNR36" s="26"/>
      <c r="NNS36" s="111"/>
      <c r="NNT36" s="26"/>
      <c r="NNU36" s="111"/>
      <c r="NNV36" s="26"/>
      <c r="NNW36" s="111"/>
      <c r="NNX36" s="26"/>
      <c r="NNY36" s="111"/>
      <c r="NNZ36" s="26"/>
      <c r="NOA36" s="112"/>
      <c r="NOB36" s="26"/>
      <c r="NOC36" s="111"/>
      <c r="NOD36" s="26"/>
      <c r="NOE36" s="111"/>
      <c r="NOF36" s="26"/>
      <c r="NOG36" s="111"/>
      <c r="NOH36" s="26"/>
      <c r="NOI36" s="111"/>
      <c r="NOJ36" s="26"/>
      <c r="NOK36" s="111"/>
      <c r="NOL36" s="26"/>
      <c r="NOM36" s="111"/>
      <c r="NON36" s="26"/>
      <c r="NOO36" s="111"/>
      <c r="NOP36" s="19"/>
      <c r="NOQ36" s="111"/>
      <c r="NOR36" s="26"/>
      <c r="NOS36" s="111"/>
      <c r="NOT36" s="26"/>
      <c r="NOU36" s="111"/>
      <c r="NOV36" s="26"/>
      <c r="NOW36" s="111"/>
      <c r="NOX36" s="26"/>
      <c r="NOY36" s="111"/>
      <c r="NOZ36" s="19"/>
      <c r="NPA36" s="111"/>
      <c r="NPB36" s="26"/>
      <c r="NPC36" s="111"/>
      <c r="NPD36" s="26"/>
      <c r="NPE36" s="111"/>
      <c r="NPF36" s="26"/>
      <c r="NPG36" s="111"/>
      <c r="NPH36" s="19"/>
      <c r="NPI36" s="105"/>
      <c r="NPJ36" s="105"/>
      <c r="NPK36" s="105"/>
      <c r="NPL36" s="29"/>
      <c r="NPM36" s="111"/>
      <c r="NPN36" s="29"/>
      <c r="NPO36" s="111"/>
      <c r="NPP36" s="22"/>
      <c r="NPQ36" s="111"/>
      <c r="NPR36" s="22"/>
      <c r="NPS36" s="111"/>
      <c r="NPT36" s="22"/>
      <c r="NPU36" s="111"/>
      <c r="NPV36" s="22"/>
      <c r="NPW36" s="111"/>
      <c r="NPX36" s="22"/>
      <c r="NPY36" s="111"/>
      <c r="NPZ36" s="22"/>
      <c r="NQA36" s="111"/>
      <c r="NQB36" s="22"/>
      <c r="NQC36" s="111"/>
      <c r="NQD36" s="26"/>
      <c r="NQE36" s="111"/>
      <c r="NQF36" s="26"/>
      <c r="NQG36" s="111"/>
      <c r="NQH36" s="26"/>
      <c r="NQI36" s="111"/>
      <c r="NQJ36" s="26"/>
      <c r="NQK36" s="111"/>
      <c r="NQL36" s="26"/>
      <c r="NQM36" s="111"/>
      <c r="NQN36" s="26"/>
      <c r="NQO36" s="111"/>
      <c r="NQP36" s="26"/>
      <c r="NQQ36" s="111"/>
      <c r="NQR36" s="26"/>
      <c r="NQS36" s="111"/>
      <c r="NQT36" s="26"/>
      <c r="NQU36" s="111"/>
      <c r="NQV36" s="26"/>
      <c r="NQW36" s="111"/>
      <c r="NQX36" s="26"/>
      <c r="NQY36" s="112"/>
      <c r="NQZ36" s="26"/>
      <c r="NRA36" s="111"/>
      <c r="NRB36" s="26"/>
      <c r="NRC36" s="111"/>
      <c r="NRD36" s="26"/>
      <c r="NRE36" s="111"/>
      <c r="NRF36" s="26"/>
      <c r="NRG36" s="111"/>
      <c r="NRH36" s="26"/>
      <c r="NRI36" s="111"/>
      <c r="NRJ36" s="26"/>
      <c r="NRK36" s="111"/>
      <c r="NRL36" s="26"/>
      <c r="NRM36" s="111"/>
      <c r="NRN36" s="19"/>
      <c r="NRO36" s="111"/>
      <c r="NRP36" s="26"/>
      <c r="NRQ36" s="111"/>
      <c r="NRR36" s="26"/>
      <c r="NRS36" s="111"/>
      <c r="NRT36" s="26"/>
      <c r="NRU36" s="111"/>
      <c r="NRV36" s="26"/>
      <c r="NRW36" s="111"/>
      <c r="NRX36" s="19"/>
      <c r="NRY36" s="111"/>
      <c r="NRZ36" s="26"/>
      <c r="NSA36" s="111"/>
      <c r="NSB36" s="26"/>
      <c r="NSC36" s="111"/>
      <c r="NSD36" s="26"/>
      <c r="NSE36" s="111"/>
      <c r="NSF36" s="19"/>
      <c r="NSG36" s="105"/>
      <c r="NSH36" s="105"/>
      <c r="NSI36" s="105"/>
      <c r="NSJ36" s="29"/>
      <c r="NSK36" s="111"/>
      <c r="NSL36" s="29"/>
      <c r="NSM36" s="111"/>
      <c r="NSN36" s="22"/>
      <c r="NSO36" s="111"/>
      <c r="NSP36" s="22"/>
      <c r="NSQ36" s="111"/>
      <c r="NSR36" s="22"/>
      <c r="NSS36" s="111"/>
      <c r="NST36" s="22"/>
      <c r="NSU36" s="111"/>
      <c r="NSV36" s="22"/>
      <c r="NSW36" s="111"/>
      <c r="NSX36" s="22"/>
      <c r="NSY36" s="111"/>
      <c r="NSZ36" s="22"/>
      <c r="NTA36" s="111"/>
      <c r="NTB36" s="26"/>
      <c r="NTC36" s="111"/>
      <c r="NTD36" s="26"/>
      <c r="NTE36" s="111"/>
      <c r="NTF36" s="26"/>
      <c r="NTG36" s="111"/>
      <c r="NTH36" s="26"/>
      <c r="NTI36" s="111"/>
      <c r="NTJ36" s="26"/>
      <c r="NTK36" s="111"/>
      <c r="NTL36" s="26"/>
      <c r="NTM36" s="111"/>
      <c r="NTN36" s="26"/>
      <c r="NTO36" s="111"/>
      <c r="NTP36" s="26"/>
      <c r="NTQ36" s="111"/>
      <c r="NTR36" s="26"/>
      <c r="NTS36" s="111"/>
      <c r="NTT36" s="26"/>
      <c r="NTU36" s="111"/>
      <c r="NTV36" s="26"/>
      <c r="NTW36" s="112"/>
      <c r="NTX36" s="26"/>
      <c r="NTY36" s="111"/>
      <c r="NTZ36" s="26"/>
      <c r="NUA36" s="111"/>
      <c r="NUB36" s="26"/>
      <c r="NUC36" s="111"/>
      <c r="NUD36" s="26"/>
      <c r="NUE36" s="111"/>
      <c r="NUF36" s="26"/>
      <c r="NUG36" s="111"/>
      <c r="NUH36" s="26"/>
      <c r="NUI36" s="111"/>
      <c r="NUJ36" s="26"/>
      <c r="NUK36" s="111"/>
      <c r="NUL36" s="19"/>
      <c r="NUM36" s="111"/>
      <c r="NUN36" s="26"/>
      <c r="NUO36" s="111"/>
      <c r="NUP36" s="26"/>
      <c r="NUQ36" s="111"/>
      <c r="NUR36" s="26"/>
      <c r="NUS36" s="111"/>
      <c r="NUT36" s="26"/>
      <c r="NUU36" s="111"/>
      <c r="NUV36" s="19"/>
      <c r="NUW36" s="111"/>
      <c r="NUX36" s="26"/>
      <c r="NUY36" s="111"/>
      <c r="NUZ36" s="26"/>
      <c r="NVA36" s="111"/>
      <c r="NVB36" s="26"/>
      <c r="NVC36" s="111"/>
      <c r="NVD36" s="19"/>
      <c r="NVE36" s="105"/>
      <c r="NVF36" s="105"/>
      <c r="NVG36" s="105"/>
      <c r="NVH36" s="29"/>
      <c r="NVI36" s="111"/>
      <c r="NVJ36" s="29"/>
      <c r="NVK36" s="111"/>
      <c r="NVL36" s="22"/>
      <c r="NVM36" s="111"/>
      <c r="NVN36" s="22"/>
      <c r="NVO36" s="111"/>
      <c r="NVP36" s="22"/>
      <c r="NVQ36" s="111"/>
      <c r="NVR36" s="22"/>
      <c r="NVS36" s="111"/>
      <c r="NVT36" s="22"/>
      <c r="NVU36" s="111"/>
      <c r="NVV36" s="22"/>
      <c r="NVW36" s="111"/>
      <c r="NVX36" s="22"/>
      <c r="NVY36" s="111"/>
      <c r="NVZ36" s="26"/>
      <c r="NWA36" s="111"/>
      <c r="NWB36" s="26"/>
      <c r="NWC36" s="111"/>
      <c r="NWD36" s="26"/>
      <c r="NWE36" s="111"/>
      <c r="NWF36" s="26"/>
      <c r="NWG36" s="111"/>
      <c r="NWH36" s="26"/>
      <c r="NWI36" s="111"/>
      <c r="NWJ36" s="26"/>
      <c r="NWK36" s="111"/>
      <c r="NWL36" s="26"/>
      <c r="NWM36" s="111"/>
      <c r="NWN36" s="26"/>
      <c r="NWO36" s="111"/>
      <c r="NWP36" s="26"/>
      <c r="NWQ36" s="111"/>
      <c r="NWR36" s="26"/>
      <c r="NWS36" s="111"/>
      <c r="NWT36" s="26"/>
      <c r="NWU36" s="112"/>
      <c r="NWV36" s="26"/>
      <c r="NWW36" s="111"/>
      <c r="NWX36" s="26"/>
      <c r="NWY36" s="111"/>
      <c r="NWZ36" s="26"/>
      <c r="NXA36" s="111"/>
      <c r="NXB36" s="26"/>
      <c r="NXC36" s="111"/>
      <c r="NXD36" s="26"/>
      <c r="NXE36" s="111"/>
      <c r="NXF36" s="26"/>
      <c r="NXG36" s="111"/>
      <c r="NXH36" s="26"/>
      <c r="NXI36" s="111"/>
      <c r="NXJ36" s="19"/>
      <c r="NXK36" s="111"/>
      <c r="NXL36" s="26"/>
      <c r="NXM36" s="111"/>
      <c r="NXN36" s="26"/>
      <c r="NXO36" s="111"/>
      <c r="NXP36" s="26"/>
      <c r="NXQ36" s="111"/>
      <c r="NXR36" s="26"/>
      <c r="NXS36" s="111"/>
      <c r="NXT36" s="19"/>
      <c r="NXU36" s="111"/>
      <c r="NXV36" s="26"/>
      <c r="NXW36" s="111"/>
      <c r="NXX36" s="26"/>
      <c r="NXY36" s="111"/>
      <c r="NXZ36" s="26"/>
      <c r="NYA36" s="111"/>
      <c r="NYB36" s="19"/>
      <c r="NYC36" s="105"/>
      <c r="NYD36" s="105"/>
      <c r="NYE36" s="105"/>
      <c r="NYF36" s="29"/>
      <c r="NYG36" s="111"/>
      <c r="NYH36" s="29"/>
      <c r="NYI36" s="111"/>
      <c r="NYJ36" s="22"/>
      <c r="NYK36" s="111"/>
      <c r="NYL36" s="22"/>
      <c r="NYM36" s="111"/>
      <c r="NYN36" s="22"/>
      <c r="NYO36" s="111"/>
      <c r="NYP36" s="22"/>
      <c r="NYQ36" s="111"/>
      <c r="NYR36" s="22"/>
      <c r="NYS36" s="111"/>
      <c r="NYT36" s="22"/>
      <c r="NYU36" s="111"/>
      <c r="NYV36" s="22"/>
      <c r="NYW36" s="111"/>
      <c r="NYX36" s="26"/>
      <c r="NYY36" s="111"/>
      <c r="NYZ36" s="26"/>
      <c r="NZA36" s="111"/>
      <c r="NZB36" s="26"/>
      <c r="NZC36" s="111"/>
      <c r="NZD36" s="26"/>
      <c r="NZE36" s="111"/>
      <c r="NZF36" s="26"/>
      <c r="NZG36" s="111"/>
      <c r="NZH36" s="26"/>
      <c r="NZI36" s="111"/>
      <c r="NZJ36" s="26"/>
      <c r="NZK36" s="111"/>
      <c r="NZL36" s="26"/>
      <c r="NZM36" s="111"/>
      <c r="NZN36" s="26"/>
      <c r="NZO36" s="111"/>
      <c r="NZP36" s="26"/>
      <c r="NZQ36" s="111"/>
      <c r="NZR36" s="26"/>
      <c r="NZS36" s="112"/>
      <c r="NZT36" s="26"/>
      <c r="NZU36" s="111"/>
      <c r="NZV36" s="26"/>
      <c r="NZW36" s="111"/>
      <c r="NZX36" s="26"/>
      <c r="NZY36" s="111"/>
      <c r="NZZ36" s="26"/>
      <c r="OAA36" s="111"/>
      <c r="OAB36" s="26"/>
      <c r="OAC36" s="111"/>
      <c r="OAD36" s="26"/>
      <c r="OAE36" s="111"/>
      <c r="OAF36" s="26"/>
      <c r="OAG36" s="111"/>
      <c r="OAH36" s="19"/>
      <c r="OAI36" s="111"/>
      <c r="OAJ36" s="26"/>
      <c r="OAK36" s="111"/>
      <c r="OAL36" s="26"/>
      <c r="OAM36" s="111"/>
      <c r="OAN36" s="26"/>
      <c r="OAO36" s="111"/>
      <c r="OAP36" s="26"/>
      <c r="OAQ36" s="111"/>
      <c r="OAR36" s="19"/>
      <c r="OAS36" s="111"/>
      <c r="OAT36" s="26"/>
      <c r="OAU36" s="111"/>
      <c r="OAV36" s="26"/>
      <c r="OAW36" s="111"/>
      <c r="OAX36" s="26"/>
      <c r="OAY36" s="111"/>
      <c r="OAZ36" s="19"/>
      <c r="OBA36" s="105"/>
      <c r="OBB36" s="105"/>
      <c r="OBC36" s="105"/>
      <c r="OBD36" s="29"/>
      <c r="OBE36" s="111"/>
      <c r="OBF36" s="29"/>
      <c r="OBG36" s="111"/>
      <c r="OBH36" s="22"/>
      <c r="OBI36" s="111"/>
      <c r="OBJ36" s="22"/>
      <c r="OBK36" s="111"/>
      <c r="OBL36" s="22"/>
      <c r="OBM36" s="111"/>
      <c r="OBN36" s="22"/>
      <c r="OBO36" s="111"/>
      <c r="OBP36" s="22"/>
      <c r="OBQ36" s="111"/>
      <c r="OBR36" s="22"/>
      <c r="OBS36" s="111"/>
      <c r="OBT36" s="22"/>
      <c r="OBU36" s="111"/>
      <c r="OBV36" s="26"/>
      <c r="OBW36" s="111"/>
      <c r="OBX36" s="26"/>
      <c r="OBY36" s="111"/>
      <c r="OBZ36" s="26"/>
      <c r="OCA36" s="111"/>
      <c r="OCB36" s="26"/>
      <c r="OCC36" s="111"/>
      <c r="OCD36" s="26"/>
      <c r="OCE36" s="111"/>
      <c r="OCF36" s="26"/>
      <c r="OCG36" s="111"/>
      <c r="OCH36" s="26"/>
      <c r="OCI36" s="111"/>
      <c r="OCJ36" s="26"/>
      <c r="OCK36" s="111"/>
      <c r="OCL36" s="26"/>
      <c r="OCM36" s="111"/>
      <c r="OCN36" s="26"/>
      <c r="OCO36" s="111"/>
      <c r="OCP36" s="26"/>
      <c r="OCQ36" s="112"/>
      <c r="OCR36" s="26"/>
      <c r="OCS36" s="111"/>
      <c r="OCT36" s="26"/>
      <c r="OCU36" s="111"/>
      <c r="OCV36" s="26"/>
      <c r="OCW36" s="111"/>
      <c r="OCX36" s="26"/>
      <c r="OCY36" s="111"/>
      <c r="OCZ36" s="26"/>
      <c r="ODA36" s="111"/>
      <c r="ODB36" s="26"/>
      <c r="ODC36" s="111"/>
      <c r="ODD36" s="26"/>
      <c r="ODE36" s="111"/>
      <c r="ODF36" s="19"/>
      <c r="ODG36" s="111"/>
      <c r="ODH36" s="26"/>
      <c r="ODI36" s="111"/>
      <c r="ODJ36" s="26"/>
      <c r="ODK36" s="111"/>
      <c r="ODL36" s="26"/>
      <c r="ODM36" s="111"/>
      <c r="ODN36" s="26"/>
      <c r="ODO36" s="111"/>
      <c r="ODP36" s="19"/>
      <c r="ODQ36" s="111"/>
      <c r="ODR36" s="26"/>
      <c r="ODS36" s="111"/>
      <c r="ODT36" s="26"/>
      <c r="ODU36" s="111"/>
      <c r="ODV36" s="26"/>
      <c r="ODW36" s="111"/>
      <c r="ODX36" s="19"/>
      <c r="ODY36" s="105"/>
      <c r="ODZ36" s="105"/>
      <c r="OEA36" s="105"/>
      <c r="OEB36" s="29"/>
      <c r="OEC36" s="111"/>
      <c r="OED36" s="29"/>
      <c r="OEE36" s="111"/>
      <c r="OEF36" s="22"/>
      <c r="OEG36" s="111"/>
      <c r="OEH36" s="22"/>
      <c r="OEI36" s="111"/>
      <c r="OEJ36" s="22"/>
      <c r="OEK36" s="111"/>
      <c r="OEL36" s="22"/>
      <c r="OEM36" s="111"/>
      <c r="OEN36" s="22"/>
      <c r="OEO36" s="111"/>
      <c r="OEP36" s="22"/>
      <c r="OEQ36" s="111"/>
      <c r="OER36" s="22"/>
      <c r="OES36" s="111"/>
      <c r="OET36" s="26"/>
      <c r="OEU36" s="111"/>
      <c r="OEV36" s="26"/>
      <c r="OEW36" s="111"/>
      <c r="OEX36" s="26"/>
      <c r="OEY36" s="111"/>
      <c r="OEZ36" s="26"/>
      <c r="OFA36" s="111"/>
      <c r="OFB36" s="26"/>
      <c r="OFC36" s="111"/>
      <c r="OFD36" s="26"/>
      <c r="OFE36" s="111"/>
      <c r="OFF36" s="26"/>
      <c r="OFG36" s="111"/>
      <c r="OFH36" s="26"/>
      <c r="OFI36" s="111"/>
      <c r="OFJ36" s="26"/>
      <c r="OFK36" s="111"/>
      <c r="OFL36" s="26"/>
      <c r="OFM36" s="111"/>
      <c r="OFN36" s="26"/>
      <c r="OFO36" s="112"/>
      <c r="OFP36" s="26"/>
      <c r="OFQ36" s="111"/>
      <c r="OFR36" s="26"/>
      <c r="OFS36" s="111"/>
      <c r="OFT36" s="26"/>
      <c r="OFU36" s="111"/>
      <c r="OFV36" s="26"/>
      <c r="OFW36" s="111"/>
      <c r="OFX36" s="26"/>
      <c r="OFY36" s="111"/>
      <c r="OFZ36" s="26"/>
      <c r="OGA36" s="111"/>
      <c r="OGB36" s="26"/>
      <c r="OGC36" s="111"/>
      <c r="OGD36" s="19"/>
      <c r="OGE36" s="111"/>
      <c r="OGF36" s="26"/>
      <c r="OGG36" s="111"/>
      <c r="OGH36" s="26"/>
      <c r="OGI36" s="111"/>
      <c r="OGJ36" s="26"/>
      <c r="OGK36" s="111"/>
      <c r="OGL36" s="26"/>
      <c r="OGM36" s="111"/>
      <c r="OGN36" s="19"/>
      <c r="OGO36" s="111"/>
      <c r="OGP36" s="26"/>
      <c r="OGQ36" s="111"/>
      <c r="OGR36" s="26"/>
      <c r="OGS36" s="111"/>
      <c r="OGT36" s="26"/>
      <c r="OGU36" s="111"/>
      <c r="OGV36" s="19"/>
      <c r="OGW36" s="105"/>
      <c r="OGX36" s="105"/>
      <c r="OGY36" s="105"/>
      <c r="OGZ36" s="29"/>
      <c r="OHA36" s="111"/>
      <c r="OHB36" s="29"/>
      <c r="OHC36" s="111"/>
      <c r="OHD36" s="22"/>
      <c r="OHE36" s="111"/>
      <c r="OHF36" s="22"/>
      <c r="OHG36" s="111"/>
      <c r="OHH36" s="22"/>
      <c r="OHI36" s="111"/>
      <c r="OHJ36" s="22"/>
      <c r="OHK36" s="111"/>
      <c r="OHL36" s="22"/>
      <c r="OHM36" s="111"/>
      <c r="OHN36" s="22"/>
      <c r="OHO36" s="111"/>
      <c r="OHP36" s="22"/>
      <c r="OHQ36" s="111"/>
      <c r="OHR36" s="26"/>
      <c r="OHS36" s="111"/>
      <c r="OHT36" s="26"/>
      <c r="OHU36" s="111"/>
      <c r="OHV36" s="26"/>
      <c r="OHW36" s="111"/>
      <c r="OHX36" s="26"/>
      <c r="OHY36" s="111"/>
      <c r="OHZ36" s="26"/>
      <c r="OIA36" s="111"/>
      <c r="OIB36" s="26"/>
      <c r="OIC36" s="111"/>
      <c r="OID36" s="26"/>
      <c r="OIE36" s="111"/>
      <c r="OIF36" s="26"/>
      <c r="OIG36" s="111"/>
      <c r="OIH36" s="26"/>
      <c r="OII36" s="111"/>
      <c r="OIJ36" s="26"/>
      <c r="OIK36" s="111"/>
      <c r="OIL36" s="26"/>
      <c r="OIM36" s="112"/>
      <c r="OIN36" s="26"/>
      <c r="OIO36" s="111"/>
      <c r="OIP36" s="26"/>
      <c r="OIQ36" s="111"/>
      <c r="OIR36" s="26"/>
      <c r="OIS36" s="111"/>
      <c r="OIT36" s="26"/>
      <c r="OIU36" s="111"/>
      <c r="OIV36" s="26"/>
      <c r="OIW36" s="111"/>
      <c r="OIX36" s="26"/>
      <c r="OIY36" s="111"/>
      <c r="OIZ36" s="26"/>
      <c r="OJA36" s="111"/>
      <c r="OJB36" s="19"/>
      <c r="OJC36" s="111"/>
      <c r="OJD36" s="26"/>
      <c r="OJE36" s="111"/>
      <c r="OJF36" s="26"/>
      <c r="OJG36" s="111"/>
      <c r="OJH36" s="26"/>
      <c r="OJI36" s="111"/>
      <c r="OJJ36" s="26"/>
      <c r="OJK36" s="111"/>
      <c r="OJL36" s="19"/>
      <c r="OJM36" s="111"/>
      <c r="OJN36" s="26"/>
      <c r="OJO36" s="111"/>
      <c r="OJP36" s="26"/>
      <c r="OJQ36" s="111"/>
      <c r="OJR36" s="26"/>
      <c r="OJS36" s="111"/>
      <c r="OJT36" s="19"/>
      <c r="OJU36" s="105"/>
      <c r="OJV36" s="105"/>
      <c r="OJW36" s="105"/>
      <c r="OJX36" s="29"/>
      <c r="OJY36" s="111"/>
      <c r="OJZ36" s="29"/>
      <c r="OKA36" s="111"/>
      <c r="OKB36" s="22"/>
      <c r="OKC36" s="111"/>
      <c r="OKD36" s="22"/>
      <c r="OKE36" s="111"/>
      <c r="OKF36" s="22"/>
      <c r="OKG36" s="111"/>
      <c r="OKH36" s="22"/>
      <c r="OKI36" s="111"/>
      <c r="OKJ36" s="22"/>
      <c r="OKK36" s="111"/>
      <c r="OKL36" s="22"/>
      <c r="OKM36" s="111"/>
      <c r="OKN36" s="22"/>
      <c r="OKO36" s="111"/>
      <c r="OKP36" s="26"/>
      <c r="OKQ36" s="111"/>
      <c r="OKR36" s="26"/>
      <c r="OKS36" s="111"/>
      <c r="OKT36" s="26"/>
      <c r="OKU36" s="111"/>
      <c r="OKV36" s="26"/>
      <c r="OKW36" s="111"/>
      <c r="OKX36" s="26"/>
      <c r="OKY36" s="111"/>
      <c r="OKZ36" s="26"/>
      <c r="OLA36" s="111"/>
      <c r="OLB36" s="26"/>
      <c r="OLC36" s="111"/>
      <c r="OLD36" s="26"/>
      <c r="OLE36" s="111"/>
      <c r="OLF36" s="26"/>
      <c r="OLG36" s="111"/>
      <c r="OLH36" s="26"/>
      <c r="OLI36" s="111"/>
      <c r="OLJ36" s="26"/>
      <c r="OLK36" s="112"/>
      <c r="OLL36" s="26"/>
      <c r="OLM36" s="111"/>
      <c r="OLN36" s="26"/>
      <c r="OLO36" s="111"/>
      <c r="OLP36" s="26"/>
      <c r="OLQ36" s="111"/>
      <c r="OLR36" s="26"/>
      <c r="OLS36" s="111"/>
      <c r="OLT36" s="26"/>
      <c r="OLU36" s="111"/>
      <c r="OLV36" s="26"/>
      <c r="OLW36" s="111"/>
      <c r="OLX36" s="26"/>
      <c r="OLY36" s="111"/>
      <c r="OLZ36" s="19"/>
      <c r="OMA36" s="111"/>
      <c r="OMB36" s="26"/>
      <c r="OMC36" s="111"/>
      <c r="OMD36" s="26"/>
      <c r="OME36" s="111"/>
      <c r="OMF36" s="26"/>
      <c r="OMG36" s="111"/>
      <c r="OMH36" s="26"/>
      <c r="OMI36" s="111"/>
      <c r="OMJ36" s="19"/>
      <c r="OMK36" s="111"/>
      <c r="OML36" s="26"/>
      <c r="OMM36" s="111"/>
      <c r="OMN36" s="26"/>
      <c r="OMO36" s="111"/>
      <c r="OMP36" s="26"/>
      <c r="OMQ36" s="111"/>
      <c r="OMR36" s="19"/>
      <c r="OMS36" s="105"/>
      <c r="OMT36" s="105"/>
      <c r="OMU36" s="105"/>
      <c r="OMV36" s="29"/>
      <c r="OMW36" s="111"/>
      <c r="OMX36" s="29"/>
      <c r="OMY36" s="111"/>
      <c r="OMZ36" s="22"/>
      <c r="ONA36" s="111"/>
      <c r="ONB36" s="22"/>
      <c r="ONC36" s="111"/>
      <c r="OND36" s="22"/>
      <c r="ONE36" s="111"/>
      <c r="ONF36" s="22"/>
      <c r="ONG36" s="111"/>
      <c r="ONH36" s="22"/>
      <c r="ONI36" s="111"/>
      <c r="ONJ36" s="22"/>
      <c r="ONK36" s="111"/>
      <c r="ONL36" s="22"/>
      <c r="ONM36" s="111"/>
      <c r="ONN36" s="26"/>
      <c r="ONO36" s="111"/>
      <c r="ONP36" s="26"/>
      <c r="ONQ36" s="111"/>
      <c r="ONR36" s="26"/>
      <c r="ONS36" s="111"/>
      <c r="ONT36" s="26"/>
      <c r="ONU36" s="111"/>
      <c r="ONV36" s="26"/>
      <c r="ONW36" s="111"/>
      <c r="ONX36" s="26"/>
      <c r="ONY36" s="111"/>
      <c r="ONZ36" s="26"/>
      <c r="OOA36" s="111"/>
      <c r="OOB36" s="26"/>
      <c r="OOC36" s="111"/>
      <c r="OOD36" s="26"/>
      <c r="OOE36" s="111"/>
      <c r="OOF36" s="26"/>
      <c r="OOG36" s="111"/>
      <c r="OOH36" s="26"/>
      <c r="OOI36" s="112"/>
      <c r="OOJ36" s="26"/>
      <c r="OOK36" s="111"/>
      <c r="OOL36" s="26"/>
      <c r="OOM36" s="111"/>
      <c r="OON36" s="26"/>
      <c r="OOO36" s="111"/>
      <c r="OOP36" s="26"/>
      <c r="OOQ36" s="111"/>
      <c r="OOR36" s="26"/>
      <c r="OOS36" s="111"/>
      <c r="OOT36" s="26"/>
      <c r="OOU36" s="111"/>
      <c r="OOV36" s="26"/>
      <c r="OOW36" s="111"/>
      <c r="OOX36" s="19"/>
      <c r="OOY36" s="111"/>
      <c r="OOZ36" s="26"/>
      <c r="OPA36" s="111"/>
      <c r="OPB36" s="26"/>
      <c r="OPC36" s="111"/>
      <c r="OPD36" s="26"/>
      <c r="OPE36" s="111"/>
      <c r="OPF36" s="26"/>
      <c r="OPG36" s="111"/>
      <c r="OPH36" s="19"/>
      <c r="OPI36" s="111"/>
      <c r="OPJ36" s="26"/>
      <c r="OPK36" s="111"/>
      <c r="OPL36" s="26"/>
      <c r="OPM36" s="111"/>
      <c r="OPN36" s="26"/>
      <c r="OPO36" s="111"/>
      <c r="OPP36" s="19"/>
      <c r="OPQ36" s="105"/>
      <c r="OPR36" s="105"/>
      <c r="OPS36" s="105"/>
      <c r="OPT36" s="29"/>
      <c r="OPU36" s="111"/>
      <c r="OPV36" s="29"/>
      <c r="OPW36" s="111"/>
      <c r="OPX36" s="22"/>
      <c r="OPY36" s="111"/>
      <c r="OPZ36" s="22"/>
      <c r="OQA36" s="111"/>
      <c r="OQB36" s="22"/>
      <c r="OQC36" s="111"/>
      <c r="OQD36" s="22"/>
      <c r="OQE36" s="111"/>
      <c r="OQF36" s="22"/>
      <c r="OQG36" s="111"/>
      <c r="OQH36" s="22"/>
      <c r="OQI36" s="111"/>
      <c r="OQJ36" s="22"/>
      <c r="OQK36" s="111"/>
      <c r="OQL36" s="26"/>
      <c r="OQM36" s="111"/>
      <c r="OQN36" s="26"/>
      <c r="OQO36" s="111"/>
      <c r="OQP36" s="26"/>
      <c r="OQQ36" s="111"/>
      <c r="OQR36" s="26"/>
      <c r="OQS36" s="111"/>
      <c r="OQT36" s="26"/>
      <c r="OQU36" s="111"/>
      <c r="OQV36" s="26"/>
      <c r="OQW36" s="111"/>
      <c r="OQX36" s="26"/>
      <c r="OQY36" s="111"/>
      <c r="OQZ36" s="26"/>
      <c r="ORA36" s="111"/>
      <c r="ORB36" s="26"/>
      <c r="ORC36" s="111"/>
      <c r="ORD36" s="26"/>
      <c r="ORE36" s="111"/>
      <c r="ORF36" s="26"/>
      <c r="ORG36" s="112"/>
      <c r="ORH36" s="26"/>
      <c r="ORI36" s="111"/>
      <c r="ORJ36" s="26"/>
      <c r="ORK36" s="111"/>
      <c r="ORL36" s="26"/>
      <c r="ORM36" s="111"/>
      <c r="ORN36" s="26"/>
      <c r="ORO36" s="111"/>
      <c r="ORP36" s="26"/>
      <c r="ORQ36" s="111"/>
      <c r="ORR36" s="26"/>
      <c r="ORS36" s="111"/>
      <c r="ORT36" s="26"/>
      <c r="ORU36" s="111"/>
      <c r="ORV36" s="19"/>
      <c r="ORW36" s="111"/>
      <c r="ORX36" s="26"/>
      <c r="ORY36" s="111"/>
      <c r="ORZ36" s="26"/>
      <c r="OSA36" s="111"/>
      <c r="OSB36" s="26"/>
      <c r="OSC36" s="111"/>
      <c r="OSD36" s="26"/>
      <c r="OSE36" s="111"/>
      <c r="OSF36" s="19"/>
      <c r="OSG36" s="111"/>
      <c r="OSH36" s="26"/>
      <c r="OSI36" s="111"/>
      <c r="OSJ36" s="26"/>
      <c r="OSK36" s="111"/>
      <c r="OSL36" s="26"/>
      <c r="OSM36" s="111"/>
      <c r="OSN36" s="19"/>
      <c r="OSO36" s="105"/>
      <c r="OSP36" s="105"/>
      <c r="OSQ36" s="105"/>
      <c r="OSR36" s="29"/>
      <c r="OSS36" s="111"/>
      <c r="OST36" s="29"/>
      <c r="OSU36" s="111"/>
      <c r="OSV36" s="22"/>
      <c r="OSW36" s="111"/>
      <c r="OSX36" s="22"/>
      <c r="OSY36" s="111"/>
      <c r="OSZ36" s="22"/>
      <c r="OTA36" s="111"/>
      <c r="OTB36" s="22"/>
      <c r="OTC36" s="111"/>
      <c r="OTD36" s="22"/>
      <c r="OTE36" s="111"/>
      <c r="OTF36" s="22"/>
      <c r="OTG36" s="111"/>
      <c r="OTH36" s="22"/>
      <c r="OTI36" s="111"/>
      <c r="OTJ36" s="26"/>
      <c r="OTK36" s="111"/>
      <c r="OTL36" s="26"/>
      <c r="OTM36" s="111"/>
      <c r="OTN36" s="26"/>
      <c r="OTO36" s="111"/>
      <c r="OTP36" s="26"/>
      <c r="OTQ36" s="111"/>
      <c r="OTR36" s="26"/>
      <c r="OTS36" s="111"/>
      <c r="OTT36" s="26"/>
      <c r="OTU36" s="111"/>
      <c r="OTV36" s="26"/>
      <c r="OTW36" s="111"/>
      <c r="OTX36" s="26"/>
      <c r="OTY36" s="111"/>
      <c r="OTZ36" s="26"/>
      <c r="OUA36" s="111"/>
      <c r="OUB36" s="26"/>
      <c r="OUC36" s="111"/>
      <c r="OUD36" s="26"/>
      <c r="OUE36" s="112"/>
      <c r="OUF36" s="26"/>
      <c r="OUG36" s="111"/>
      <c r="OUH36" s="26"/>
      <c r="OUI36" s="111"/>
      <c r="OUJ36" s="26"/>
      <c r="OUK36" s="111"/>
      <c r="OUL36" s="26"/>
      <c r="OUM36" s="111"/>
      <c r="OUN36" s="26"/>
      <c r="OUO36" s="111"/>
      <c r="OUP36" s="26"/>
      <c r="OUQ36" s="111"/>
      <c r="OUR36" s="26"/>
      <c r="OUS36" s="111"/>
      <c r="OUT36" s="19"/>
      <c r="OUU36" s="111"/>
      <c r="OUV36" s="26"/>
      <c r="OUW36" s="111"/>
      <c r="OUX36" s="26"/>
      <c r="OUY36" s="111"/>
      <c r="OUZ36" s="26"/>
      <c r="OVA36" s="111"/>
      <c r="OVB36" s="26"/>
      <c r="OVC36" s="111"/>
      <c r="OVD36" s="19"/>
      <c r="OVE36" s="111"/>
      <c r="OVF36" s="26"/>
      <c r="OVG36" s="111"/>
      <c r="OVH36" s="26"/>
      <c r="OVI36" s="111"/>
      <c r="OVJ36" s="26"/>
      <c r="OVK36" s="111"/>
      <c r="OVL36" s="19"/>
      <c r="OVM36" s="105"/>
      <c r="OVN36" s="105"/>
      <c r="OVO36" s="105"/>
      <c r="OVP36" s="29"/>
      <c r="OVQ36" s="111"/>
      <c r="OVR36" s="29"/>
      <c r="OVS36" s="111"/>
      <c r="OVT36" s="22"/>
      <c r="OVU36" s="111"/>
      <c r="OVV36" s="22"/>
      <c r="OVW36" s="111"/>
      <c r="OVX36" s="22"/>
      <c r="OVY36" s="111"/>
      <c r="OVZ36" s="22"/>
      <c r="OWA36" s="111"/>
      <c r="OWB36" s="22"/>
      <c r="OWC36" s="111"/>
      <c r="OWD36" s="22"/>
      <c r="OWE36" s="111"/>
      <c r="OWF36" s="22"/>
      <c r="OWG36" s="111"/>
      <c r="OWH36" s="26"/>
      <c r="OWI36" s="111"/>
      <c r="OWJ36" s="26"/>
      <c r="OWK36" s="111"/>
      <c r="OWL36" s="26"/>
      <c r="OWM36" s="111"/>
      <c r="OWN36" s="26"/>
      <c r="OWO36" s="111"/>
      <c r="OWP36" s="26"/>
      <c r="OWQ36" s="111"/>
      <c r="OWR36" s="26"/>
      <c r="OWS36" s="111"/>
      <c r="OWT36" s="26"/>
      <c r="OWU36" s="111"/>
      <c r="OWV36" s="26"/>
      <c r="OWW36" s="111"/>
      <c r="OWX36" s="26"/>
      <c r="OWY36" s="111"/>
      <c r="OWZ36" s="26"/>
      <c r="OXA36" s="111"/>
      <c r="OXB36" s="26"/>
      <c r="OXC36" s="112"/>
      <c r="OXD36" s="26"/>
      <c r="OXE36" s="111"/>
      <c r="OXF36" s="26"/>
      <c r="OXG36" s="111"/>
      <c r="OXH36" s="26"/>
      <c r="OXI36" s="111"/>
      <c r="OXJ36" s="26"/>
      <c r="OXK36" s="111"/>
      <c r="OXL36" s="26"/>
      <c r="OXM36" s="111"/>
      <c r="OXN36" s="26"/>
      <c r="OXO36" s="111"/>
      <c r="OXP36" s="26"/>
      <c r="OXQ36" s="111"/>
      <c r="OXR36" s="19"/>
      <c r="OXS36" s="111"/>
      <c r="OXT36" s="26"/>
      <c r="OXU36" s="111"/>
      <c r="OXV36" s="26"/>
      <c r="OXW36" s="111"/>
      <c r="OXX36" s="26"/>
      <c r="OXY36" s="111"/>
      <c r="OXZ36" s="26"/>
      <c r="OYA36" s="111"/>
      <c r="OYB36" s="19"/>
      <c r="OYC36" s="111"/>
      <c r="OYD36" s="26"/>
      <c r="OYE36" s="111"/>
      <c r="OYF36" s="26"/>
      <c r="OYG36" s="111"/>
      <c r="OYH36" s="26"/>
      <c r="OYI36" s="111"/>
      <c r="OYJ36" s="19"/>
      <c r="OYK36" s="105"/>
      <c r="OYL36" s="105"/>
      <c r="OYM36" s="105"/>
      <c r="OYN36" s="29"/>
      <c r="OYO36" s="111"/>
      <c r="OYP36" s="29"/>
      <c r="OYQ36" s="111"/>
      <c r="OYR36" s="22"/>
      <c r="OYS36" s="111"/>
      <c r="OYT36" s="22"/>
      <c r="OYU36" s="111"/>
      <c r="OYV36" s="22"/>
      <c r="OYW36" s="111"/>
      <c r="OYX36" s="22"/>
      <c r="OYY36" s="111"/>
      <c r="OYZ36" s="22"/>
      <c r="OZA36" s="111"/>
      <c r="OZB36" s="22"/>
      <c r="OZC36" s="111"/>
      <c r="OZD36" s="22"/>
      <c r="OZE36" s="111"/>
      <c r="OZF36" s="26"/>
      <c r="OZG36" s="111"/>
      <c r="OZH36" s="26"/>
      <c r="OZI36" s="111"/>
      <c r="OZJ36" s="26"/>
      <c r="OZK36" s="111"/>
      <c r="OZL36" s="26"/>
      <c r="OZM36" s="111"/>
      <c r="OZN36" s="26"/>
      <c r="OZO36" s="111"/>
      <c r="OZP36" s="26"/>
      <c r="OZQ36" s="111"/>
      <c r="OZR36" s="26"/>
      <c r="OZS36" s="111"/>
      <c r="OZT36" s="26"/>
      <c r="OZU36" s="111"/>
      <c r="OZV36" s="26"/>
      <c r="OZW36" s="111"/>
      <c r="OZX36" s="26"/>
      <c r="OZY36" s="111"/>
      <c r="OZZ36" s="26"/>
      <c r="PAA36" s="112"/>
      <c r="PAB36" s="26"/>
      <c r="PAC36" s="111"/>
      <c r="PAD36" s="26"/>
      <c r="PAE36" s="111"/>
      <c r="PAF36" s="26"/>
      <c r="PAG36" s="111"/>
      <c r="PAH36" s="26"/>
      <c r="PAI36" s="111"/>
      <c r="PAJ36" s="26"/>
      <c r="PAK36" s="111"/>
      <c r="PAL36" s="26"/>
      <c r="PAM36" s="111"/>
      <c r="PAN36" s="26"/>
      <c r="PAO36" s="111"/>
      <c r="PAP36" s="19"/>
      <c r="PAQ36" s="111"/>
      <c r="PAR36" s="26"/>
      <c r="PAS36" s="111"/>
      <c r="PAT36" s="26"/>
      <c r="PAU36" s="111"/>
      <c r="PAV36" s="26"/>
      <c r="PAW36" s="111"/>
      <c r="PAX36" s="26"/>
      <c r="PAY36" s="111"/>
      <c r="PAZ36" s="19"/>
      <c r="PBA36" s="111"/>
      <c r="PBB36" s="26"/>
      <c r="PBC36" s="111"/>
      <c r="PBD36" s="26"/>
      <c r="PBE36" s="111"/>
      <c r="PBF36" s="26"/>
      <c r="PBG36" s="111"/>
      <c r="PBH36" s="19"/>
      <c r="PBI36" s="105"/>
      <c r="PBJ36" s="105"/>
      <c r="PBK36" s="105"/>
      <c r="PBL36" s="29"/>
      <c r="PBM36" s="111"/>
      <c r="PBN36" s="29"/>
      <c r="PBO36" s="111"/>
      <c r="PBP36" s="22"/>
      <c r="PBQ36" s="111"/>
      <c r="PBR36" s="22"/>
      <c r="PBS36" s="111"/>
      <c r="PBT36" s="22"/>
      <c r="PBU36" s="111"/>
      <c r="PBV36" s="22"/>
      <c r="PBW36" s="111"/>
      <c r="PBX36" s="22"/>
      <c r="PBY36" s="111"/>
      <c r="PBZ36" s="22"/>
      <c r="PCA36" s="111"/>
      <c r="PCB36" s="22"/>
      <c r="PCC36" s="111"/>
      <c r="PCD36" s="26"/>
      <c r="PCE36" s="111"/>
      <c r="PCF36" s="26"/>
      <c r="PCG36" s="111"/>
      <c r="PCH36" s="26"/>
      <c r="PCI36" s="111"/>
      <c r="PCJ36" s="26"/>
      <c r="PCK36" s="111"/>
      <c r="PCL36" s="26"/>
      <c r="PCM36" s="111"/>
      <c r="PCN36" s="26"/>
      <c r="PCO36" s="111"/>
      <c r="PCP36" s="26"/>
      <c r="PCQ36" s="111"/>
      <c r="PCR36" s="26"/>
      <c r="PCS36" s="111"/>
      <c r="PCT36" s="26"/>
      <c r="PCU36" s="111"/>
      <c r="PCV36" s="26"/>
      <c r="PCW36" s="111"/>
      <c r="PCX36" s="26"/>
      <c r="PCY36" s="112"/>
      <c r="PCZ36" s="26"/>
      <c r="PDA36" s="111"/>
      <c r="PDB36" s="26"/>
      <c r="PDC36" s="111"/>
      <c r="PDD36" s="26"/>
      <c r="PDE36" s="111"/>
      <c r="PDF36" s="26"/>
      <c r="PDG36" s="111"/>
      <c r="PDH36" s="26"/>
      <c r="PDI36" s="111"/>
      <c r="PDJ36" s="26"/>
      <c r="PDK36" s="111"/>
      <c r="PDL36" s="26"/>
      <c r="PDM36" s="111"/>
      <c r="PDN36" s="19"/>
      <c r="PDO36" s="111"/>
      <c r="PDP36" s="26"/>
      <c r="PDQ36" s="111"/>
      <c r="PDR36" s="26"/>
      <c r="PDS36" s="111"/>
      <c r="PDT36" s="26"/>
      <c r="PDU36" s="111"/>
      <c r="PDV36" s="26"/>
      <c r="PDW36" s="111"/>
      <c r="PDX36" s="19"/>
      <c r="PDY36" s="111"/>
      <c r="PDZ36" s="26"/>
      <c r="PEA36" s="111"/>
      <c r="PEB36" s="26"/>
      <c r="PEC36" s="111"/>
      <c r="PED36" s="26"/>
      <c r="PEE36" s="111"/>
      <c r="PEF36" s="19"/>
      <c r="PEG36" s="105"/>
      <c r="PEH36" s="105"/>
      <c r="PEI36" s="105"/>
      <c r="PEJ36" s="29"/>
      <c r="PEK36" s="111"/>
      <c r="PEL36" s="29"/>
      <c r="PEM36" s="111"/>
      <c r="PEN36" s="22"/>
      <c r="PEO36" s="111"/>
      <c r="PEP36" s="22"/>
      <c r="PEQ36" s="111"/>
      <c r="PER36" s="22"/>
      <c r="PES36" s="111"/>
      <c r="PET36" s="22"/>
      <c r="PEU36" s="111"/>
      <c r="PEV36" s="22"/>
      <c r="PEW36" s="111"/>
      <c r="PEX36" s="22"/>
      <c r="PEY36" s="111"/>
      <c r="PEZ36" s="22"/>
      <c r="PFA36" s="111"/>
      <c r="PFB36" s="26"/>
      <c r="PFC36" s="111"/>
      <c r="PFD36" s="26"/>
      <c r="PFE36" s="111"/>
      <c r="PFF36" s="26"/>
      <c r="PFG36" s="111"/>
      <c r="PFH36" s="26"/>
      <c r="PFI36" s="111"/>
      <c r="PFJ36" s="26"/>
      <c r="PFK36" s="111"/>
      <c r="PFL36" s="26"/>
      <c r="PFM36" s="111"/>
      <c r="PFN36" s="26"/>
      <c r="PFO36" s="111"/>
      <c r="PFP36" s="26"/>
      <c r="PFQ36" s="111"/>
      <c r="PFR36" s="26"/>
      <c r="PFS36" s="111"/>
      <c r="PFT36" s="26"/>
      <c r="PFU36" s="111"/>
      <c r="PFV36" s="26"/>
      <c r="PFW36" s="112"/>
      <c r="PFX36" s="26"/>
      <c r="PFY36" s="111"/>
      <c r="PFZ36" s="26"/>
      <c r="PGA36" s="111"/>
      <c r="PGB36" s="26"/>
      <c r="PGC36" s="111"/>
      <c r="PGD36" s="26"/>
      <c r="PGE36" s="111"/>
      <c r="PGF36" s="26"/>
      <c r="PGG36" s="111"/>
      <c r="PGH36" s="26"/>
      <c r="PGI36" s="111"/>
      <c r="PGJ36" s="26"/>
      <c r="PGK36" s="111"/>
      <c r="PGL36" s="19"/>
      <c r="PGM36" s="111"/>
      <c r="PGN36" s="26"/>
      <c r="PGO36" s="111"/>
      <c r="PGP36" s="26"/>
      <c r="PGQ36" s="111"/>
      <c r="PGR36" s="26"/>
      <c r="PGS36" s="111"/>
      <c r="PGT36" s="26"/>
      <c r="PGU36" s="111"/>
      <c r="PGV36" s="19"/>
      <c r="PGW36" s="111"/>
      <c r="PGX36" s="26"/>
      <c r="PGY36" s="111"/>
      <c r="PGZ36" s="26"/>
      <c r="PHA36" s="111"/>
      <c r="PHB36" s="26"/>
      <c r="PHC36" s="111"/>
      <c r="PHD36" s="19"/>
      <c r="PHE36" s="105"/>
      <c r="PHF36" s="105"/>
      <c r="PHG36" s="105"/>
      <c r="PHH36" s="29"/>
      <c r="PHI36" s="111"/>
      <c r="PHJ36" s="29"/>
      <c r="PHK36" s="111"/>
      <c r="PHL36" s="22"/>
      <c r="PHM36" s="111"/>
      <c r="PHN36" s="22"/>
      <c r="PHO36" s="111"/>
      <c r="PHP36" s="22"/>
      <c r="PHQ36" s="111"/>
      <c r="PHR36" s="22"/>
      <c r="PHS36" s="111"/>
      <c r="PHT36" s="22"/>
      <c r="PHU36" s="111"/>
      <c r="PHV36" s="22"/>
      <c r="PHW36" s="111"/>
      <c r="PHX36" s="22"/>
      <c r="PHY36" s="111"/>
      <c r="PHZ36" s="26"/>
      <c r="PIA36" s="111"/>
      <c r="PIB36" s="26"/>
      <c r="PIC36" s="111"/>
      <c r="PID36" s="26"/>
      <c r="PIE36" s="111"/>
      <c r="PIF36" s="26"/>
      <c r="PIG36" s="111"/>
      <c r="PIH36" s="26"/>
      <c r="PII36" s="111"/>
      <c r="PIJ36" s="26"/>
      <c r="PIK36" s="111"/>
      <c r="PIL36" s="26"/>
      <c r="PIM36" s="111"/>
      <c r="PIN36" s="26"/>
      <c r="PIO36" s="111"/>
      <c r="PIP36" s="26"/>
      <c r="PIQ36" s="111"/>
      <c r="PIR36" s="26"/>
      <c r="PIS36" s="111"/>
      <c r="PIT36" s="26"/>
      <c r="PIU36" s="112"/>
      <c r="PIV36" s="26"/>
      <c r="PIW36" s="111"/>
      <c r="PIX36" s="26"/>
      <c r="PIY36" s="111"/>
      <c r="PIZ36" s="26"/>
      <c r="PJA36" s="111"/>
      <c r="PJB36" s="26"/>
      <c r="PJC36" s="111"/>
      <c r="PJD36" s="26"/>
      <c r="PJE36" s="111"/>
      <c r="PJF36" s="26"/>
      <c r="PJG36" s="111"/>
      <c r="PJH36" s="26"/>
      <c r="PJI36" s="111"/>
      <c r="PJJ36" s="19"/>
      <c r="PJK36" s="111"/>
      <c r="PJL36" s="26"/>
      <c r="PJM36" s="111"/>
      <c r="PJN36" s="26"/>
      <c r="PJO36" s="111"/>
      <c r="PJP36" s="26"/>
      <c r="PJQ36" s="111"/>
      <c r="PJR36" s="26"/>
      <c r="PJS36" s="111"/>
      <c r="PJT36" s="19"/>
      <c r="PJU36" s="111"/>
      <c r="PJV36" s="26"/>
      <c r="PJW36" s="111"/>
      <c r="PJX36" s="26"/>
      <c r="PJY36" s="111"/>
      <c r="PJZ36" s="26"/>
      <c r="PKA36" s="111"/>
      <c r="PKB36" s="19"/>
      <c r="PKC36" s="105"/>
      <c r="PKD36" s="105"/>
      <c r="PKE36" s="105"/>
      <c r="PKF36" s="29"/>
      <c r="PKG36" s="111"/>
      <c r="PKH36" s="29"/>
      <c r="PKI36" s="111"/>
      <c r="PKJ36" s="22"/>
      <c r="PKK36" s="111"/>
      <c r="PKL36" s="22"/>
      <c r="PKM36" s="111"/>
      <c r="PKN36" s="22"/>
      <c r="PKO36" s="111"/>
      <c r="PKP36" s="22"/>
      <c r="PKQ36" s="111"/>
      <c r="PKR36" s="22"/>
      <c r="PKS36" s="111"/>
      <c r="PKT36" s="22"/>
      <c r="PKU36" s="111"/>
      <c r="PKV36" s="22"/>
      <c r="PKW36" s="111"/>
      <c r="PKX36" s="26"/>
      <c r="PKY36" s="111"/>
      <c r="PKZ36" s="26"/>
      <c r="PLA36" s="111"/>
      <c r="PLB36" s="26"/>
      <c r="PLC36" s="111"/>
      <c r="PLD36" s="26"/>
      <c r="PLE36" s="111"/>
      <c r="PLF36" s="26"/>
      <c r="PLG36" s="111"/>
      <c r="PLH36" s="26"/>
      <c r="PLI36" s="111"/>
      <c r="PLJ36" s="26"/>
      <c r="PLK36" s="111"/>
      <c r="PLL36" s="26"/>
      <c r="PLM36" s="111"/>
      <c r="PLN36" s="26"/>
      <c r="PLO36" s="111"/>
      <c r="PLP36" s="26"/>
      <c r="PLQ36" s="111"/>
      <c r="PLR36" s="26"/>
      <c r="PLS36" s="112"/>
      <c r="PLT36" s="26"/>
      <c r="PLU36" s="111"/>
      <c r="PLV36" s="26"/>
      <c r="PLW36" s="111"/>
      <c r="PLX36" s="26"/>
      <c r="PLY36" s="111"/>
      <c r="PLZ36" s="26"/>
      <c r="PMA36" s="111"/>
      <c r="PMB36" s="26"/>
      <c r="PMC36" s="111"/>
      <c r="PMD36" s="26"/>
      <c r="PME36" s="111"/>
      <c r="PMF36" s="26"/>
      <c r="PMG36" s="111"/>
      <c r="PMH36" s="19"/>
      <c r="PMI36" s="111"/>
      <c r="PMJ36" s="26"/>
      <c r="PMK36" s="111"/>
      <c r="PML36" s="26"/>
      <c r="PMM36" s="111"/>
      <c r="PMN36" s="26"/>
      <c r="PMO36" s="111"/>
      <c r="PMP36" s="26"/>
      <c r="PMQ36" s="111"/>
      <c r="PMR36" s="19"/>
      <c r="PMS36" s="111"/>
      <c r="PMT36" s="26"/>
      <c r="PMU36" s="111"/>
      <c r="PMV36" s="26"/>
      <c r="PMW36" s="111"/>
      <c r="PMX36" s="26"/>
      <c r="PMY36" s="111"/>
      <c r="PMZ36" s="19"/>
      <c r="PNA36" s="105"/>
      <c r="PNB36" s="105"/>
      <c r="PNC36" s="105"/>
      <c r="PND36" s="29"/>
      <c r="PNE36" s="111"/>
      <c r="PNF36" s="29"/>
      <c r="PNG36" s="111"/>
      <c r="PNH36" s="22"/>
      <c r="PNI36" s="111"/>
      <c r="PNJ36" s="22"/>
      <c r="PNK36" s="111"/>
      <c r="PNL36" s="22"/>
      <c r="PNM36" s="111"/>
      <c r="PNN36" s="22"/>
      <c r="PNO36" s="111"/>
      <c r="PNP36" s="22"/>
      <c r="PNQ36" s="111"/>
      <c r="PNR36" s="22"/>
      <c r="PNS36" s="111"/>
      <c r="PNT36" s="22"/>
      <c r="PNU36" s="111"/>
      <c r="PNV36" s="26"/>
      <c r="PNW36" s="111"/>
      <c r="PNX36" s="26"/>
      <c r="PNY36" s="111"/>
      <c r="PNZ36" s="26"/>
      <c r="POA36" s="111"/>
      <c r="POB36" s="26"/>
      <c r="POC36" s="111"/>
      <c r="POD36" s="26"/>
      <c r="POE36" s="111"/>
      <c r="POF36" s="26"/>
      <c r="POG36" s="111"/>
      <c r="POH36" s="26"/>
      <c r="POI36" s="111"/>
      <c r="POJ36" s="26"/>
      <c r="POK36" s="111"/>
      <c r="POL36" s="26"/>
      <c r="POM36" s="111"/>
      <c r="PON36" s="26"/>
      <c r="POO36" s="111"/>
      <c r="POP36" s="26"/>
      <c r="POQ36" s="112"/>
      <c r="POR36" s="26"/>
      <c r="POS36" s="111"/>
      <c r="POT36" s="26"/>
      <c r="POU36" s="111"/>
      <c r="POV36" s="26"/>
      <c r="POW36" s="111"/>
      <c r="POX36" s="26"/>
      <c r="POY36" s="111"/>
      <c r="POZ36" s="26"/>
      <c r="PPA36" s="111"/>
      <c r="PPB36" s="26"/>
      <c r="PPC36" s="111"/>
      <c r="PPD36" s="26"/>
      <c r="PPE36" s="111"/>
      <c r="PPF36" s="19"/>
      <c r="PPG36" s="111"/>
      <c r="PPH36" s="26"/>
      <c r="PPI36" s="111"/>
      <c r="PPJ36" s="26"/>
      <c r="PPK36" s="111"/>
      <c r="PPL36" s="26"/>
      <c r="PPM36" s="111"/>
      <c r="PPN36" s="26"/>
      <c r="PPO36" s="111"/>
      <c r="PPP36" s="19"/>
      <c r="PPQ36" s="111"/>
      <c r="PPR36" s="26"/>
      <c r="PPS36" s="111"/>
      <c r="PPT36" s="26"/>
      <c r="PPU36" s="111"/>
      <c r="PPV36" s="26"/>
      <c r="PPW36" s="111"/>
      <c r="PPX36" s="19"/>
      <c r="PPY36" s="105"/>
      <c r="PPZ36" s="105"/>
      <c r="PQA36" s="105"/>
      <c r="PQB36" s="29"/>
      <c r="PQC36" s="111"/>
      <c r="PQD36" s="29"/>
      <c r="PQE36" s="111"/>
      <c r="PQF36" s="22"/>
      <c r="PQG36" s="111"/>
      <c r="PQH36" s="22"/>
      <c r="PQI36" s="111"/>
      <c r="PQJ36" s="22"/>
      <c r="PQK36" s="111"/>
      <c r="PQL36" s="22"/>
      <c r="PQM36" s="111"/>
      <c r="PQN36" s="22"/>
      <c r="PQO36" s="111"/>
      <c r="PQP36" s="22"/>
      <c r="PQQ36" s="111"/>
      <c r="PQR36" s="22"/>
      <c r="PQS36" s="111"/>
      <c r="PQT36" s="26"/>
      <c r="PQU36" s="111"/>
      <c r="PQV36" s="26"/>
      <c r="PQW36" s="111"/>
      <c r="PQX36" s="26"/>
      <c r="PQY36" s="111"/>
      <c r="PQZ36" s="26"/>
      <c r="PRA36" s="111"/>
      <c r="PRB36" s="26"/>
      <c r="PRC36" s="111"/>
      <c r="PRD36" s="26"/>
      <c r="PRE36" s="111"/>
      <c r="PRF36" s="26"/>
      <c r="PRG36" s="111"/>
      <c r="PRH36" s="26"/>
      <c r="PRI36" s="111"/>
      <c r="PRJ36" s="26"/>
      <c r="PRK36" s="111"/>
      <c r="PRL36" s="26"/>
      <c r="PRM36" s="111"/>
      <c r="PRN36" s="26"/>
      <c r="PRO36" s="112"/>
      <c r="PRP36" s="26"/>
      <c r="PRQ36" s="111"/>
      <c r="PRR36" s="26"/>
      <c r="PRS36" s="111"/>
      <c r="PRT36" s="26"/>
      <c r="PRU36" s="111"/>
      <c r="PRV36" s="26"/>
      <c r="PRW36" s="111"/>
      <c r="PRX36" s="26"/>
      <c r="PRY36" s="111"/>
      <c r="PRZ36" s="26"/>
      <c r="PSA36" s="111"/>
      <c r="PSB36" s="26"/>
      <c r="PSC36" s="111"/>
      <c r="PSD36" s="19"/>
      <c r="PSE36" s="111"/>
      <c r="PSF36" s="26"/>
      <c r="PSG36" s="111"/>
      <c r="PSH36" s="26"/>
      <c r="PSI36" s="111"/>
      <c r="PSJ36" s="26"/>
      <c r="PSK36" s="111"/>
      <c r="PSL36" s="26"/>
      <c r="PSM36" s="111"/>
      <c r="PSN36" s="19"/>
      <c r="PSO36" s="111"/>
      <c r="PSP36" s="26"/>
      <c r="PSQ36" s="111"/>
      <c r="PSR36" s="26"/>
      <c r="PSS36" s="111"/>
      <c r="PST36" s="26"/>
      <c r="PSU36" s="111"/>
      <c r="PSV36" s="19"/>
      <c r="PSW36" s="105"/>
      <c r="PSX36" s="105"/>
      <c r="PSY36" s="105"/>
      <c r="PSZ36" s="29"/>
      <c r="PTA36" s="111"/>
      <c r="PTB36" s="29"/>
      <c r="PTC36" s="111"/>
      <c r="PTD36" s="22"/>
      <c r="PTE36" s="111"/>
      <c r="PTF36" s="22"/>
      <c r="PTG36" s="111"/>
      <c r="PTH36" s="22"/>
      <c r="PTI36" s="111"/>
      <c r="PTJ36" s="22"/>
      <c r="PTK36" s="111"/>
      <c r="PTL36" s="22"/>
      <c r="PTM36" s="111"/>
      <c r="PTN36" s="22"/>
      <c r="PTO36" s="111"/>
      <c r="PTP36" s="22"/>
      <c r="PTQ36" s="111"/>
      <c r="PTR36" s="26"/>
      <c r="PTS36" s="111"/>
      <c r="PTT36" s="26"/>
      <c r="PTU36" s="111"/>
      <c r="PTV36" s="26"/>
      <c r="PTW36" s="111"/>
      <c r="PTX36" s="26"/>
      <c r="PTY36" s="111"/>
      <c r="PTZ36" s="26"/>
      <c r="PUA36" s="111"/>
      <c r="PUB36" s="26"/>
      <c r="PUC36" s="111"/>
      <c r="PUD36" s="26"/>
      <c r="PUE36" s="111"/>
      <c r="PUF36" s="26"/>
      <c r="PUG36" s="111"/>
      <c r="PUH36" s="26"/>
      <c r="PUI36" s="111"/>
      <c r="PUJ36" s="26"/>
      <c r="PUK36" s="111"/>
      <c r="PUL36" s="26"/>
      <c r="PUM36" s="112"/>
      <c r="PUN36" s="26"/>
      <c r="PUO36" s="111"/>
      <c r="PUP36" s="26"/>
      <c r="PUQ36" s="111"/>
      <c r="PUR36" s="26"/>
      <c r="PUS36" s="111"/>
      <c r="PUT36" s="26"/>
      <c r="PUU36" s="111"/>
      <c r="PUV36" s="26"/>
      <c r="PUW36" s="111"/>
      <c r="PUX36" s="26"/>
      <c r="PUY36" s="111"/>
      <c r="PUZ36" s="26"/>
      <c r="PVA36" s="111"/>
      <c r="PVB36" s="19"/>
      <c r="PVC36" s="111"/>
      <c r="PVD36" s="26"/>
      <c r="PVE36" s="111"/>
      <c r="PVF36" s="26"/>
      <c r="PVG36" s="111"/>
      <c r="PVH36" s="26"/>
      <c r="PVI36" s="111"/>
      <c r="PVJ36" s="26"/>
      <c r="PVK36" s="111"/>
      <c r="PVL36" s="19"/>
      <c r="PVM36" s="111"/>
      <c r="PVN36" s="26"/>
      <c r="PVO36" s="111"/>
      <c r="PVP36" s="26"/>
      <c r="PVQ36" s="111"/>
      <c r="PVR36" s="26"/>
      <c r="PVS36" s="111"/>
      <c r="PVT36" s="19"/>
      <c r="PVU36" s="105"/>
      <c r="PVV36" s="105"/>
      <c r="PVW36" s="105"/>
      <c r="PVX36" s="29"/>
      <c r="PVY36" s="111"/>
      <c r="PVZ36" s="29"/>
      <c r="PWA36" s="111"/>
      <c r="PWB36" s="22"/>
      <c r="PWC36" s="111"/>
      <c r="PWD36" s="22"/>
      <c r="PWE36" s="111"/>
      <c r="PWF36" s="22"/>
      <c r="PWG36" s="111"/>
      <c r="PWH36" s="22"/>
      <c r="PWI36" s="111"/>
      <c r="PWJ36" s="22"/>
      <c r="PWK36" s="111"/>
      <c r="PWL36" s="22"/>
      <c r="PWM36" s="111"/>
      <c r="PWN36" s="22"/>
      <c r="PWO36" s="111"/>
      <c r="PWP36" s="26"/>
      <c r="PWQ36" s="111"/>
      <c r="PWR36" s="26"/>
      <c r="PWS36" s="111"/>
      <c r="PWT36" s="26"/>
      <c r="PWU36" s="111"/>
      <c r="PWV36" s="26"/>
      <c r="PWW36" s="111"/>
      <c r="PWX36" s="26"/>
      <c r="PWY36" s="111"/>
      <c r="PWZ36" s="26"/>
      <c r="PXA36" s="111"/>
      <c r="PXB36" s="26"/>
      <c r="PXC36" s="111"/>
      <c r="PXD36" s="26"/>
      <c r="PXE36" s="111"/>
      <c r="PXF36" s="26"/>
      <c r="PXG36" s="111"/>
      <c r="PXH36" s="26"/>
      <c r="PXI36" s="111"/>
      <c r="PXJ36" s="26"/>
      <c r="PXK36" s="112"/>
      <c r="PXL36" s="26"/>
      <c r="PXM36" s="111"/>
      <c r="PXN36" s="26"/>
      <c r="PXO36" s="111"/>
      <c r="PXP36" s="26"/>
      <c r="PXQ36" s="111"/>
      <c r="PXR36" s="26"/>
      <c r="PXS36" s="111"/>
      <c r="PXT36" s="26"/>
      <c r="PXU36" s="111"/>
      <c r="PXV36" s="26"/>
      <c r="PXW36" s="111"/>
      <c r="PXX36" s="26"/>
      <c r="PXY36" s="111"/>
      <c r="PXZ36" s="19"/>
      <c r="PYA36" s="111"/>
      <c r="PYB36" s="26"/>
      <c r="PYC36" s="111"/>
      <c r="PYD36" s="26"/>
      <c r="PYE36" s="111"/>
      <c r="PYF36" s="26"/>
      <c r="PYG36" s="111"/>
      <c r="PYH36" s="26"/>
      <c r="PYI36" s="111"/>
      <c r="PYJ36" s="19"/>
      <c r="PYK36" s="111"/>
      <c r="PYL36" s="26"/>
      <c r="PYM36" s="111"/>
      <c r="PYN36" s="26"/>
      <c r="PYO36" s="111"/>
      <c r="PYP36" s="26"/>
      <c r="PYQ36" s="111"/>
      <c r="PYR36" s="19"/>
      <c r="PYS36" s="105"/>
      <c r="PYT36" s="105"/>
      <c r="PYU36" s="105"/>
      <c r="PYV36" s="29"/>
      <c r="PYW36" s="111"/>
      <c r="PYX36" s="29"/>
      <c r="PYY36" s="111"/>
      <c r="PYZ36" s="22"/>
      <c r="PZA36" s="111"/>
      <c r="PZB36" s="22"/>
      <c r="PZC36" s="111"/>
      <c r="PZD36" s="22"/>
      <c r="PZE36" s="111"/>
      <c r="PZF36" s="22"/>
      <c r="PZG36" s="111"/>
      <c r="PZH36" s="22"/>
      <c r="PZI36" s="111"/>
      <c r="PZJ36" s="22"/>
      <c r="PZK36" s="111"/>
      <c r="PZL36" s="22"/>
      <c r="PZM36" s="111"/>
      <c r="PZN36" s="26"/>
      <c r="PZO36" s="111"/>
      <c r="PZP36" s="26"/>
      <c r="PZQ36" s="111"/>
      <c r="PZR36" s="26"/>
      <c r="PZS36" s="111"/>
      <c r="PZT36" s="26"/>
      <c r="PZU36" s="111"/>
      <c r="PZV36" s="26"/>
      <c r="PZW36" s="111"/>
      <c r="PZX36" s="26"/>
      <c r="PZY36" s="111"/>
      <c r="PZZ36" s="26"/>
      <c r="QAA36" s="111"/>
      <c r="QAB36" s="26"/>
      <c r="QAC36" s="111"/>
      <c r="QAD36" s="26"/>
      <c r="QAE36" s="111"/>
      <c r="QAF36" s="26"/>
      <c r="QAG36" s="111"/>
      <c r="QAH36" s="26"/>
      <c r="QAI36" s="112"/>
      <c r="QAJ36" s="26"/>
      <c r="QAK36" s="111"/>
      <c r="QAL36" s="26"/>
      <c r="QAM36" s="111"/>
      <c r="QAN36" s="26"/>
      <c r="QAO36" s="111"/>
      <c r="QAP36" s="26"/>
      <c r="QAQ36" s="111"/>
      <c r="QAR36" s="26"/>
      <c r="QAS36" s="111"/>
      <c r="QAT36" s="26"/>
      <c r="QAU36" s="111"/>
      <c r="QAV36" s="26"/>
      <c r="QAW36" s="111"/>
      <c r="QAX36" s="19"/>
      <c r="QAY36" s="111"/>
      <c r="QAZ36" s="26"/>
      <c r="QBA36" s="111"/>
      <c r="QBB36" s="26"/>
      <c r="QBC36" s="111"/>
      <c r="QBD36" s="26"/>
      <c r="QBE36" s="111"/>
      <c r="QBF36" s="26"/>
      <c r="QBG36" s="111"/>
      <c r="QBH36" s="19"/>
      <c r="QBI36" s="111"/>
      <c r="QBJ36" s="26"/>
      <c r="QBK36" s="111"/>
      <c r="QBL36" s="26"/>
      <c r="QBM36" s="111"/>
      <c r="QBN36" s="26"/>
      <c r="QBO36" s="111"/>
      <c r="QBP36" s="19"/>
      <c r="QBQ36" s="105"/>
      <c r="QBR36" s="105"/>
      <c r="QBS36" s="105"/>
      <c r="QBT36" s="29"/>
      <c r="QBU36" s="111"/>
      <c r="QBV36" s="29"/>
      <c r="QBW36" s="111"/>
      <c r="QBX36" s="22"/>
      <c r="QBY36" s="111"/>
      <c r="QBZ36" s="22"/>
      <c r="QCA36" s="111"/>
      <c r="QCB36" s="22"/>
      <c r="QCC36" s="111"/>
      <c r="QCD36" s="22"/>
      <c r="QCE36" s="111"/>
      <c r="QCF36" s="22"/>
      <c r="QCG36" s="111"/>
      <c r="QCH36" s="22"/>
      <c r="QCI36" s="111"/>
      <c r="QCJ36" s="22"/>
      <c r="QCK36" s="111"/>
      <c r="QCL36" s="26"/>
      <c r="QCM36" s="111"/>
      <c r="QCN36" s="26"/>
      <c r="QCO36" s="111"/>
      <c r="QCP36" s="26"/>
      <c r="QCQ36" s="111"/>
      <c r="QCR36" s="26"/>
      <c r="QCS36" s="111"/>
      <c r="QCT36" s="26"/>
      <c r="QCU36" s="111"/>
      <c r="QCV36" s="26"/>
      <c r="QCW36" s="111"/>
      <c r="QCX36" s="26"/>
      <c r="QCY36" s="111"/>
      <c r="QCZ36" s="26"/>
      <c r="QDA36" s="111"/>
      <c r="QDB36" s="26"/>
      <c r="QDC36" s="111"/>
      <c r="QDD36" s="26"/>
      <c r="QDE36" s="111"/>
      <c r="QDF36" s="26"/>
      <c r="QDG36" s="112"/>
      <c r="QDH36" s="26"/>
      <c r="QDI36" s="111"/>
      <c r="QDJ36" s="26"/>
      <c r="QDK36" s="111"/>
      <c r="QDL36" s="26"/>
      <c r="QDM36" s="111"/>
      <c r="QDN36" s="26"/>
      <c r="QDO36" s="111"/>
      <c r="QDP36" s="26"/>
      <c r="QDQ36" s="111"/>
      <c r="QDR36" s="26"/>
      <c r="QDS36" s="111"/>
      <c r="QDT36" s="26"/>
      <c r="QDU36" s="111"/>
      <c r="QDV36" s="19"/>
      <c r="QDW36" s="111"/>
      <c r="QDX36" s="26"/>
      <c r="QDY36" s="111"/>
      <c r="QDZ36" s="26"/>
      <c r="QEA36" s="111"/>
      <c r="QEB36" s="26"/>
      <c r="QEC36" s="111"/>
      <c r="QED36" s="26"/>
      <c r="QEE36" s="111"/>
      <c r="QEF36" s="19"/>
      <c r="QEG36" s="111"/>
      <c r="QEH36" s="26"/>
      <c r="QEI36" s="111"/>
      <c r="QEJ36" s="26"/>
      <c r="QEK36" s="111"/>
      <c r="QEL36" s="26"/>
      <c r="QEM36" s="111"/>
      <c r="QEN36" s="19"/>
      <c r="QEO36" s="105"/>
      <c r="QEP36" s="105"/>
      <c r="QEQ36" s="105"/>
      <c r="QER36" s="29"/>
      <c r="QES36" s="111"/>
      <c r="QET36" s="29"/>
      <c r="QEU36" s="111"/>
      <c r="QEV36" s="22"/>
      <c r="QEW36" s="111"/>
      <c r="QEX36" s="22"/>
      <c r="QEY36" s="111"/>
      <c r="QEZ36" s="22"/>
      <c r="QFA36" s="111"/>
      <c r="QFB36" s="22"/>
      <c r="QFC36" s="111"/>
      <c r="QFD36" s="22"/>
      <c r="QFE36" s="111"/>
      <c r="QFF36" s="22"/>
      <c r="QFG36" s="111"/>
      <c r="QFH36" s="22"/>
      <c r="QFI36" s="111"/>
      <c r="QFJ36" s="26"/>
      <c r="QFK36" s="111"/>
      <c r="QFL36" s="26"/>
      <c r="QFM36" s="111"/>
      <c r="QFN36" s="26"/>
      <c r="QFO36" s="111"/>
      <c r="QFP36" s="26"/>
      <c r="QFQ36" s="111"/>
      <c r="QFR36" s="26"/>
      <c r="QFS36" s="111"/>
      <c r="QFT36" s="26"/>
      <c r="QFU36" s="111"/>
      <c r="QFV36" s="26"/>
      <c r="QFW36" s="111"/>
      <c r="QFX36" s="26"/>
      <c r="QFY36" s="111"/>
      <c r="QFZ36" s="26"/>
      <c r="QGA36" s="111"/>
      <c r="QGB36" s="26"/>
      <c r="QGC36" s="111"/>
      <c r="QGD36" s="26"/>
      <c r="QGE36" s="112"/>
      <c r="QGF36" s="26"/>
      <c r="QGG36" s="111"/>
      <c r="QGH36" s="26"/>
      <c r="QGI36" s="111"/>
      <c r="QGJ36" s="26"/>
      <c r="QGK36" s="111"/>
      <c r="QGL36" s="26"/>
      <c r="QGM36" s="111"/>
      <c r="QGN36" s="26"/>
      <c r="QGO36" s="111"/>
      <c r="QGP36" s="26"/>
      <c r="QGQ36" s="111"/>
      <c r="QGR36" s="26"/>
      <c r="QGS36" s="111"/>
      <c r="QGT36" s="19"/>
      <c r="QGU36" s="111"/>
      <c r="QGV36" s="26"/>
      <c r="QGW36" s="111"/>
      <c r="QGX36" s="26"/>
      <c r="QGY36" s="111"/>
      <c r="QGZ36" s="26"/>
      <c r="QHA36" s="111"/>
      <c r="QHB36" s="26"/>
      <c r="QHC36" s="111"/>
      <c r="QHD36" s="19"/>
      <c r="QHE36" s="111"/>
      <c r="QHF36" s="26"/>
      <c r="QHG36" s="111"/>
      <c r="QHH36" s="26"/>
      <c r="QHI36" s="111"/>
      <c r="QHJ36" s="26"/>
      <c r="QHK36" s="111"/>
      <c r="QHL36" s="19"/>
      <c r="QHM36" s="105"/>
      <c r="QHN36" s="105"/>
      <c r="QHO36" s="105"/>
      <c r="QHP36" s="29"/>
      <c r="QHQ36" s="111"/>
      <c r="QHR36" s="29"/>
      <c r="QHS36" s="111"/>
      <c r="QHT36" s="22"/>
      <c r="QHU36" s="111"/>
      <c r="QHV36" s="22"/>
      <c r="QHW36" s="111"/>
      <c r="QHX36" s="22"/>
      <c r="QHY36" s="111"/>
      <c r="QHZ36" s="22"/>
      <c r="QIA36" s="111"/>
      <c r="QIB36" s="22"/>
      <c r="QIC36" s="111"/>
      <c r="QID36" s="22"/>
      <c r="QIE36" s="111"/>
      <c r="QIF36" s="22"/>
      <c r="QIG36" s="111"/>
      <c r="QIH36" s="26"/>
      <c r="QII36" s="111"/>
      <c r="QIJ36" s="26"/>
      <c r="QIK36" s="111"/>
      <c r="QIL36" s="26"/>
      <c r="QIM36" s="111"/>
      <c r="QIN36" s="26"/>
      <c r="QIO36" s="111"/>
      <c r="QIP36" s="26"/>
      <c r="QIQ36" s="111"/>
      <c r="QIR36" s="26"/>
      <c r="QIS36" s="111"/>
      <c r="QIT36" s="26"/>
      <c r="QIU36" s="111"/>
      <c r="QIV36" s="26"/>
      <c r="QIW36" s="111"/>
      <c r="QIX36" s="26"/>
      <c r="QIY36" s="111"/>
      <c r="QIZ36" s="26"/>
      <c r="QJA36" s="111"/>
      <c r="QJB36" s="26"/>
      <c r="QJC36" s="112"/>
      <c r="QJD36" s="26"/>
      <c r="QJE36" s="111"/>
      <c r="QJF36" s="26"/>
      <c r="QJG36" s="111"/>
      <c r="QJH36" s="26"/>
      <c r="QJI36" s="111"/>
      <c r="QJJ36" s="26"/>
      <c r="QJK36" s="111"/>
      <c r="QJL36" s="26"/>
      <c r="QJM36" s="111"/>
      <c r="QJN36" s="26"/>
      <c r="QJO36" s="111"/>
      <c r="QJP36" s="26"/>
      <c r="QJQ36" s="111"/>
      <c r="QJR36" s="19"/>
      <c r="QJS36" s="111"/>
      <c r="QJT36" s="26"/>
      <c r="QJU36" s="111"/>
      <c r="QJV36" s="26"/>
      <c r="QJW36" s="111"/>
      <c r="QJX36" s="26"/>
      <c r="QJY36" s="111"/>
      <c r="QJZ36" s="26"/>
      <c r="QKA36" s="111"/>
      <c r="QKB36" s="19"/>
      <c r="QKC36" s="111"/>
      <c r="QKD36" s="26"/>
      <c r="QKE36" s="111"/>
      <c r="QKF36" s="26"/>
      <c r="QKG36" s="111"/>
      <c r="QKH36" s="26"/>
      <c r="QKI36" s="111"/>
      <c r="QKJ36" s="19"/>
      <c r="QKK36" s="105"/>
      <c r="QKL36" s="105"/>
      <c r="QKM36" s="105"/>
      <c r="QKN36" s="29"/>
      <c r="QKO36" s="111"/>
      <c r="QKP36" s="29"/>
      <c r="QKQ36" s="111"/>
      <c r="QKR36" s="22"/>
      <c r="QKS36" s="111"/>
      <c r="QKT36" s="22"/>
      <c r="QKU36" s="111"/>
      <c r="QKV36" s="22"/>
      <c r="QKW36" s="111"/>
      <c r="QKX36" s="22"/>
      <c r="QKY36" s="111"/>
      <c r="QKZ36" s="22"/>
      <c r="QLA36" s="111"/>
      <c r="QLB36" s="22"/>
      <c r="QLC36" s="111"/>
      <c r="QLD36" s="22"/>
      <c r="QLE36" s="111"/>
      <c r="QLF36" s="26"/>
      <c r="QLG36" s="111"/>
      <c r="QLH36" s="26"/>
      <c r="QLI36" s="111"/>
      <c r="QLJ36" s="26"/>
      <c r="QLK36" s="111"/>
      <c r="QLL36" s="26"/>
      <c r="QLM36" s="111"/>
      <c r="QLN36" s="26"/>
      <c r="QLO36" s="111"/>
      <c r="QLP36" s="26"/>
      <c r="QLQ36" s="111"/>
      <c r="QLR36" s="26"/>
      <c r="QLS36" s="111"/>
      <c r="QLT36" s="26"/>
      <c r="QLU36" s="111"/>
      <c r="QLV36" s="26"/>
      <c r="QLW36" s="111"/>
      <c r="QLX36" s="26"/>
      <c r="QLY36" s="111"/>
      <c r="QLZ36" s="26"/>
      <c r="QMA36" s="112"/>
      <c r="QMB36" s="26"/>
      <c r="QMC36" s="111"/>
      <c r="QMD36" s="26"/>
      <c r="QME36" s="111"/>
      <c r="QMF36" s="26"/>
      <c r="QMG36" s="111"/>
      <c r="QMH36" s="26"/>
      <c r="QMI36" s="111"/>
      <c r="QMJ36" s="26"/>
      <c r="QMK36" s="111"/>
      <c r="QML36" s="26"/>
      <c r="QMM36" s="111"/>
      <c r="QMN36" s="26"/>
      <c r="QMO36" s="111"/>
      <c r="QMP36" s="19"/>
      <c r="QMQ36" s="111"/>
      <c r="QMR36" s="26"/>
      <c r="QMS36" s="111"/>
      <c r="QMT36" s="26"/>
      <c r="QMU36" s="111"/>
      <c r="QMV36" s="26"/>
      <c r="QMW36" s="111"/>
      <c r="QMX36" s="26"/>
      <c r="QMY36" s="111"/>
      <c r="QMZ36" s="19"/>
      <c r="QNA36" s="111"/>
      <c r="QNB36" s="26"/>
      <c r="QNC36" s="111"/>
      <c r="QND36" s="26"/>
      <c r="QNE36" s="111"/>
      <c r="QNF36" s="26"/>
      <c r="QNG36" s="111"/>
      <c r="QNH36" s="19"/>
      <c r="QNI36" s="105"/>
      <c r="QNJ36" s="105"/>
      <c r="QNK36" s="105"/>
      <c r="QNL36" s="29"/>
      <c r="QNM36" s="111"/>
      <c r="QNN36" s="29"/>
      <c r="QNO36" s="111"/>
      <c r="QNP36" s="22"/>
      <c r="QNQ36" s="111"/>
      <c r="QNR36" s="22"/>
      <c r="QNS36" s="111"/>
      <c r="QNT36" s="22"/>
      <c r="QNU36" s="111"/>
      <c r="QNV36" s="22"/>
      <c r="QNW36" s="111"/>
      <c r="QNX36" s="22"/>
      <c r="QNY36" s="111"/>
      <c r="QNZ36" s="22"/>
      <c r="QOA36" s="111"/>
      <c r="QOB36" s="22"/>
      <c r="QOC36" s="111"/>
      <c r="QOD36" s="26"/>
      <c r="QOE36" s="111"/>
      <c r="QOF36" s="26"/>
      <c r="QOG36" s="111"/>
      <c r="QOH36" s="26"/>
      <c r="QOI36" s="111"/>
      <c r="QOJ36" s="26"/>
      <c r="QOK36" s="111"/>
      <c r="QOL36" s="26"/>
      <c r="QOM36" s="111"/>
      <c r="QON36" s="26"/>
      <c r="QOO36" s="111"/>
      <c r="QOP36" s="26"/>
      <c r="QOQ36" s="111"/>
      <c r="QOR36" s="26"/>
      <c r="QOS36" s="111"/>
      <c r="QOT36" s="26"/>
      <c r="QOU36" s="111"/>
      <c r="QOV36" s="26"/>
      <c r="QOW36" s="111"/>
      <c r="QOX36" s="26"/>
      <c r="QOY36" s="112"/>
      <c r="QOZ36" s="26"/>
      <c r="QPA36" s="111"/>
      <c r="QPB36" s="26"/>
      <c r="QPC36" s="111"/>
      <c r="QPD36" s="26"/>
      <c r="QPE36" s="111"/>
      <c r="QPF36" s="26"/>
      <c r="QPG36" s="111"/>
      <c r="QPH36" s="26"/>
      <c r="QPI36" s="111"/>
      <c r="QPJ36" s="26"/>
      <c r="QPK36" s="111"/>
      <c r="QPL36" s="26"/>
      <c r="QPM36" s="111"/>
      <c r="QPN36" s="19"/>
      <c r="QPO36" s="111"/>
      <c r="QPP36" s="26"/>
      <c r="QPQ36" s="111"/>
      <c r="QPR36" s="26"/>
      <c r="QPS36" s="111"/>
      <c r="QPT36" s="26"/>
      <c r="QPU36" s="111"/>
      <c r="QPV36" s="26"/>
      <c r="QPW36" s="111"/>
      <c r="QPX36" s="19"/>
      <c r="QPY36" s="111"/>
      <c r="QPZ36" s="26"/>
      <c r="QQA36" s="111"/>
      <c r="QQB36" s="26"/>
      <c r="QQC36" s="111"/>
      <c r="QQD36" s="26"/>
      <c r="QQE36" s="111"/>
      <c r="QQF36" s="19"/>
      <c r="QQG36" s="105"/>
      <c r="QQH36" s="105"/>
      <c r="QQI36" s="105"/>
      <c r="QQJ36" s="29"/>
      <c r="QQK36" s="111"/>
      <c r="QQL36" s="29"/>
      <c r="QQM36" s="111"/>
      <c r="QQN36" s="22"/>
      <c r="QQO36" s="111"/>
      <c r="QQP36" s="22"/>
      <c r="QQQ36" s="111"/>
      <c r="QQR36" s="22"/>
      <c r="QQS36" s="111"/>
      <c r="QQT36" s="22"/>
      <c r="QQU36" s="111"/>
      <c r="QQV36" s="22"/>
      <c r="QQW36" s="111"/>
      <c r="QQX36" s="22"/>
      <c r="QQY36" s="111"/>
      <c r="QQZ36" s="22"/>
      <c r="QRA36" s="111"/>
      <c r="QRB36" s="26"/>
      <c r="QRC36" s="111"/>
      <c r="QRD36" s="26"/>
      <c r="QRE36" s="111"/>
      <c r="QRF36" s="26"/>
      <c r="QRG36" s="111"/>
      <c r="QRH36" s="26"/>
      <c r="QRI36" s="111"/>
      <c r="QRJ36" s="26"/>
      <c r="QRK36" s="111"/>
      <c r="QRL36" s="26"/>
      <c r="QRM36" s="111"/>
      <c r="QRN36" s="26"/>
      <c r="QRO36" s="111"/>
      <c r="QRP36" s="26"/>
      <c r="QRQ36" s="111"/>
      <c r="QRR36" s="26"/>
      <c r="QRS36" s="111"/>
      <c r="QRT36" s="26"/>
      <c r="QRU36" s="111"/>
      <c r="QRV36" s="26"/>
      <c r="QRW36" s="112"/>
      <c r="QRX36" s="26"/>
      <c r="QRY36" s="111"/>
      <c r="QRZ36" s="26"/>
      <c r="QSA36" s="111"/>
      <c r="QSB36" s="26"/>
      <c r="QSC36" s="111"/>
      <c r="QSD36" s="26"/>
      <c r="QSE36" s="111"/>
      <c r="QSF36" s="26"/>
      <c r="QSG36" s="111"/>
      <c r="QSH36" s="26"/>
      <c r="QSI36" s="111"/>
      <c r="QSJ36" s="26"/>
      <c r="QSK36" s="111"/>
      <c r="QSL36" s="19"/>
      <c r="QSM36" s="111"/>
      <c r="QSN36" s="26"/>
      <c r="QSO36" s="111"/>
      <c r="QSP36" s="26"/>
      <c r="QSQ36" s="111"/>
      <c r="QSR36" s="26"/>
      <c r="QSS36" s="111"/>
      <c r="QST36" s="26"/>
      <c r="QSU36" s="111"/>
      <c r="QSV36" s="19"/>
      <c r="QSW36" s="111"/>
      <c r="QSX36" s="26"/>
      <c r="QSY36" s="111"/>
      <c r="QSZ36" s="26"/>
      <c r="QTA36" s="111"/>
      <c r="QTB36" s="26"/>
      <c r="QTC36" s="111"/>
      <c r="QTD36" s="19"/>
      <c r="QTE36" s="105"/>
      <c r="QTF36" s="105"/>
      <c r="QTG36" s="105"/>
      <c r="QTH36" s="29"/>
      <c r="QTI36" s="111"/>
      <c r="QTJ36" s="29"/>
      <c r="QTK36" s="111"/>
      <c r="QTL36" s="22"/>
      <c r="QTM36" s="111"/>
      <c r="QTN36" s="22"/>
      <c r="QTO36" s="111"/>
      <c r="QTP36" s="22"/>
      <c r="QTQ36" s="111"/>
      <c r="QTR36" s="22"/>
      <c r="QTS36" s="111"/>
      <c r="QTT36" s="22"/>
      <c r="QTU36" s="111"/>
      <c r="QTV36" s="22"/>
      <c r="QTW36" s="111"/>
      <c r="QTX36" s="22"/>
      <c r="QTY36" s="111"/>
      <c r="QTZ36" s="26"/>
      <c r="QUA36" s="111"/>
      <c r="QUB36" s="26"/>
      <c r="QUC36" s="111"/>
      <c r="QUD36" s="26"/>
      <c r="QUE36" s="111"/>
      <c r="QUF36" s="26"/>
      <c r="QUG36" s="111"/>
      <c r="QUH36" s="26"/>
      <c r="QUI36" s="111"/>
      <c r="QUJ36" s="26"/>
      <c r="QUK36" s="111"/>
      <c r="QUL36" s="26"/>
      <c r="QUM36" s="111"/>
      <c r="QUN36" s="26"/>
      <c r="QUO36" s="111"/>
      <c r="QUP36" s="26"/>
      <c r="QUQ36" s="111"/>
      <c r="QUR36" s="26"/>
      <c r="QUS36" s="111"/>
      <c r="QUT36" s="26"/>
      <c r="QUU36" s="112"/>
      <c r="QUV36" s="26"/>
      <c r="QUW36" s="111"/>
      <c r="QUX36" s="26"/>
      <c r="QUY36" s="111"/>
      <c r="QUZ36" s="26"/>
      <c r="QVA36" s="111"/>
      <c r="QVB36" s="26"/>
      <c r="QVC36" s="111"/>
      <c r="QVD36" s="26"/>
      <c r="QVE36" s="111"/>
      <c r="QVF36" s="26"/>
      <c r="QVG36" s="111"/>
      <c r="QVH36" s="26"/>
      <c r="QVI36" s="111"/>
      <c r="QVJ36" s="19"/>
      <c r="QVK36" s="111"/>
      <c r="QVL36" s="26"/>
      <c r="QVM36" s="111"/>
      <c r="QVN36" s="26"/>
      <c r="QVO36" s="111"/>
      <c r="QVP36" s="26"/>
      <c r="QVQ36" s="111"/>
      <c r="QVR36" s="26"/>
      <c r="QVS36" s="111"/>
      <c r="QVT36" s="19"/>
      <c r="QVU36" s="111"/>
      <c r="QVV36" s="26"/>
      <c r="QVW36" s="111"/>
      <c r="QVX36" s="26"/>
      <c r="QVY36" s="111"/>
      <c r="QVZ36" s="26"/>
      <c r="QWA36" s="111"/>
      <c r="QWB36" s="19"/>
      <c r="QWC36" s="105"/>
      <c r="QWD36" s="105"/>
      <c r="QWE36" s="105"/>
      <c r="QWF36" s="29"/>
      <c r="QWG36" s="111"/>
      <c r="QWH36" s="29"/>
      <c r="QWI36" s="111"/>
      <c r="QWJ36" s="22"/>
      <c r="QWK36" s="111"/>
      <c r="QWL36" s="22"/>
      <c r="QWM36" s="111"/>
      <c r="QWN36" s="22"/>
      <c r="QWO36" s="111"/>
      <c r="QWP36" s="22"/>
      <c r="QWQ36" s="111"/>
      <c r="QWR36" s="22"/>
      <c r="QWS36" s="111"/>
      <c r="QWT36" s="22"/>
      <c r="QWU36" s="111"/>
      <c r="QWV36" s="22"/>
      <c r="QWW36" s="111"/>
      <c r="QWX36" s="26"/>
      <c r="QWY36" s="111"/>
      <c r="QWZ36" s="26"/>
      <c r="QXA36" s="111"/>
      <c r="QXB36" s="26"/>
      <c r="QXC36" s="111"/>
      <c r="QXD36" s="26"/>
      <c r="QXE36" s="111"/>
      <c r="QXF36" s="26"/>
      <c r="QXG36" s="111"/>
      <c r="QXH36" s="26"/>
      <c r="QXI36" s="111"/>
      <c r="QXJ36" s="26"/>
      <c r="QXK36" s="111"/>
      <c r="QXL36" s="26"/>
      <c r="QXM36" s="111"/>
      <c r="QXN36" s="26"/>
      <c r="QXO36" s="111"/>
      <c r="QXP36" s="26"/>
      <c r="QXQ36" s="111"/>
      <c r="QXR36" s="26"/>
      <c r="QXS36" s="112"/>
      <c r="QXT36" s="26"/>
      <c r="QXU36" s="111"/>
      <c r="QXV36" s="26"/>
      <c r="QXW36" s="111"/>
      <c r="QXX36" s="26"/>
      <c r="QXY36" s="111"/>
      <c r="QXZ36" s="26"/>
      <c r="QYA36" s="111"/>
      <c r="QYB36" s="26"/>
      <c r="QYC36" s="111"/>
      <c r="QYD36" s="26"/>
      <c r="QYE36" s="111"/>
      <c r="QYF36" s="26"/>
      <c r="QYG36" s="111"/>
      <c r="QYH36" s="19"/>
      <c r="QYI36" s="111"/>
      <c r="QYJ36" s="26"/>
      <c r="QYK36" s="111"/>
      <c r="QYL36" s="26"/>
      <c r="QYM36" s="111"/>
      <c r="QYN36" s="26"/>
      <c r="QYO36" s="111"/>
      <c r="QYP36" s="26"/>
      <c r="QYQ36" s="111"/>
      <c r="QYR36" s="19"/>
      <c r="QYS36" s="111"/>
      <c r="QYT36" s="26"/>
      <c r="QYU36" s="111"/>
      <c r="QYV36" s="26"/>
      <c r="QYW36" s="111"/>
      <c r="QYX36" s="26"/>
      <c r="QYY36" s="111"/>
      <c r="QYZ36" s="19"/>
      <c r="QZA36" s="105"/>
      <c r="QZB36" s="105"/>
      <c r="QZC36" s="105"/>
      <c r="QZD36" s="29"/>
      <c r="QZE36" s="111"/>
      <c r="QZF36" s="29"/>
      <c r="QZG36" s="111"/>
      <c r="QZH36" s="22"/>
      <c r="QZI36" s="111"/>
      <c r="QZJ36" s="22"/>
      <c r="QZK36" s="111"/>
      <c r="QZL36" s="22"/>
      <c r="QZM36" s="111"/>
      <c r="QZN36" s="22"/>
      <c r="QZO36" s="111"/>
      <c r="QZP36" s="22"/>
      <c r="QZQ36" s="111"/>
      <c r="QZR36" s="22"/>
      <c r="QZS36" s="111"/>
      <c r="QZT36" s="22"/>
      <c r="QZU36" s="111"/>
      <c r="QZV36" s="26"/>
      <c r="QZW36" s="111"/>
      <c r="QZX36" s="26"/>
      <c r="QZY36" s="111"/>
      <c r="QZZ36" s="26"/>
      <c r="RAA36" s="111"/>
      <c r="RAB36" s="26"/>
      <c r="RAC36" s="111"/>
      <c r="RAD36" s="26"/>
      <c r="RAE36" s="111"/>
      <c r="RAF36" s="26"/>
      <c r="RAG36" s="111"/>
      <c r="RAH36" s="26"/>
      <c r="RAI36" s="111"/>
      <c r="RAJ36" s="26"/>
      <c r="RAK36" s="111"/>
      <c r="RAL36" s="26"/>
      <c r="RAM36" s="111"/>
      <c r="RAN36" s="26"/>
      <c r="RAO36" s="111"/>
      <c r="RAP36" s="26"/>
      <c r="RAQ36" s="112"/>
      <c r="RAR36" s="26"/>
      <c r="RAS36" s="111"/>
      <c r="RAT36" s="26"/>
      <c r="RAU36" s="111"/>
      <c r="RAV36" s="26"/>
      <c r="RAW36" s="111"/>
      <c r="RAX36" s="26"/>
      <c r="RAY36" s="111"/>
      <c r="RAZ36" s="26"/>
      <c r="RBA36" s="111"/>
      <c r="RBB36" s="26"/>
      <c r="RBC36" s="111"/>
      <c r="RBD36" s="26"/>
      <c r="RBE36" s="111"/>
      <c r="RBF36" s="19"/>
      <c r="RBG36" s="111"/>
      <c r="RBH36" s="26"/>
      <c r="RBI36" s="111"/>
      <c r="RBJ36" s="26"/>
      <c r="RBK36" s="111"/>
      <c r="RBL36" s="26"/>
      <c r="RBM36" s="111"/>
      <c r="RBN36" s="26"/>
      <c r="RBO36" s="111"/>
      <c r="RBP36" s="19"/>
      <c r="RBQ36" s="111"/>
      <c r="RBR36" s="26"/>
      <c r="RBS36" s="111"/>
      <c r="RBT36" s="26"/>
      <c r="RBU36" s="111"/>
      <c r="RBV36" s="26"/>
      <c r="RBW36" s="111"/>
      <c r="RBX36" s="19"/>
      <c r="RBY36" s="105"/>
      <c r="RBZ36" s="105"/>
      <c r="RCA36" s="105"/>
      <c r="RCB36" s="29"/>
      <c r="RCC36" s="111"/>
      <c r="RCD36" s="29"/>
      <c r="RCE36" s="111"/>
      <c r="RCF36" s="22"/>
      <c r="RCG36" s="111"/>
      <c r="RCH36" s="22"/>
      <c r="RCI36" s="111"/>
      <c r="RCJ36" s="22"/>
      <c r="RCK36" s="111"/>
      <c r="RCL36" s="22"/>
      <c r="RCM36" s="111"/>
      <c r="RCN36" s="22"/>
      <c r="RCO36" s="111"/>
      <c r="RCP36" s="22"/>
      <c r="RCQ36" s="111"/>
      <c r="RCR36" s="22"/>
      <c r="RCS36" s="111"/>
      <c r="RCT36" s="26"/>
      <c r="RCU36" s="111"/>
      <c r="RCV36" s="26"/>
      <c r="RCW36" s="111"/>
      <c r="RCX36" s="26"/>
      <c r="RCY36" s="111"/>
      <c r="RCZ36" s="26"/>
      <c r="RDA36" s="111"/>
      <c r="RDB36" s="26"/>
      <c r="RDC36" s="111"/>
      <c r="RDD36" s="26"/>
      <c r="RDE36" s="111"/>
      <c r="RDF36" s="26"/>
      <c r="RDG36" s="111"/>
      <c r="RDH36" s="26"/>
      <c r="RDI36" s="111"/>
      <c r="RDJ36" s="26"/>
      <c r="RDK36" s="111"/>
      <c r="RDL36" s="26"/>
      <c r="RDM36" s="111"/>
      <c r="RDN36" s="26"/>
      <c r="RDO36" s="112"/>
      <c r="RDP36" s="26"/>
      <c r="RDQ36" s="111"/>
      <c r="RDR36" s="26"/>
      <c r="RDS36" s="111"/>
      <c r="RDT36" s="26"/>
      <c r="RDU36" s="111"/>
      <c r="RDV36" s="26"/>
      <c r="RDW36" s="111"/>
      <c r="RDX36" s="26"/>
      <c r="RDY36" s="111"/>
      <c r="RDZ36" s="26"/>
      <c r="REA36" s="111"/>
      <c r="REB36" s="26"/>
      <c r="REC36" s="111"/>
      <c r="RED36" s="19"/>
      <c r="REE36" s="111"/>
      <c r="REF36" s="26"/>
      <c r="REG36" s="111"/>
      <c r="REH36" s="26"/>
      <c r="REI36" s="111"/>
      <c r="REJ36" s="26"/>
      <c r="REK36" s="111"/>
      <c r="REL36" s="26"/>
      <c r="REM36" s="111"/>
      <c r="REN36" s="19"/>
      <c r="REO36" s="111"/>
      <c r="REP36" s="26"/>
      <c r="REQ36" s="111"/>
      <c r="RER36" s="26"/>
      <c r="RES36" s="111"/>
      <c r="RET36" s="26"/>
      <c r="REU36" s="111"/>
      <c r="REV36" s="19"/>
      <c r="REW36" s="105"/>
      <c r="REX36" s="105"/>
      <c r="REY36" s="105"/>
      <c r="REZ36" s="29"/>
      <c r="RFA36" s="111"/>
      <c r="RFB36" s="29"/>
      <c r="RFC36" s="111"/>
      <c r="RFD36" s="22"/>
      <c r="RFE36" s="111"/>
      <c r="RFF36" s="22"/>
      <c r="RFG36" s="111"/>
      <c r="RFH36" s="22"/>
      <c r="RFI36" s="111"/>
      <c r="RFJ36" s="22"/>
      <c r="RFK36" s="111"/>
      <c r="RFL36" s="22"/>
      <c r="RFM36" s="111"/>
      <c r="RFN36" s="22"/>
      <c r="RFO36" s="111"/>
      <c r="RFP36" s="22"/>
      <c r="RFQ36" s="111"/>
      <c r="RFR36" s="26"/>
      <c r="RFS36" s="111"/>
      <c r="RFT36" s="26"/>
      <c r="RFU36" s="111"/>
      <c r="RFV36" s="26"/>
      <c r="RFW36" s="111"/>
      <c r="RFX36" s="26"/>
      <c r="RFY36" s="111"/>
      <c r="RFZ36" s="26"/>
      <c r="RGA36" s="111"/>
      <c r="RGB36" s="26"/>
      <c r="RGC36" s="111"/>
      <c r="RGD36" s="26"/>
      <c r="RGE36" s="111"/>
      <c r="RGF36" s="26"/>
      <c r="RGG36" s="111"/>
      <c r="RGH36" s="26"/>
      <c r="RGI36" s="111"/>
      <c r="RGJ36" s="26"/>
      <c r="RGK36" s="111"/>
      <c r="RGL36" s="26"/>
      <c r="RGM36" s="112"/>
      <c r="RGN36" s="26"/>
      <c r="RGO36" s="111"/>
      <c r="RGP36" s="26"/>
      <c r="RGQ36" s="111"/>
      <c r="RGR36" s="26"/>
      <c r="RGS36" s="111"/>
      <c r="RGT36" s="26"/>
      <c r="RGU36" s="111"/>
      <c r="RGV36" s="26"/>
      <c r="RGW36" s="111"/>
      <c r="RGX36" s="26"/>
      <c r="RGY36" s="111"/>
      <c r="RGZ36" s="26"/>
      <c r="RHA36" s="111"/>
      <c r="RHB36" s="19"/>
      <c r="RHC36" s="111"/>
      <c r="RHD36" s="26"/>
      <c r="RHE36" s="111"/>
      <c r="RHF36" s="26"/>
      <c r="RHG36" s="111"/>
      <c r="RHH36" s="26"/>
      <c r="RHI36" s="111"/>
      <c r="RHJ36" s="26"/>
      <c r="RHK36" s="111"/>
      <c r="RHL36" s="19"/>
      <c r="RHM36" s="111"/>
      <c r="RHN36" s="26"/>
      <c r="RHO36" s="111"/>
      <c r="RHP36" s="26"/>
      <c r="RHQ36" s="111"/>
      <c r="RHR36" s="26"/>
      <c r="RHS36" s="111"/>
      <c r="RHT36" s="19"/>
      <c r="RHU36" s="105"/>
      <c r="RHV36" s="105"/>
      <c r="RHW36" s="105"/>
      <c r="RHX36" s="29"/>
      <c r="RHY36" s="111"/>
      <c r="RHZ36" s="29"/>
      <c r="RIA36" s="111"/>
      <c r="RIB36" s="22"/>
      <c r="RIC36" s="111"/>
      <c r="RID36" s="22"/>
      <c r="RIE36" s="111"/>
      <c r="RIF36" s="22"/>
      <c r="RIG36" s="111"/>
      <c r="RIH36" s="22"/>
      <c r="RII36" s="111"/>
      <c r="RIJ36" s="22"/>
      <c r="RIK36" s="111"/>
      <c r="RIL36" s="22"/>
      <c r="RIM36" s="111"/>
      <c r="RIN36" s="22"/>
      <c r="RIO36" s="111"/>
      <c r="RIP36" s="26"/>
      <c r="RIQ36" s="111"/>
      <c r="RIR36" s="26"/>
      <c r="RIS36" s="111"/>
      <c r="RIT36" s="26"/>
      <c r="RIU36" s="111"/>
      <c r="RIV36" s="26"/>
      <c r="RIW36" s="111"/>
      <c r="RIX36" s="26"/>
      <c r="RIY36" s="111"/>
      <c r="RIZ36" s="26"/>
      <c r="RJA36" s="111"/>
      <c r="RJB36" s="26"/>
      <c r="RJC36" s="111"/>
      <c r="RJD36" s="26"/>
      <c r="RJE36" s="111"/>
      <c r="RJF36" s="26"/>
      <c r="RJG36" s="111"/>
      <c r="RJH36" s="26"/>
      <c r="RJI36" s="111"/>
      <c r="RJJ36" s="26"/>
      <c r="RJK36" s="112"/>
      <c r="RJL36" s="26"/>
      <c r="RJM36" s="111"/>
      <c r="RJN36" s="26"/>
      <c r="RJO36" s="111"/>
      <c r="RJP36" s="26"/>
      <c r="RJQ36" s="111"/>
      <c r="RJR36" s="26"/>
      <c r="RJS36" s="111"/>
      <c r="RJT36" s="26"/>
      <c r="RJU36" s="111"/>
      <c r="RJV36" s="26"/>
      <c r="RJW36" s="111"/>
      <c r="RJX36" s="26"/>
      <c r="RJY36" s="111"/>
      <c r="RJZ36" s="19"/>
      <c r="RKA36" s="111"/>
      <c r="RKB36" s="26"/>
      <c r="RKC36" s="111"/>
      <c r="RKD36" s="26"/>
      <c r="RKE36" s="111"/>
      <c r="RKF36" s="26"/>
      <c r="RKG36" s="111"/>
      <c r="RKH36" s="26"/>
      <c r="RKI36" s="111"/>
      <c r="RKJ36" s="19"/>
      <c r="RKK36" s="111"/>
      <c r="RKL36" s="26"/>
      <c r="RKM36" s="111"/>
      <c r="RKN36" s="26"/>
      <c r="RKO36" s="111"/>
      <c r="RKP36" s="26"/>
      <c r="RKQ36" s="111"/>
      <c r="RKR36" s="19"/>
      <c r="RKS36" s="105"/>
      <c r="RKT36" s="105"/>
      <c r="RKU36" s="105"/>
      <c r="RKV36" s="29"/>
      <c r="RKW36" s="111"/>
      <c r="RKX36" s="29"/>
      <c r="RKY36" s="111"/>
      <c r="RKZ36" s="22"/>
      <c r="RLA36" s="111"/>
      <c r="RLB36" s="22"/>
      <c r="RLC36" s="111"/>
      <c r="RLD36" s="22"/>
      <c r="RLE36" s="111"/>
      <c r="RLF36" s="22"/>
      <c r="RLG36" s="111"/>
      <c r="RLH36" s="22"/>
      <c r="RLI36" s="111"/>
      <c r="RLJ36" s="22"/>
      <c r="RLK36" s="111"/>
      <c r="RLL36" s="22"/>
      <c r="RLM36" s="111"/>
      <c r="RLN36" s="26"/>
      <c r="RLO36" s="111"/>
      <c r="RLP36" s="26"/>
      <c r="RLQ36" s="111"/>
      <c r="RLR36" s="26"/>
      <c r="RLS36" s="111"/>
      <c r="RLT36" s="26"/>
      <c r="RLU36" s="111"/>
      <c r="RLV36" s="26"/>
      <c r="RLW36" s="111"/>
      <c r="RLX36" s="26"/>
      <c r="RLY36" s="111"/>
      <c r="RLZ36" s="26"/>
      <c r="RMA36" s="111"/>
      <c r="RMB36" s="26"/>
      <c r="RMC36" s="111"/>
      <c r="RMD36" s="26"/>
      <c r="RME36" s="111"/>
      <c r="RMF36" s="26"/>
      <c r="RMG36" s="111"/>
      <c r="RMH36" s="26"/>
      <c r="RMI36" s="112"/>
      <c r="RMJ36" s="26"/>
      <c r="RMK36" s="111"/>
      <c r="RML36" s="26"/>
      <c r="RMM36" s="111"/>
      <c r="RMN36" s="26"/>
      <c r="RMO36" s="111"/>
      <c r="RMP36" s="26"/>
      <c r="RMQ36" s="111"/>
      <c r="RMR36" s="26"/>
      <c r="RMS36" s="111"/>
      <c r="RMT36" s="26"/>
      <c r="RMU36" s="111"/>
      <c r="RMV36" s="26"/>
      <c r="RMW36" s="111"/>
      <c r="RMX36" s="19"/>
      <c r="RMY36" s="111"/>
      <c r="RMZ36" s="26"/>
      <c r="RNA36" s="111"/>
      <c r="RNB36" s="26"/>
      <c r="RNC36" s="111"/>
      <c r="RND36" s="26"/>
      <c r="RNE36" s="111"/>
      <c r="RNF36" s="26"/>
      <c r="RNG36" s="111"/>
      <c r="RNH36" s="19"/>
      <c r="RNI36" s="111"/>
      <c r="RNJ36" s="26"/>
      <c r="RNK36" s="111"/>
      <c r="RNL36" s="26"/>
      <c r="RNM36" s="111"/>
      <c r="RNN36" s="26"/>
      <c r="RNO36" s="111"/>
      <c r="RNP36" s="19"/>
      <c r="RNQ36" s="105"/>
      <c r="RNR36" s="105"/>
      <c r="RNS36" s="105"/>
      <c r="RNT36" s="29"/>
      <c r="RNU36" s="111"/>
      <c r="RNV36" s="29"/>
      <c r="RNW36" s="111"/>
      <c r="RNX36" s="22"/>
      <c r="RNY36" s="111"/>
      <c r="RNZ36" s="22"/>
      <c r="ROA36" s="111"/>
      <c r="ROB36" s="22"/>
      <c r="ROC36" s="111"/>
      <c r="ROD36" s="22"/>
      <c r="ROE36" s="111"/>
      <c r="ROF36" s="22"/>
      <c r="ROG36" s="111"/>
      <c r="ROH36" s="22"/>
      <c r="ROI36" s="111"/>
      <c r="ROJ36" s="22"/>
      <c r="ROK36" s="111"/>
      <c r="ROL36" s="26"/>
      <c r="ROM36" s="111"/>
      <c r="RON36" s="26"/>
      <c r="ROO36" s="111"/>
      <c r="ROP36" s="26"/>
      <c r="ROQ36" s="111"/>
      <c r="ROR36" s="26"/>
      <c r="ROS36" s="111"/>
      <c r="ROT36" s="26"/>
      <c r="ROU36" s="111"/>
      <c r="ROV36" s="26"/>
      <c r="ROW36" s="111"/>
      <c r="ROX36" s="26"/>
      <c r="ROY36" s="111"/>
      <c r="ROZ36" s="26"/>
      <c r="RPA36" s="111"/>
      <c r="RPB36" s="26"/>
      <c r="RPC36" s="111"/>
      <c r="RPD36" s="26"/>
      <c r="RPE36" s="111"/>
      <c r="RPF36" s="26"/>
      <c r="RPG36" s="112"/>
      <c r="RPH36" s="26"/>
      <c r="RPI36" s="111"/>
      <c r="RPJ36" s="26"/>
      <c r="RPK36" s="111"/>
      <c r="RPL36" s="26"/>
      <c r="RPM36" s="111"/>
      <c r="RPN36" s="26"/>
      <c r="RPO36" s="111"/>
      <c r="RPP36" s="26"/>
      <c r="RPQ36" s="111"/>
      <c r="RPR36" s="26"/>
      <c r="RPS36" s="111"/>
      <c r="RPT36" s="26"/>
      <c r="RPU36" s="111"/>
      <c r="RPV36" s="19"/>
      <c r="RPW36" s="111"/>
      <c r="RPX36" s="26"/>
      <c r="RPY36" s="111"/>
      <c r="RPZ36" s="26"/>
      <c r="RQA36" s="111"/>
      <c r="RQB36" s="26"/>
      <c r="RQC36" s="111"/>
      <c r="RQD36" s="26"/>
      <c r="RQE36" s="111"/>
      <c r="RQF36" s="19"/>
      <c r="RQG36" s="111"/>
      <c r="RQH36" s="26"/>
      <c r="RQI36" s="111"/>
      <c r="RQJ36" s="26"/>
      <c r="RQK36" s="111"/>
      <c r="RQL36" s="26"/>
      <c r="RQM36" s="111"/>
      <c r="RQN36" s="19"/>
      <c r="RQO36" s="105"/>
      <c r="RQP36" s="105"/>
      <c r="RQQ36" s="105"/>
      <c r="RQR36" s="29"/>
      <c r="RQS36" s="111"/>
      <c r="RQT36" s="29"/>
      <c r="RQU36" s="111"/>
      <c r="RQV36" s="22"/>
      <c r="RQW36" s="111"/>
      <c r="RQX36" s="22"/>
      <c r="RQY36" s="111"/>
      <c r="RQZ36" s="22"/>
      <c r="RRA36" s="111"/>
      <c r="RRB36" s="22"/>
      <c r="RRC36" s="111"/>
      <c r="RRD36" s="22"/>
      <c r="RRE36" s="111"/>
      <c r="RRF36" s="22"/>
      <c r="RRG36" s="111"/>
      <c r="RRH36" s="22"/>
      <c r="RRI36" s="111"/>
      <c r="RRJ36" s="26"/>
      <c r="RRK36" s="111"/>
      <c r="RRL36" s="26"/>
      <c r="RRM36" s="111"/>
      <c r="RRN36" s="26"/>
      <c r="RRO36" s="111"/>
      <c r="RRP36" s="26"/>
      <c r="RRQ36" s="111"/>
      <c r="RRR36" s="26"/>
      <c r="RRS36" s="111"/>
      <c r="RRT36" s="26"/>
      <c r="RRU36" s="111"/>
      <c r="RRV36" s="26"/>
      <c r="RRW36" s="111"/>
      <c r="RRX36" s="26"/>
      <c r="RRY36" s="111"/>
      <c r="RRZ36" s="26"/>
      <c r="RSA36" s="111"/>
      <c r="RSB36" s="26"/>
      <c r="RSC36" s="111"/>
      <c r="RSD36" s="26"/>
      <c r="RSE36" s="112"/>
      <c r="RSF36" s="26"/>
      <c r="RSG36" s="111"/>
      <c r="RSH36" s="26"/>
      <c r="RSI36" s="111"/>
      <c r="RSJ36" s="26"/>
      <c r="RSK36" s="111"/>
      <c r="RSL36" s="26"/>
      <c r="RSM36" s="111"/>
      <c r="RSN36" s="26"/>
      <c r="RSO36" s="111"/>
      <c r="RSP36" s="26"/>
      <c r="RSQ36" s="111"/>
      <c r="RSR36" s="26"/>
      <c r="RSS36" s="111"/>
      <c r="RST36" s="19"/>
      <c r="RSU36" s="111"/>
      <c r="RSV36" s="26"/>
      <c r="RSW36" s="111"/>
      <c r="RSX36" s="26"/>
      <c r="RSY36" s="111"/>
      <c r="RSZ36" s="26"/>
      <c r="RTA36" s="111"/>
      <c r="RTB36" s="26"/>
      <c r="RTC36" s="111"/>
      <c r="RTD36" s="19"/>
      <c r="RTE36" s="111"/>
      <c r="RTF36" s="26"/>
      <c r="RTG36" s="111"/>
      <c r="RTH36" s="26"/>
      <c r="RTI36" s="111"/>
      <c r="RTJ36" s="26"/>
      <c r="RTK36" s="111"/>
      <c r="RTL36" s="19"/>
      <c r="RTM36" s="105"/>
      <c r="RTN36" s="105"/>
      <c r="RTO36" s="105"/>
      <c r="RTP36" s="29"/>
      <c r="RTQ36" s="111"/>
      <c r="RTR36" s="29"/>
      <c r="RTS36" s="111"/>
      <c r="RTT36" s="22"/>
      <c r="RTU36" s="111"/>
      <c r="RTV36" s="22"/>
      <c r="RTW36" s="111"/>
      <c r="RTX36" s="22"/>
      <c r="RTY36" s="111"/>
      <c r="RTZ36" s="22"/>
      <c r="RUA36" s="111"/>
      <c r="RUB36" s="22"/>
      <c r="RUC36" s="111"/>
      <c r="RUD36" s="22"/>
      <c r="RUE36" s="111"/>
      <c r="RUF36" s="22"/>
      <c r="RUG36" s="111"/>
      <c r="RUH36" s="26"/>
      <c r="RUI36" s="111"/>
      <c r="RUJ36" s="26"/>
      <c r="RUK36" s="111"/>
      <c r="RUL36" s="26"/>
      <c r="RUM36" s="111"/>
      <c r="RUN36" s="26"/>
      <c r="RUO36" s="111"/>
      <c r="RUP36" s="26"/>
      <c r="RUQ36" s="111"/>
      <c r="RUR36" s="26"/>
      <c r="RUS36" s="111"/>
      <c r="RUT36" s="26"/>
      <c r="RUU36" s="111"/>
      <c r="RUV36" s="26"/>
      <c r="RUW36" s="111"/>
      <c r="RUX36" s="26"/>
      <c r="RUY36" s="111"/>
      <c r="RUZ36" s="26"/>
      <c r="RVA36" s="111"/>
      <c r="RVB36" s="26"/>
      <c r="RVC36" s="112"/>
      <c r="RVD36" s="26"/>
      <c r="RVE36" s="111"/>
      <c r="RVF36" s="26"/>
      <c r="RVG36" s="111"/>
      <c r="RVH36" s="26"/>
      <c r="RVI36" s="111"/>
      <c r="RVJ36" s="26"/>
      <c r="RVK36" s="111"/>
      <c r="RVL36" s="26"/>
      <c r="RVM36" s="111"/>
      <c r="RVN36" s="26"/>
      <c r="RVO36" s="111"/>
      <c r="RVP36" s="26"/>
      <c r="RVQ36" s="111"/>
      <c r="RVR36" s="19"/>
      <c r="RVS36" s="111"/>
      <c r="RVT36" s="26"/>
      <c r="RVU36" s="111"/>
      <c r="RVV36" s="26"/>
      <c r="RVW36" s="111"/>
      <c r="RVX36" s="26"/>
      <c r="RVY36" s="111"/>
      <c r="RVZ36" s="26"/>
      <c r="RWA36" s="111"/>
      <c r="RWB36" s="19"/>
      <c r="RWC36" s="111"/>
      <c r="RWD36" s="26"/>
      <c r="RWE36" s="111"/>
      <c r="RWF36" s="26"/>
      <c r="RWG36" s="111"/>
      <c r="RWH36" s="26"/>
      <c r="RWI36" s="111"/>
      <c r="RWJ36" s="19"/>
      <c r="RWK36" s="105"/>
      <c r="RWL36" s="105"/>
      <c r="RWM36" s="105"/>
      <c r="RWN36" s="29"/>
      <c r="RWO36" s="111"/>
      <c r="RWP36" s="29"/>
      <c r="RWQ36" s="111"/>
      <c r="RWR36" s="22"/>
      <c r="RWS36" s="111"/>
      <c r="RWT36" s="22"/>
      <c r="RWU36" s="111"/>
      <c r="RWV36" s="22"/>
      <c r="RWW36" s="111"/>
      <c r="RWX36" s="22"/>
      <c r="RWY36" s="111"/>
      <c r="RWZ36" s="22"/>
      <c r="RXA36" s="111"/>
      <c r="RXB36" s="22"/>
      <c r="RXC36" s="111"/>
      <c r="RXD36" s="22"/>
      <c r="RXE36" s="111"/>
      <c r="RXF36" s="26"/>
      <c r="RXG36" s="111"/>
      <c r="RXH36" s="26"/>
      <c r="RXI36" s="111"/>
      <c r="RXJ36" s="26"/>
      <c r="RXK36" s="111"/>
      <c r="RXL36" s="26"/>
      <c r="RXM36" s="111"/>
      <c r="RXN36" s="26"/>
      <c r="RXO36" s="111"/>
      <c r="RXP36" s="26"/>
      <c r="RXQ36" s="111"/>
      <c r="RXR36" s="26"/>
      <c r="RXS36" s="111"/>
      <c r="RXT36" s="26"/>
      <c r="RXU36" s="111"/>
      <c r="RXV36" s="26"/>
      <c r="RXW36" s="111"/>
      <c r="RXX36" s="26"/>
      <c r="RXY36" s="111"/>
      <c r="RXZ36" s="26"/>
      <c r="RYA36" s="112"/>
      <c r="RYB36" s="26"/>
      <c r="RYC36" s="111"/>
      <c r="RYD36" s="26"/>
      <c r="RYE36" s="111"/>
      <c r="RYF36" s="26"/>
      <c r="RYG36" s="111"/>
      <c r="RYH36" s="26"/>
      <c r="RYI36" s="111"/>
      <c r="RYJ36" s="26"/>
      <c r="RYK36" s="111"/>
      <c r="RYL36" s="26"/>
      <c r="RYM36" s="111"/>
      <c r="RYN36" s="26"/>
      <c r="RYO36" s="111"/>
      <c r="RYP36" s="19"/>
      <c r="RYQ36" s="111"/>
      <c r="RYR36" s="26"/>
      <c r="RYS36" s="111"/>
      <c r="RYT36" s="26"/>
      <c r="RYU36" s="111"/>
      <c r="RYV36" s="26"/>
      <c r="RYW36" s="111"/>
      <c r="RYX36" s="26"/>
      <c r="RYY36" s="111"/>
      <c r="RYZ36" s="19"/>
      <c r="RZA36" s="111"/>
      <c r="RZB36" s="26"/>
      <c r="RZC36" s="111"/>
      <c r="RZD36" s="26"/>
      <c r="RZE36" s="111"/>
      <c r="RZF36" s="26"/>
      <c r="RZG36" s="111"/>
      <c r="RZH36" s="19"/>
      <c r="RZI36" s="105"/>
      <c r="RZJ36" s="105"/>
      <c r="RZK36" s="105"/>
      <c r="RZL36" s="29"/>
      <c r="RZM36" s="111"/>
      <c r="RZN36" s="29"/>
      <c r="RZO36" s="111"/>
      <c r="RZP36" s="22"/>
      <c r="RZQ36" s="111"/>
      <c r="RZR36" s="22"/>
      <c r="RZS36" s="111"/>
      <c r="RZT36" s="22"/>
      <c r="RZU36" s="111"/>
      <c r="RZV36" s="22"/>
      <c r="RZW36" s="111"/>
      <c r="RZX36" s="22"/>
      <c r="RZY36" s="111"/>
      <c r="RZZ36" s="22"/>
      <c r="SAA36" s="111"/>
      <c r="SAB36" s="22"/>
      <c r="SAC36" s="111"/>
      <c r="SAD36" s="26"/>
      <c r="SAE36" s="111"/>
      <c r="SAF36" s="26"/>
      <c r="SAG36" s="111"/>
      <c r="SAH36" s="26"/>
      <c r="SAI36" s="111"/>
      <c r="SAJ36" s="26"/>
      <c r="SAK36" s="111"/>
      <c r="SAL36" s="26"/>
      <c r="SAM36" s="111"/>
      <c r="SAN36" s="26"/>
      <c r="SAO36" s="111"/>
      <c r="SAP36" s="26"/>
      <c r="SAQ36" s="111"/>
      <c r="SAR36" s="26"/>
      <c r="SAS36" s="111"/>
      <c r="SAT36" s="26"/>
      <c r="SAU36" s="111"/>
      <c r="SAV36" s="26"/>
      <c r="SAW36" s="111"/>
      <c r="SAX36" s="26"/>
      <c r="SAY36" s="112"/>
      <c r="SAZ36" s="26"/>
      <c r="SBA36" s="111"/>
      <c r="SBB36" s="26"/>
      <c r="SBC36" s="111"/>
      <c r="SBD36" s="26"/>
      <c r="SBE36" s="111"/>
      <c r="SBF36" s="26"/>
      <c r="SBG36" s="111"/>
      <c r="SBH36" s="26"/>
      <c r="SBI36" s="111"/>
      <c r="SBJ36" s="26"/>
      <c r="SBK36" s="111"/>
      <c r="SBL36" s="26"/>
      <c r="SBM36" s="111"/>
      <c r="SBN36" s="19"/>
      <c r="SBO36" s="111"/>
      <c r="SBP36" s="26"/>
      <c r="SBQ36" s="111"/>
      <c r="SBR36" s="26"/>
      <c r="SBS36" s="111"/>
      <c r="SBT36" s="26"/>
      <c r="SBU36" s="111"/>
      <c r="SBV36" s="26"/>
      <c r="SBW36" s="111"/>
      <c r="SBX36" s="19"/>
      <c r="SBY36" s="111"/>
      <c r="SBZ36" s="26"/>
      <c r="SCA36" s="111"/>
      <c r="SCB36" s="26"/>
      <c r="SCC36" s="111"/>
      <c r="SCD36" s="26"/>
      <c r="SCE36" s="111"/>
      <c r="SCF36" s="19"/>
      <c r="SCG36" s="105"/>
      <c r="SCH36" s="105"/>
      <c r="SCI36" s="105"/>
      <c r="SCJ36" s="29"/>
      <c r="SCK36" s="111"/>
      <c r="SCL36" s="29"/>
      <c r="SCM36" s="111"/>
      <c r="SCN36" s="22"/>
      <c r="SCO36" s="111"/>
      <c r="SCP36" s="22"/>
      <c r="SCQ36" s="111"/>
      <c r="SCR36" s="22"/>
      <c r="SCS36" s="111"/>
      <c r="SCT36" s="22"/>
      <c r="SCU36" s="111"/>
      <c r="SCV36" s="22"/>
      <c r="SCW36" s="111"/>
      <c r="SCX36" s="22"/>
      <c r="SCY36" s="111"/>
      <c r="SCZ36" s="22"/>
      <c r="SDA36" s="111"/>
      <c r="SDB36" s="26"/>
      <c r="SDC36" s="111"/>
      <c r="SDD36" s="26"/>
      <c r="SDE36" s="111"/>
      <c r="SDF36" s="26"/>
      <c r="SDG36" s="111"/>
      <c r="SDH36" s="26"/>
      <c r="SDI36" s="111"/>
      <c r="SDJ36" s="26"/>
      <c r="SDK36" s="111"/>
      <c r="SDL36" s="26"/>
      <c r="SDM36" s="111"/>
      <c r="SDN36" s="26"/>
      <c r="SDO36" s="111"/>
      <c r="SDP36" s="26"/>
      <c r="SDQ36" s="111"/>
      <c r="SDR36" s="26"/>
      <c r="SDS36" s="111"/>
      <c r="SDT36" s="26"/>
      <c r="SDU36" s="111"/>
      <c r="SDV36" s="26"/>
      <c r="SDW36" s="112"/>
      <c r="SDX36" s="26"/>
      <c r="SDY36" s="111"/>
      <c r="SDZ36" s="26"/>
      <c r="SEA36" s="111"/>
      <c r="SEB36" s="26"/>
      <c r="SEC36" s="111"/>
      <c r="SED36" s="26"/>
      <c r="SEE36" s="111"/>
      <c r="SEF36" s="26"/>
      <c r="SEG36" s="111"/>
      <c r="SEH36" s="26"/>
      <c r="SEI36" s="111"/>
      <c r="SEJ36" s="26"/>
      <c r="SEK36" s="111"/>
      <c r="SEL36" s="19"/>
      <c r="SEM36" s="111"/>
      <c r="SEN36" s="26"/>
      <c r="SEO36" s="111"/>
      <c r="SEP36" s="26"/>
      <c r="SEQ36" s="111"/>
      <c r="SER36" s="26"/>
      <c r="SES36" s="111"/>
      <c r="SET36" s="26"/>
      <c r="SEU36" s="111"/>
      <c r="SEV36" s="19"/>
      <c r="SEW36" s="111"/>
      <c r="SEX36" s="26"/>
      <c r="SEY36" s="111"/>
      <c r="SEZ36" s="26"/>
      <c r="SFA36" s="111"/>
      <c r="SFB36" s="26"/>
      <c r="SFC36" s="111"/>
      <c r="SFD36" s="19"/>
      <c r="SFE36" s="105"/>
      <c r="SFF36" s="105"/>
      <c r="SFG36" s="105"/>
      <c r="SFH36" s="29"/>
      <c r="SFI36" s="111"/>
      <c r="SFJ36" s="29"/>
      <c r="SFK36" s="111"/>
      <c r="SFL36" s="22"/>
      <c r="SFM36" s="111"/>
      <c r="SFN36" s="22"/>
      <c r="SFO36" s="111"/>
      <c r="SFP36" s="22"/>
      <c r="SFQ36" s="111"/>
      <c r="SFR36" s="22"/>
      <c r="SFS36" s="111"/>
      <c r="SFT36" s="22"/>
      <c r="SFU36" s="111"/>
      <c r="SFV36" s="22"/>
      <c r="SFW36" s="111"/>
      <c r="SFX36" s="22"/>
      <c r="SFY36" s="111"/>
      <c r="SFZ36" s="26"/>
      <c r="SGA36" s="111"/>
      <c r="SGB36" s="26"/>
      <c r="SGC36" s="111"/>
      <c r="SGD36" s="26"/>
      <c r="SGE36" s="111"/>
      <c r="SGF36" s="26"/>
      <c r="SGG36" s="111"/>
      <c r="SGH36" s="26"/>
      <c r="SGI36" s="111"/>
      <c r="SGJ36" s="26"/>
      <c r="SGK36" s="111"/>
      <c r="SGL36" s="26"/>
      <c r="SGM36" s="111"/>
      <c r="SGN36" s="26"/>
      <c r="SGO36" s="111"/>
      <c r="SGP36" s="26"/>
      <c r="SGQ36" s="111"/>
      <c r="SGR36" s="26"/>
      <c r="SGS36" s="111"/>
      <c r="SGT36" s="26"/>
      <c r="SGU36" s="112"/>
      <c r="SGV36" s="26"/>
      <c r="SGW36" s="111"/>
      <c r="SGX36" s="26"/>
      <c r="SGY36" s="111"/>
      <c r="SGZ36" s="26"/>
      <c r="SHA36" s="111"/>
      <c r="SHB36" s="26"/>
      <c r="SHC36" s="111"/>
      <c r="SHD36" s="26"/>
      <c r="SHE36" s="111"/>
      <c r="SHF36" s="26"/>
      <c r="SHG36" s="111"/>
      <c r="SHH36" s="26"/>
      <c r="SHI36" s="111"/>
      <c r="SHJ36" s="19"/>
      <c r="SHK36" s="111"/>
      <c r="SHL36" s="26"/>
      <c r="SHM36" s="111"/>
      <c r="SHN36" s="26"/>
      <c r="SHO36" s="111"/>
      <c r="SHP36" s="26"/>
      <c r="SHQ36" s="111"/>
      <c r="SHR36" s="26"/>
      <c r="SHS36" s="111"/>
      <c r="SHT36" s="19"/>
      <c r="SHU36" s="111"/>
      <c r="SHV36" s="26"/>
      <c r="SHW36" s="111"/>
      <c r="SHX36" s="26"/>
      <c r="SHY36" s="111"/>
      <c r="SHZ36" s="26"/>
      <c r="SIA36" s="111"/>
      <c r="SIB36" s="19"/>
      <c r="SIC36" s="105"/>
      <c r="SID36" s="105"/>
      <c r="SIE36" s="105"/>
      <c r="SIF36" s="29"/>
      <c r="SIG36" s="111"/>
      <c r="SIH36" s="29"/>
      <c r="SII36" s="111"/>
      <c r="SIJ36" s="22"/>
      <c r="SIK36" s="111"/>
      <c r="SIL36" s="22"/>
      <c r="SIM36" s="111"/>
      <c r="SIN36" s="22"/>
      <c r="SIO36" s="111"/>
      <c r="SIP36" s="22"/>
      <c r="SIQ36" s="111"/>
      <c r="SIR36" s="22"/>
      <c r="SIS36" s="111"/>
      <c r="SIT36" s="22"/>
      <c r="SIU36" s="111"/>
      <c r="SIV36" s="22"/>
      <c r="SIW36" s="111"/>
      <c r="SIX36" s="26"/>
      <c r="SIY36" s="111"/>
      <c r="SIZ36" s="26"/>
      <c r="SJA36" s="111"/>
      <c r="SJB36" s="26"/>
      <c r="SJC36" s="111"/>
      <c r="SJD36" s="26"/>
      <c r="SJE36" s="111"/>
      <c r="SJF36" s="26"/>
      <c r="SJG36" s="111"/>
      <c r="SJH36" s="26"/>
      <c r="SJI36" s="111"/>
      <c r="SJJ36" s="26"/>
      <c r="SJK36" s="111"/>
      <c r="SJL36" s="26"/>
      <c r="SJM36" s="111"/>
      <c r="SJN36" s="26"/>
      <c r="SJO36" s="111"/>
      <c r="SJP36" s="26"/>
      <c r="SJQ36" s="111"/>
      <c r="SJR36" s="26"/>
      <c r="SJS36" s="112"/>
      <c r="SJT36" s="26"/>
      <c r="SJU36" s="111"/>
      <c r="SJV36" s="26"/>
      <c r="SJW36" s="111"/>
      <c r="SJX36" s="26"/>
      <c r="SJY36" s="111"/>
      <c r="SJZ36" s="26"/>
      <c r="SKA36" s="111"/>
      <c r="SKB36" s="26"/>
      <c r="SKC36" s="111"/>
      <c r="SKD36" s="26"/>
      <c r="SKE36" s="111"/>
      <c r="SKF36" s="26"/>
      <c r="SKG36" s="111"/>
      <c r="SKH36" s="19"/>
      <c r="SKI36" s="111"/>
      <c r="SKJ36" s="26"/>
      <c r="SKK36" s="111"/>
      <c r="SKL36" s="26"/>
      <c r="SKM36" s="111"/>
      <c r="SKN36" s="26"/>
      <c r="SKO36" s="111"/>
      <c r="SKP36" s="26"/>
      <c r="SKQ36" s="111"/>
      <c r="SKR36" s="19"/>
      <c r="SKS36" s="111"/>
      <c r="SKT36" s="26"/>
      <c r="SKU36" s="111"/>
      <c r="SKV36" s="26"/>
      <c r="SKW36" s="111"/>
      <c r="SKX36" s="26"/>
      <c r="SKY36" s="111"/>
      <c r="SKZ36" s="19"/>
      <c r="SLA36" s="105"/>
      <c r="SLB36" s="105"/>
      <c r="SLC36" s="105"/>
      <c r="SLD36" s="29"/>
      <c r="SLE36" s="111"/>
      <c r="SLF36" s="29"/>
      <c r="SLG36" s="111"/>
      <c r="SLH36" s="22"/>
      <c r="SLI36" s="111"/>
      <c r="SLJ36" s="22"/>
      <c r="SLK36" s="111"/>
      <c r="SLL36" s="22"/>
      <c r="SLM36" s="111"/>
      <c r="SLN36" s="22"/>
      <c r="SLO36" s="111"/>
      <c r="SLP36" s="22"/>
      <c r="SLQ36" s="111"/>
      <c r="SLR36" s="22"/>
      <c r="SLS36" s="111"/>
      <c r="SLT36" s="22"/>
      <c r="SLU36" s="111"/>
      <c r="SLV36" s="26"/>
      <c r="SLW36" s="111"/>
      <c r="SLX36" s="26"/>
      <c r="SLY36" s="111"/>
      <c r="SLZ36" s="26"/>
      <c r="SMA36" s="111"/>
      <c r="SMB36" s="26"/>
      <c r="SMC36" s="111"/>
      <c r="SMD36" s="26"/>
      <c r="SME36" s="111"/>
      <c r="SMF36" s="26"/>
      <c r="SMG36" s="111"/>
      <c r="SMH36" s="26"/>
      <c r="SMI36" s="111"/>
      <c r="SMJ36" s="26"/>
      <c r="SMK36" s="111"/>
      <c r="SML36" s="26"/>
      <c r="SMM36" s="111"/>
      <c r="SMN36" s="26"/>
      <c r="SMO36" s="111"/>
      <c r="SMP36" s="26"/>
      <c r="SMQ36" s="112"/>
      <c r="SMR36" s="26"/>
      <c r="SMS36" s="111"/>
      <c r="SMT36" s="26"/>
      <c r="SMU36" s="111"/>
      <c r="SMV36" s="26"/>
      <c r="SMW36" s="111"/>
      <c r="SMX36" s="26"/>
      <c r="SMY36" s="111"/>
      <c r="SMZ36" s="26"/>
      <c r="SNA36" s="111"/>
      <c r="SNB36" s="26"/>
      <c r="SNC36" s="111"/>
      <c r="SND36" s="26"/>
      <c r="SNE36" s="111"/>
      <c r="SNF36" s="19"/>
      <c r="SNG36" s="111"/>
      <c r="SNH36" s="26"/>
      <c r="SNI36" s="111"/>
      <c r="SNJ36" s="26"/>
      <c r="SNK36" s="111"/>
      <c r="SNL36" s="26"/>
      <c r="SNM36" s="111"/>
      <c r="SNN36" s="26"/>
      <c r="SNO36" s="111"/>
      <c r="SNP36" s="19"/>
      <c r="SNQ36" s="111"/>
      <c r="SNR36" s="26"/>
      <c r="SNS36" s="111"/>
      <c r="SNT36" s="26"/>
      <c r="SNU36" s="111"/>
      <c r="SNV36" s="26"/>
      <c r="SNW36" s="111"/>
      <c r="SNX36" s="19"/>
      <c r="SNY36" s="105"/>
      <c r="SNZ36" s="105"/>
      <c r="SOA36" s="105"/>
      <c r="SOB36" s="29"/>
      <c r="SOC36" s="111"/>
      <c r="SOD36" s="29"/>
      <c r="SOE36" s="111"/>
      <c r="SOF36" s="22"/>
      <c r="SOG36" s="111"/>
      <c r="SOH36" s="22"/>
      <c r="SOI36" s="111"/>
      <c r="SOJ36" s="22"/>
      <c r="SOK36" s="111"/>
      <c r="SOL36" s="22"/>
      <c r="SOM36" s="111"/>
      <c r="SON36" s="22"/>
      <c r="SOO36" s="111"/>
      <c r="SOP36" s="22"/>
      <c r="SOQ36" s="111"/>
      <c r="SOR36" s="22"/>
      <c r="SOS36" s="111"/>
      <c r="SOT36" s="26"/>
      <c r="SOU36" s="111"/>
      <c r="SOV36" s="26"/>
      <c r="SOW36" s="111"/>
      <c r="SOX36" s="26"/>
      <c r="SOY36" s="111"/>
      <c r="SOZ36" s="26"/>
      <c r="SPA36" s="111"/>
      <c r="SPB36" s="26"/>
      <c r="SPC36" s="111"/>
      <c r="SPD36" s="26"/>
      <c r="SPE36" s="111"/>
      <c r="SPF36" s="26"/>
      <c r="SPG36" s="111"/>
      <c r="SPH36" s="26"/>
      <c r="SPI36" s="111"/>
      <c r="SPJ36" s="26"/>
      <c r="SPK36" s="111"/>
      <c r="SPL36" s="26"/>
      <c r="SPM36" s="111"/>
      <c r="SPN36" s="26"/>
      <c r="SPO36" s="112"/>
      <c r="SPP36" s="26"/>
      <c r="SPQ36" s="111"/>
      <c r="SPR36" s="26"/>
      <c r="SPS36" s="111"/>
      <c r="SPT36" s="26"/>
      <c r="SPU36" s="111"/>
      <c r="SPV36" s="26"/>
      <c r="SPW36" s="111"/>
      <c r="SPX36" s="26"/>
      <c r="SPY36" s="111"/>
      <c r="SPZ36" s="26"/>
      <c r="SQA36" s="111"/>
      <c r="SQB36" s="26"/>
      <c r="SQC36" s="111"/>
      <c r="SQD36" s="19"/>
      <c r="SQE36" s="111"/>
      <c r="SQF36" s="26"/>
      <c r="SQG36" s="111"/>
      <c r="SQH36" s="26"/>
      <c r="SQI36" s="111"/>
      <c r="SQJ36" s="26"/>
      <c r="SQK36" s="111"/>
      <c r="SQL36" s="26"/>
      <c r="SQM36" s="111"/>
      <c r="SQN36" s="19"/>
      <c r="SQO36" s="111"/>
      <c r="SQP36" s="26"/>
      <c r="SQQ36" s="111"/>
      <c r="SQR36" s="26"/>
      <c r="SQS36" s="111"/>
      <c r="SQT36" s="26"/>
      <c r="SQU36" s="111"/>
      <c r="SQV36" s="19"/>
      <c r="SQW36" s="105"/>
      <c r="SQX36" s="105"/>
      <c r="SQY36" s="105"/>
      <c r="SQZ36" s="29"/>
      <c r="SRA36" s="111"/>
      <c r="SRB36" s="29"/>
      <c r="SRC36" s="111"/>
      <c r="SRD36" s="22"/>
      <c r="SRE36" s="111"/>
      <c r="SRF36" s="22"/>
      <c r="SRG36" s="111"/>
      <c r="SRH36" s="22"/>
      <c r="SRI36" s="111"/>
      <c r="SRJ36" s="22"/>
      <c r="SRK36" s="111"/>
      <c r="SRL36" s="22"/>
      <c r="SRM36" s="111"/>
      <c r="SRN36" s="22"/>
      <c r="SRO36" s="111"/>
      <c r="SRP36" s="22"/>
      <c r="SRQ36" s="111"/>
      <c r="SRR36" s="26"/>
      <c r="SRS36" s="111"/>
      <c r="SRT36" s="26"/>
      <c r="SRU36" s="111"/>
      <c r="SRV36" s="26"/>
      <c r="SRW36" s="111"/>
      <c r="SRX36" s="26"/>
      <c r="SRY36" s="111"/>
      <c r="SRZ36" s="26"/>
      <c r="SSA36" s="111"/>
      <c r="SSB36" s="26"/>
      <c r="SSC36" s="111"/>
      <c r="SSD36" s="26"/>
      <c r="SSE36" s="111"/>
      <c r="SSF36" s="26"/>
      <c r="SSG36" s="111"/>
      <c r="SSH36" s="26"/>
      <c r="SSI36" s="111"/>
      <c r="SSJ36" s="26"/>
      <c r="SSK36" s="111"/>
      <c r="SSL36" s="26"/>
      <c r="SSM36" s="112"/>
      <c r="SSN36" s="26"/>
      <c r="SSO36" s="111"/>
      <c r="SSP36" s="26"/>
      <c r="SSQ36" s="111"/>
      <c r="SSR36" s="26"/>
      <c r="SSS36" s="111"/>
      <c r="SST36" s="26"/>
      <c r="SSU36" s="111"/>
      <c r="SSV36" s="26"/>
      <c r="SSW36" s="111"/>
      <c r="SSX36" s="26"/>
      <c r="SSY36" s="111"/>
      <c r="SSZ36" s="26"/>
      <c r="STA36" s="111"/>
      <c r="STB36" s="19"/>
      <c r="STC36" s="111"/>
      <c r="STD36" s="26"/>
      <c r="STE36" s="111"/>
      <c r="STF36" s="26"/>
      <c r="STG36" s="111"/>
      <c r="STH36" s="26"/>
      <c r="STI36" s="111"/>
      <c r="STJ36" s="26"/>
      <c r="STK36" s="111"/>
      <c r="STL36" s="19"/>
      <c r="STM36" s="111"/>
      <c r="STN36" s="26"/>
      <c r="STO36" s="111"/>
      <c r="STP36" s="26"/>
      <c r="STQ36" s="111"/>
      <c r="STR36" s="26"/>
      <c r="STS36" s="111"/>
      <c r="STT36" s="19"/>
      <c r="STU36" s="105"/>
      <c r="STV36" s="105"/>
      <c r="STW36" s="105"/>
      <c r="STX36" s="29"/>
      <c r="STY36" s="111"/>
      <c r="STZ36" s="29"/>
      <c r="SUA36" s="111"/>
      <c r="SUB36" s="22"/>
      <c r="SUC36" s="111"/>
      <c r="SUD36" s="22"/>
      <c r="SUE36" s="111"/>
      <c r="SUF36" s="22"/>
      <c r="SUG36" s="111"/>
      <c r="SUH36" s="22"/>
      <c r="SUI36" s="111"/>
      <c r="SUJ36" s="22"/>
      <c r="SUK36" s="111"/>
      <c r="SUL36" s="22"/>
      <c r="SUM36" s="111"/>
      <c r="SUN36" s="22"/>
      <c r="SUO36" s="111"/>
      <c r="SUP36" s="26"/>
      <c r="SUQ36" s="111"/>
      <c r="SUR36" s="26"/>
      <c r="SUS36" s="111"/>
      <c r="SUT36" s="26"/>
      <c r="SUU36" s="111"/>
      <c r="SUV36" s="26"/>
      <c r="SUW36" s="111"/>
      <c r="SUX36" s="26"/>
      <c r="SUY36" s="111"/>
      <c r="SUZ36" s="26"/>
      <c r="SVA36" s="111"/>
      <c r="SVB36" s="26"/>
      <c r="SVC36" s="111"/>
      <c r="SVD36" s="26"/>
      <c r="SVE36" s="111"/>
      <c r="SVF36" s="26"/>
      <c r="SVG36" s="111"/>
      <c r="SVH36" s="26"/>
      <c r="SVI36" s="111"/>
      <c r="SVJ36" s="26"/>
      <c r="SVK36" s="112"/>
      <c r="SVL36" s="26"/>
      <c r="SVM36" s="111"/>
      <c r="SVN36" s="26"/>
      <c r="SVO36" s="111"/>
      <c r="SVP36" s="26"/>
      <c r="SVQ36" s="111"/>
      <c r="SVR36" s="26"/>
      <c r="SVS36" s="111"/>
      <c r="SVT36" s="26"/>
      <c r="SVU36" s="111"/>
      <c r="SVV36" s="26"/>
      <c r="SVW36" s="111"/>
      <c r="SVX36" s="26"/>
      <c r="SVY36" s="111"/>
      <c r="SVZ36" s="19"/>
      <c r="SWA36" s="111"/>
      <c r="SWB36" s="26"/>
      <c r="SWC36" s="111"/>
      <c r="SWD36" s="26"/>
      <c r="SWE36" s="111"/>
      <c r="SWF36" s="26"/>
      <c r="SWG36" s="111"/>
      <c r="SWH36" s="26"/>
      <c r="SWI36" s="111"/>
      <c r="SWJ36" s="19"/>
      <c r="SWK36" s="111"/>
      <c r="SWL36" s="26"/>
      <c r="SWM36" s="111"/>
      <c r="SWN36" s="26"/>
      <c r="SWO36" s="111"/>
      <c r="SWP36" s="26"/>
      <c r="SWQ36" s="111"/>
      <c r="SWR36" s="19"/>
      <c r="SWS36" s="105"/>
      <c r="SWT36" s="105"/>
      <c r="SWU36" s="105"/>
      <c r="SWV36" s="29"/>
      <c r="SWW36" s="111"/>
      <c r="SWX36" s="29"/>
      <c r="SWY36" s="111"/>
      <c r="SWZ36" s="22"/>
      <c r="SXA36" s="111"/>
      <c r="SXB36" s="22"/>
      <c r="SXC36" s="111"/>
      <c r="SXD36" s="22"/>
      <c r="SXE36" s="111"/>
      <c r="SXF36" s="22"/>
      <c r="SXG36" s="111"/>
      <c r="SXH36" s="22"/>
      <c r="SXI36" s="111"/>
      <c r="SXJ36" s="22"/>
      <c r="SXK36" s="111"/>
      <c r="SXL36" s="22"/>
      <c r="SXM36" s="111"/>
      <c r="SXN36" s="26"/>
      <c r="SXO36" s="111"/>
      <c r="SXP36" s="26"/>
      <c r="SXQ36" s="111"/>
      <c r="SXR36" s="26"/>
      <c r="SXS36" s="111"/>
      <c r="SXT36" s="26"/>
      <c r="SXU36" s="111"/>
      <c r="SXV36" s="26"/>
      <c r="SXW36" s="111"/>
      <c r="SXX36" s="26"/>
      <c r="SXY36" s="111"/>
      <c r="SXZ36" s="26"/>
      <c r="SYA36" s="111"/>
      <c r="SYB36" s="26"/>
      <c r="SYC36" s="111"/>
      <c r="SYD36" s="26"/>
      <c r="SYE36" s="111"/>
      <c r="SYF36" s="26"/>
      <c r="SYG36" s="111"/>
      <c r="SYH36" s="26"/>
      <c r="SYI36" s="112"/>
      <c r="SYJ36" s="26"/>
      <c r="SYK36" s="111"/>
      <c r="SYL36" s="26"/>
      <c r="SYM36" s="111"/>
      <c r="SYN36" s="26"/>
      <c r="SYO36" s="111"/>
      <c r="SYP36" s="26"/>
      <c r="SYQ36" s="111"/>
      <c r="SYR36" s="26"/>
      <c r="SYS36" s="111"/>
      <c r="SYT36" s="26"/>
      <c r="SYU36" s="111"/>
      <c r="SYV36" s="26"/>
      <c r="SYW36" s="111"/>
      <c r="SYX36" s="19"/>
      <c r="SYY36" s="111"/>
      <c r="SYZ36" s="26"/>
      <c r="SZA36" s="111"/>
      <c r="SZB36" s="26"/>
      <c r="SZC36" s="111"/>
      <c r="SZD36" s="26"/>
      <c r="SZE36" s="111"/>
      <c r="SZF36" s="26"/>
      <c r="SZG36" s="111"/>
      <c r="SZH36" s="19"/>
      <c r="SZI36" s="111"/>
      <c r="SZJ36" s="26"/>
      <c r="SZK36" s="111"/>
      <c r="SZL36" s="26"/>
      <c r="SZM36" s="111"/>
      <c r="SZN36" s="26"/>
      <c r="SZO36" s="111"/>
      <c r="SZP36" s="19"/>
      <c r="SZQ36" s="105"/>
      <c r="SZR36" s="105"/>
      <c r="SZS36" s="105"/>
      <c r="SZT36" s="29"/>
      <c r="SZU36" s="111"/>
      <c r="SZV36" s="29"/>
      <c r="SZW36" s="111"/>
      <c r="SZX36" s="22"/>
      <c r="SZY36" s="111"/>
      <c r="SZZ36" s="22"/>
      <c r="TAA36" s="111"/>
      <c r="TAB36" s="22"/>
      <c r="TAC36" s="111"/>
      <c r="TAD36" s="22"/>
      <c r="TAE36" s="111"/>
      <c r="TAF36" s="22"/>
      <c r="TAG36" s="111"/>
      <c r="TAH36" s="22"/>
      <c r="TAI36" s="111"/>
      <c r="TAJ36" s="22"/>
      <c r="TAK36" s="111"/>
      <c r="TAL36" s="26"/>
      <c r="TAM36" s="111"/>
      <c r="TAN36" s="26"/>
      <c r="TAO36" s="111"/>
      <c r="TAP36" s="26"/>
      <c r="TAQ36" s="111"/>
      <c r="TAR36" s="26"/>
      <c r="TAS36" s="111"/>
      <c r="TAT36" s="26"/>
      <c r="TAU36" s="111"/>
      <c r="TAV36" s="26"/>
      <c r="TAW36" s="111"/>
      <c r="TAX36" s="26"/>
      <c r="TAY36" s="111"/>
      <c r="TAZ36" s="26"/>
      <c r="TBA36" s="111"/>
      <c r="TBB36" s="26"/>
      <c r="TBC36" s="111"/>
      <c r="TBD36" s="26"/>
      <c r="TBE36" s="111"/>
      <c r="TBF36" s="26"/>
      <c r="TBG36" s="112"/>
      <c r="TBH36" s="26"/>
      <c r="TBI36" s="111"/>
      <c r="TBJ36" s="26"/>
      <c r="TBK36" s="111"/>
      <c r="TBL36" s="26"/>
      <c r="TBM36" s="111"/>
      <c r="TBN36" s="26"/>
      <c r="TBO36" s="111"/>
      <c r="TBP36" s="26"/>
      <c r="TBQ36" s="111"/>
      <c r="TBR36" s="26"/>
      <c r="TBS36" s="111"/>
      <c r="TBT36" s="26"/>
      <c r="TBU36" s="111"/>
      <c r="TBV36" s="19"/>
      <c r="TBW36" s="111"/>
      <c r="TBX36" s="26"/>
      <c r="TBY36" s="111"/>
      <c r="TBZ36" s="26"/>
      <c r="TCA36" s="111"/>
      <c r="TCB36" s="26"/>
      <c r="TCC36" s="111"/>
      <c r="TCD36" s="26"/>
      <c r="TCE36" s="111"/>
      <c r="TCF36" s="19"/>
      <c r="TCG36" s="111"/>
      <c r="TCH36" s="26"/>
      <c r="TCI36" s="111"/>
      <c r="TCJ36" s="26"/>
      <c r="TCK36" s="111"/>
      <c r="TCL36" s="26"/>
      <c r="TCM36" s="111"/>
      <c r="TCN36" s="19"/>
      <c r="TCO36" s="105"/>
      <c r="TCP36" s="105"/>
      <c r="TCQ36" s="105"/>
      <c r="TCR36" s="29"/>
      <c r="TCS36" s="111"/>
      <c r="TCT36" s="29"/>
      <c r="TCU36" s="111"/>
      <c r="TCV36" s="22"/>
      <c r="TCW36" s="111"/>
      <c r="TCX36" s="22"/>
      <c r="TCY36" s="111"/>
      <c r="TCZ36" s="22"/>
      <c r="TDA36" s="111"/>
      <c r="TDB36" s="22"/>
      <c r="TDC36" s="111"/>
      <c r="TDD36" s="22"/>
      <c r="TDE36" s="111"/>
      <c r="TDF36" s="22"/>
      <c r="TDG36" s="111"/>
      <c r="TDH36" s="22"/>
      <c r="TDI36" s="111"/>
      <c r="TDJ36" s="26"/>
      <c r="TDK36" s="111"/>
      <c r="TDL36" s="26"/>
      <c r="TDM36" s="111"/>
      <c r="TDN36" s="26"/>
      <c r="TDO36" s="111"/>
      <c r="TDP36" s="26"/>
      <c r="TDQ36" s="111"/>
      <c r="TDR36" s="26"/>
      <c r="TDS36" s="111"/>
      <c r="TDT36" s="26"/>
      <c r="TDU36" s="111"/>
      <c r="TDV36" s="26"/>
      <c r="TDW36" s="111"/>
      <c r="TDX36" s="26"/>
      <c r="TDY36" s="111"/>
      <c r="TDZ36" s="26"/>
      <c r="TEA36" s="111"/>
      <c r="TEB36" s="26"/>
      <c r="TEC36" s="111"/>
      <c r="TED36" s="26"/>
      <c r="TEE36" s="112"/>
      <c r="TEF36" s="26"/>
      <c r="TEG36" s="111"/>
      <c r="TEH36" s="26"/>
      <c r="TEI36" s="111"/>
      <c r="TEJ36" s="26"/>
      <c r="TEK36" s="111"/>
      <c r="TEL36" s="26"/>
      <c r="TEM36" s="111"/>
      <c r="TEN36" s="26"/>
      <c r="TEO36" s="111"/>
      <c r="TEP36" s="26"/>
      <c r="TEQ36" s="111"/>
      <c r="TER36" s="26"/>
      <c r="TES36" s="111"/>
      <c r="TET36" s="19"/>
      <c r="TEU36" s="111"/>
      <c r="TEV36" s="26"/>
      <c r="TEW36" s="111"/>
      <c r="TEX36" s="26"/>
      <c r="TEY36" s="111"/>
      <c r="TEZ36" s="26"/>
      <c r="TFA36" s="111"/>
      <c r="TFB36" s="26"/>
      <c r="TFC36" s="111"/>
      <c r="TFD36" s="19"/>
      <c r="TFE36" s="111"/>
      <c r="TFF36" s="26"/>
      <c r="TFG36" s="111"/>
      <c r="TFH36" s="26"/>
      <c r="TFI36" s="111"/>
      <c r="TFJ36" s="26"/>
      <c r="TFK36" s="111"/>
      <c r="TFL36" s="19"/>
      <c r="TFM36" s="105"/>
      <c r="TFN36" s="105"/>
      <c r="TFO36" s="105"/>
      <c r="TFP36" s="29"/>
      <c r="TFQ36" s="111"/>
      <c r="TFR36" s="29"/>
      <c r="TFS36" s="111"/>
      <c r="TFT36" s="22"/>
      <c r="TFU36" s="111"/>
      <c r="TFV36" s="22"/>
      <c r="TFW36" s="111"/>
      <c r="TFX36" s="22"/>
      <c r="TFY36" s="111"/>
      <c r="TFZ36" s="22"/>
      <c r="TGA36" s="111"/>
      <c r="TGB36" s="22"/>
      <c r="TGC36" s="111"/>
      <c r="TGD36" s="22"/>
      <c r="TGE36" s="111"/>
      <c r="TGF36" s="22"/>
      <c r="TGG36" s="111"/>
      <c r="TGH36" s="26"/>
      <c r="TGI36" s="111"/>
      <c r="TGJ36" s="26"/>
      <c r="TGK36" s="111"/>
      <c r="TGL36" s="26"/>
      <c r="TGM36" s="111"/>
      <c r="TGN36" s="26"/>
      <c r="TGO36" s="111"/>
      <c r="TGP36" s="26"/>
      <c r="TGQ36" s="111"/>
      <c r="TGR36" s="26"/>
      <c r="TGS36" s="111"/>
      <c r="TGT36" s="26"/>
      <c r="TGU36" s="111"/>
      <c r="TGV36" s="26"/>
      <c r="TGW36" s="111"/>
      <c r="TGX36" s="26"/>
      <c r="TGY36" s="111"/>
      <c r="TGZ36" s="26"/>
      <c r="THA36" s="111"/>
      <c r="THB36" s="26"/>
      <c r="THC36" s="112"/>
      <c r="THD36" s="26"/>
      <c r="THE36" s="111"/>
      <c r="THF36" s="26"/>
      <c r="THG36" s="111"/>
      <c r="THH36" s="26"/>
      <c r="THI36" s="111"/>
      <c r="THJ36" s="26"/>
      <c r="THK36" s="111"/>
      <c r="THL36" s="26"/>
      <c r="THM36" s="111"/>
      <c r="THN36" s="26"/>
      <c r="THO36" s="111"/>
      <c r="THP36" s="26"/>
      <c r="THQ36" s="111"/>
      <c r="THR36" s="19"/>
      <c r="THS36" s="111"/>
      <c r="THT36" s="26"/>
      <c r="THU36" s="111"/>
      <c r="THV36" s="26"/>
      <c r="THW36" s="111"/>
      <c r="THX36" s="26"/>
      <c r="THY36" s="111"/>
      <c r="THZ36" s="26"/>
      <c r="TIA36" s="111"/>
      <c r="TIB36" s="19"/>
      <c r="TIC36" s="111"/>
      <c r="TID36" s="26"/>
      <c r="TIE36" s="111"/>
      <c r="TIF36" s="26"/>
      <c r="TIG36" s="111"/>
      <c r="TIH36" s="26"/>
      <c r="TII36" s="111"/>
      <c r="TIJ36" s="19"/>
      <c r="TIK36" s="105"/>
      <c r="TIL36" s="105"/>
      <c r="TIM36" s="105"/>
      <c r="TIN36" s="29"/>
      <c r="TIO36" s="111"/>
      <c r="TIP36" s="29"/>
      <c r="TIQ36" s="111"/>
      <c r="TIR36" s="22"/>
      <c r="TIS36" s="111"/>
      <c r="TIT36" s="22"/>
      <c r="TIU36" s="111"/>
      <c r="TIV36" s="22"/>
      <c r="TIW36" s="111"/>
      <c r="TIX36" s="22"/>
      <c r="TIY36" s="111"/>
      <c r="TIZ36" s="22"/>
      <c r="TJA36" s="111"/>
      <c r="TJB36" s="22"/>
      <c r="TJC36" s="111"/>
      <c r="TJD36" s="22"/>
      <c r="TJE36" s="111"/>
      <c r="TJF36" s="26"/>
      <c r="TJG36" s="111"/>
      <c r="TJH36" s="26"/>
      <c r="TJI36" s="111"/>
      <c r="TJJ36" s="26"/>
      <c r="TJK36" s="111"/>
      <c r="TJL36" s="26"/>
      <c r="TJM36" s="111"/>
      <c r="TJN36" s="26"/>
      <c r="TJO36" s="111"/>
      <c r="TJP36" s="26"/>
      <c r="TJQ36" s="111"/>
      <c r="TJR36" s="26"/>
      <c r="TJS36" s="111"/>
      <c r="TJT36" s="26"/>
      <c r="TJU36" s="111"/>
      <c r="TJV36" s="26"/>
      <c r="TJW36" s="111"/>
      <c r="TJX36" s="26"/>
      <c r="TJY36" s="111"/>
      <c r="TJZ36" s="26"/>
      <c r="TKA36" s="112"/>
      <c r="TKB36" s="26"/>
      <c r="TKC36" s="111"/>
      <c r="TKD36" s="26"/>
      <c r="TKE36" s="111"/>
      <c r="TKF36" s="26"/>
      <c r="TKG36" s="111"/>
      <c r="TKH36" s="26"/>
      <c r="TKI36" s="111"/>
      <c r="TKJ36" s="26"/>
      <c r="TKK36" s="111"/>
      <c r="TKL36" s="26"/>
      <c r="TKM36" s="111"/>
      <c r="TKN36" s="26"/>
      <c r="TKO36" s="111"/>
      <c r="TKP36" s="19"/>
      <c r="TKQ36" s="111"/>
      <c r="TKR36" s="26"/>
      <c r="TKS36" s="111"/>
      <c r="TKT36" s="26"/>
      <c r="TKU36" s="111"/>
      <c r="TKV36" s="26"/>
      <c r="TKW36" s="111"/>
      <c r="TKX36" s="26"/>
      <c r="TKY36" s="111"/>
      <c r="TKZ36" s="19"/>
      <c r="TLA36" s="111"/>
      <c r="TLB36" s="26"/>
      <c r="TLC36" s="111"/>
      <c r="TLD36" s="26"/>
      <c r="TLE36" s="111"/>
      <c r="TLF36" s="26"/>
      <c r="TLG36" s="111"/>
      <c r="TLH36" s="19"/>
      <c r="TLI36" s="105"/>
      <c r="TLJ36" s="105"/>
      <c r="TLK36" s="105"/>
      <c r="TLL36" s="29"/>
      <c r="TLM36" s="111"/>
      <c r="TLN36" s="29"/>
      <c r="TLO36" s="111"/>
      <c r="TLP36" s="22"/>
      <c r="TLQ36" s="111"/>
      <c r="TLR36" s="22"/>
      <c r="TLS36" s="111"/>
      <c r="TLT36" s="22"/>
      <c r="TLU36" s="111"/>
      <c r="TLV36" s="22"/>
      <c r="TLW36" s="111"/>
      <c r="TLX36" s="22"/>
      <c r="TLY36" s="111"/>
      <c r="TLZ36" s="22"/>
      <c r="TMA36" s="111"/>
      <c r="TMB36" s="22"/>
      <c r="TMC36" s="111"/>
      <c r="TMD36" s="26"/>
      <c r="TME36" s="111"/>
      <c r="TMF36" s="26"/>
      <c r="TMG36" s="111"/>
      <c r="TMH36" s="26"/>
      <c r="TMI36" s="111"/>
      <c r="TMJ36" s="26"/>
      <c r="TMK36" s="111"/>
      <c r="TML36" s="26"/>
      <c r="TMM36" s="111"/>
      <c r="TMN36" s="26"/>
      <c r="TMO36" s="111"/>
      <c r="TMP36" s="26"/>
      <c r="TMQ36" s="111"/>
      <c r="TMR36" s="26"/>
      <c r="TMS36" s="111"/>
      <c r="TMT36" s="26"/>
      <c r="TMU36" s="111"/>
      <c r="TMV36" s="26"/>
      <c r="TMW36" s="111"/>
      <c r="TMX36" s="26"/>
      <c r="TMY36" s="112"/>
      <c r="TMZ36" s="26"/>
      <c r="TNA36" s="111"/>
      <c r="TNB36" s="26"/>
      <c r="TNC36" s="111"/>
      <c r="TND36" s="26"/>
      <c r="TNE36" s="111"/>
      <c r="TNF36" s="26"/>
      <c r="TNG36" s="111"/>
      <c r="TNH36" s="26"/>
      <c r="TNI36" s="111"/>
      <c r="TNJ36" s="26"/>
      <c r="TNK36" s="111"/>
      <c r="TNL36" s="26"/>
      <c r="TNM36" s="111"/>
      <c r="TNN36" s="19"/>
      <c r="TNO36" s="111"/>
      <c r="TNP36" s="26"/>
      <c r="TNQ36" s="111"/>
      <c r="TNR36" s="26"/>
      <c r="TNS36" s="111"/>
      <c r="TNT36" s="26"/>
      <c r="TNU36" s="111"/>
      <c r="TNV36" s="26"/>
      <c r="TNW36" s="111"/>
      <c r="TNX36" s="19"/>
      <c r="TNY36" s="111"/>
      <c r="TNZ36" s="26"/>
      <c r="TOA36" s="111"/>
      <c r="TOB36" s="26"/>
      <c r="TOC36" s="111"/>
      <c r="TOD36" s="26"/>
      <c r="TOE36" s="111"/>
      <c r="TOF36" s="19"/>
      <c r="TOG36" s="105"/>
      <c r="TOH36" s="105"/>
      <c r="TOI36" s="105"/>
      <c r="TOJ36" s="29"/>
      <c r="TOK36" s="111"/>
      <c r="TOL36" s="29"/>
      <c r="TOM36" s="111"/>
      <c r="TON36" s="22"/>
      <c r="TOO36" s="111"/>
      <c r="TOP36" s="22"/>
      <c r="TOQ36" s="111"/>
      <c r="TOR36" s="22"/>
      <c r="TOS36" s="111"/>
      <c r="TOT36" s="22"/>
      <c r="TOU36" s="111"/>
      <c r="TOV36" s="22"/>
      <c r="TOW36" s="111"/>
      <c r="TOX36" s="22"/>
      <c r="TOY36" s="111"/>
      <c r="TOZ36" s="22"/>
      <c r="TPA36" s="111"/>
      <c r="TPB36" s="26"/>
      <c r="TPC36" s="111"/>
      <c r="TPD36" s="26"/>
      <c r="TPE36" s="111"/>
      <c r="TPF36" s="26"/>
      <c r="TPG36" s="111"/>
      <c r="TPH36" s="26"/>
      <c r="TPI36" s="111"/>
      <c r="TPJ36" s="26"/>
      <c r="TPK36" s="111"/>
      <c r="TPL36" s="26"/>
      <c r="TPM36" s="111"/>
      <c r="TPN36" s="26"/>
      <c r="TPO36" s="111"/>
      <c r="TPP36" s="26"/>
      <c r="TPQ36" s="111"/>
      <c r="TPR36" s="26"/>
      <c r="TPS36" s="111"/>
      <c r="TPT36" s="26"/>
      <c r="TPU36" s="111"/>
      <c r="TPV36" s="26"/>
      <c r="TPW36" s="112"/>
      <c r="TPX36" s="26"/>
      <c r="TPY36" s="111"/>
      <c r="TPZ36" s="26"/>
      <c r="TQA36" s="111"/>
      <c r="TQB36" s="26"/>
      <c r="TQC36" s="111"/>
      <c r="TQD36" s="26"/>
      <c r="TQE36" s="111"/>
      <c r="TQF36" s="26"/>
      <c r="TQG36" s="111"/>
      <c r="TQH36" s="26"/>
      <c r="TQI36" s="111"/>
      <c r="TQJ36" s="26"/>
      <c r="TQK36" s="111"/>
      <c r="TQL36" s="19"/>
      <c r="TQM36" s="111"/>
      <c r="TQN36" s="26"/>
      <c r="TQO36" s="111"/>
      <c r="TQP36" s="26"/>
      <c r="TQQ36" s="111"/>
      <c r="TQR36" s="26"/>
      <c r="TQS36" s="111"/>
      <c r="TQT36" s="26"/>
      <c r="TQU36" s="111"/>
      <c r="TQV36" s="19"/>
      <c r="TQW36" s="111"/>
      <c r="TQX36" s="26"/>
      <c r="TQY36" s="111"/>
      <c r="TQZ36" s="26"/>
      <c r="TRA36" s="111"/>
      <c r="TRB36" s="26"/>
      <c r="TRC36" s="111"/>
      <c r="TRD36" s="19"/>
      <c r="TRE36" s="105"/>
      <c r="TRF36" s="105"/>
      <c r="TRG36" s="105"/>
      <c r="TRH36" s="29"/>
      <c r="TRI36" s="111"/>
      <c r="TRJ36" s="29"/>
      <c r="TRK36" s="111"/>
      <c r="TRL36" s="22"/>
      <c r="TRM36" s="111"/>
      <c r="TRN36" s="22"/>
      <c r="TRO36" s="111"/>
      <c r="TRP36" s="22"/>
      <c r="TRQ36" s="111"/>
      <c r="TRR36" s="22"/>
      <c r="TRS36" s="111"/>
      <c r="TRT36" s="22"/>
      <c r="TRU36" s="111"/>
      <c r="TRV36" s="22"/>
      <c r="TRW36" s="111"/>
      <c r="TRX36" s="22"/>
      <c r="TRY36" s="111"/>
      <c r="TRZ36" s="26"/>
      <c r="TSA36" s="111"/>
      <c r="TSB36" s="26"/>
      <c r="TSC36" s="111"/>
      <c r="TSD36" s="26"/>
      <c r="TSE36" s="111"/>
      <c r="TSF36" s="26"/>
      <c r="TSG36" s="111"/>
      <c r="TSH36" s="26"/>
      <c r="TSI36" s="111"/>
      <c r="TSJ36" s="26"/>
      <c r="TSK36" s="111"/>
      <c r="TSL36" s="26"/>
      <c r="TSM36" s="111"/>
      <c r="TSN36" s="26"/>
      <c r="TSO36" s="111"/>
      <c r="TSP36" s="26"/>
      <c r="TSQ36" s="111"/>
      <c r="TSR36" s="26"/>
      <c r="TSS36" s="111"/>
      <c r="TST36" s="26"/>
      <c r="TSU36" s="112"/>
      <c r="TSV36" s="26"/>
      <c r="TSW36" s="111"/>
      <c r="TSX36" s="26"/>
      <c r="TSY36" s="111"/>
      <c r="TSZ36" s="26"/>
      <c r="TTA36" s="111"/>
      <c r="TTB36" s="26"/>
      <c r="TTC36" s="111"/>
      <c r="TTD36" s="26"/>
      <c r="TTE36" s="111"/>
      <c r="TTF36" s="26"/>
      <c r="TTG36" s="111"/>
      <c r="TTH36" s="26"/>
      <c r="TTI36" s="111"/>
      <c r="TTJ36" s="19"/>
      <c r="TTK36" s="111"/>
      <c r="TTL36" s="26"/>
      <c r="TTM36" s="111"/>
      <c r="TTN36" s="26"/>
      <c r="TTO36" s="111"/>
      <c r="TTP36" s="26"/>
      <c r="TTQ36" s="111"/>
      <c r="TTR36" s="26"/>
      <c r="TTS36" s="111"/>
      <c r="TTT36" s="19"/>
      <c r="TTU36" s="111"/>
      <c r="TTV36" s="26"/>
      <c r="TTW36" s="111"/>
      <c r="TTX36" s="26"/>
      <c r="TTY36" s="111"/>
      <c r="TTZ36" s="26"/>
      <c r="TUA36" s="111"/>
      <c r="TUB36" s="19"/>
      <c r="TUC36" s="105"/>
      <c r="TUD36" s="105"/>
      <c r="TUE36" s="105"/>
      <c r="TUF36" s="29"/>
      <c r="TUG36" s="111"/>
      <c r="TUH36" s="29"/>
      <c r="TUI36" s="111"/>
      <c r="TUJ36" s="22"/>
      <c r="TUK36" s="111"/>
      <c r="TUL36" s="22"/>
      <c r="TUM36" s="111"/>
      <c r="TUN36" s="22"/>
      <c r="TUO36" s="111"/>
      <c r="TUP36" s="22"/>
      <c r="TUQ36" s="111"/>
      <c r="TUR36" s="22"/>
      <c r="TUS36" s="111"/>
      <c r="TUT36" s="22"/>
      <c r="TUU36" s="111"/>
      <c r="TUV36" s="22"/>
      <c r="TUW36" s="111"/>
      <c r="TUX36" s="26"/>
      <c r="TUY36" s="111"/>
      <c r="TUZ36" s="26"/>
      <c r="TVA36" s="111"/>
      <c r="TVB36" s="26"/>
      <c r="TVC36" s="111"/>
      <c r="TVD36" s="26"/>
      <c r="TVE36" s="111"/>
      <c r="TVF36" s="26"/>
      <c r="TVG36" s="111"/>
      <c r="TVH36" s="26"/>
      <c r="TVI36" s="111"/>
      <c r="TVJ36" s="26"/>
      <c r="TVK36" s="111"/>
      <c r="TVL36" s="26"/>
      <c r="TVM36" s="111"/>
      <c r="TVN36" s="26"/>
      <c r="TVO36" s="111"/>
      <c r="TVP36" s="26"/>
      <c r="TVQ36" s="111"/>
      <c r="TVR36" s="26"/>
      <c r="TVS36" s="112"/>
      <c r="TVT36" s="26"/>
      <c r="TVU36" s="111"/>
      <c r="TVV36" s="26"/>
      <c r="TVW36" s="111"/>
      <c r="TVX36" s="26"/>
      <c r="TVY36" s="111"/>
      <c r="TVZ36" s="26"/>
      <c r="TWA36" s="111"/>
      <c r="TWB36" s="26"/>
      <c r="TWC36" s="111"/>
      <c r="TWD36" s="26"/>
      <c r="TWE36" s="111"/>
      <c r="TWF36" s="26"/>
      <c r="TWG36" s="111"/>
      <c r="TWH36" s="19"/>
      <c r="TWI36" s="111"/>
      <c r="TWJ36" s="26"/>
      <c r="TWK36" s="111"/>
      <c r="TWL36" s="26"/>
      <c r="TWM36" s="111"/>
      <c r="TWN36" s="26"/>
      <c r="TWO36" s="111"/>
      <c r="TWP36" s="26"/>
      <c r="TWQ36" s="111"/>
      <c r="TWR36" s="19"/>
      <c r="TWS36" s="111"/>
      <c r="TWT36" s="26"/>
      <c r="TWU36" s="111"/>
      <c r="TWV36" s="26"/>
      <c r="TWW36" s="111"/>
      <c r="TWX36" s="26"/>
      <c r="TWY36" s="111"/>
      <c r="TWZ36" s="19"/>
      <c r="TXA36" s="105"/>
      <c r="TXB36" s="105"/>
      <c r="TXC36" s="105"/>
      <c r="TXD36" s="29"/>
      <c r="TXE36" s="111"/>
      <c r="TXF36" s="29"/>
      <c r="TXG36" s="111"/>
      <c r="TXH36" s="22"/>
      <c r="TXI36" s="111"/>
      <c r="TXJ36" s="22"/>
      <c r="TXK36" s="111"/>
      <c r="TXL36" s="22"/>
      <c r="TXM36" s="111"/>
      <c r="TXN36" s="22"/>
      <c r="TXO36" s="111"/>
      <c r="TXP36" s="22"/>
      <c r="TXQ36" s="111"/>
      <c r="TXR36" s="22"/>
      <c r="TXS36" s="111"/>
      <c r="TXT36" s="22"/>
      <c r="TXU36" s="111"/>
      <c r="TXV36" s="26"/>
      <c r="TXW36" s="111"/>
      <c r="TXX36" s="26"/>
      <c r="TXY36" s="111"/>
      <c r="TXZ36" s="26"/>
      <c r="TYA36" s="111"/>
      <c r="TYB36" s="26"/>
      <c r="TYC36" s="111"/>
      <c r="TYD36" s="26"/>
      <c r="TYE36" s="111"/>
      <c r="TYF36" s="26"/>
      <c r="TYG36" s="111"/>
      <c r="TYH36" s="26"/>
      <c r="TYI36" s="111"/>
      <c r="TYJ36" s="26"/>
      <c r="TYK36" s="111"/>
      <c r="TYL36" s="26"/>
      <c r="TYM36" s="111"/>
      <c r="TYN36" s="26"/>
      <c r="TYO36" s="111"/>
      <c r="TYP36" s="26"/>
      <c r="TYQ36" s="112"/>
      <c r="TYR36" s="26"/>
      <c r="TYS36" s="111"/>
      <c r="TYT36" s="26"/>
      <c r="TYU36" s="111"/>
      <c r="TYV36" s="26"/>
      <c r="TYW36" s="111"/>
      <c r="TYX36" s="26"/>
      <c r="TYY36" s="111"/>
      <c r="TYZ36" s="26"/>
      <c r="TZA36" s="111"/>
      <c r="TZB36" s="26"/>
      <c r="TZC36" s="111"/>
      <c r="TZD36" s="26"/>
      <c r="TZE36" s="111"/>
      <c r="TZF36" s="19"/>
      <c r="TZG36" s="111"/>
      <c r="TZH36" s="26"/>
      <c r="TZI36" s="111"/>
      <c r="TZJ36" s="26"/>
      <c r="TZK36" s="111"/>
      <c r="TZL36" s="26"/>
      <c r="TZM36" s="111"/>
      <c r="TZN36" s="26"/>
      <c r="TZO36" s="111"/>
      <c r="TZP36" s="19"/>
      <c r="TZQ36" s="111"/>
      <c r="TZR36" s="26"/>
      <c r="TZS36" s="111"/>
      <c r="TZT36" s="26"/>
      <c r="TZU36" s="111"/>
      <c r="TZV36" s="26"/>
      <c r="TZW36" s="111"/>
      <c r="TZX36" s="19"/>
      <c r="TZY36" s="105"/>
      <c r="TZZ36" s="105"/>
      <c r="UAA36" s="105"/>
      <c r="UAB36" s="29"/>
      <c r="UAC36" s="111"/>
      <c r="UAD36" s="29"/>
      <c r="UAE36" s="111"/>
      <c r="UAF36" s="22"/>
      <c r="UAG36" s="111"/>
      <c r="UAH36" s="22"/>
      <c r="UAI36" s="111"/>
      <c r="UAJ36" s="22"/>
      <c r="UAK36" s="111"/>
      <c r="UAL36" s="22"/>
      <c r="UAM36" s="111"/>
      <c r="UAN36" s="22"/>
      <c r="UAO36" s="111"/>
      <c r="UAP36" s="22"/>
      <c r="UAQ36" s="111"/>
      <c r="UAR36" s="22"/>
      <c r="UAS36" s="111"/>
      <c r="UAT36" s="26"/>
      <c r="UAU36" s="111"/>
      <c r="UAV36" s="26"/>
      <c r="UAW36" s="111"/>
      <c r="UAX36" s="26"/>
      <c r="UAY36" s="111"/>
      <c r="UAZ36" s="26"/>
      <c r="UBA36" s="111"/>
      <c r="UBB36" s="26"/>
      <c r="UBC36" s="111"/>
      <c r="UBD36" s="26"/>
      <c r="UBE36" s="111"/>
      <c r="UBF36" s="26"/>
      <c r="UBG36" s="111"/>
      <c r="UBH36" s="26"/>
      <c r="UBI36" s="111"/>
      <c r="UBJ36" s="26"/>
      <c r="UBK36" s="111"/>
      <c r="UBL36" s="26"/>
      <c r="UBM36" s="111"/>
      <c r="UBN36" s="26"/>
      <c r="UBO36" s="112"/>
      <c r="UBP36" s="26"/>
      <c r="UBQ36" s="111"/>
      <c r="UBR36" s="26"/>
      <c r="UBS36" s="111"/>
      <c r="UBT36" s="26"/>
      <c r="UBU36" s="111"/>
      <c r="UBV36" s="26"/>
      <c r="UBW36" s="111"/>
      <c r="UBX36" s="26"/>
      <c r="UBY36" s="111"/>
      <c r="UBZ36" s="26"/>
      <c r="UCA36" s="111"/>
      <c r="UCB36" s="26"/>
      <c r="UCC36" s="111"/>
      <c r="UCD36" s="19"/>
      <c r="UCE36" s="111"/>
      <c r="UCF36" s="26"/>
      <c r="UCG36" s="111"/>
      <c r="UCH36" s="26"/>
      <c r="UCI36" s="111"/>
      <c r="UCJ36" s="26"/>
      <c r="UCK36" s="111"/>
      <c r="UCL36" s="26"/>
      <c r="UCM36" s="111"/>
      <c r="UCN36" s="19"/>
      <c r="UCO36" s="111"/>
      <c r="UCP36" s="26"/>
      <c r="UCQ36" s="111"/>
      <c r="UCR36" s="26"/>
      <c r="UCS36" s="111"/>
      <c r="UCT36" s="26"/>
      <c r="UCU36" s="111"/>
      <c r="UCV36" s="19"/>
      <c r="UCW36" s="105"/>
      <c r="UCX36" s="105"/>
      <c r="UCY36" s="105"/>
      <c r="UCZ36" s="29"/>
      <c r="UDA36" s="111"/>
      <c r="UDB36" s="29"/>
      <c r="UDC36" s="111"/>
      <c r="UDD36" s="22"/>
      <c r="UDE36" s="111"/>
      <c r="UDF36" s="22"/>
      <c r="UDG36" s="111"/>
      <c r="UDH36" s="22"/>
      <c r="UDI36" s="111"/>
      <c r="UDJ36" s="22"/>
      <c r="UDK36" s="111"/>
      <c r="UDL36" s="22"/>
      <c r="UDM36" s="111"/>
      <c r="UDN36" s="22"/>
      <c r="UDO36" s="111"/>
      <c r="UDP36" s="22"/>
      <c r="UDQ36" s="111"/>
      <c r="UDR36" s="26"/>
      <c r="UDS36" s="111"/>
      <c r="UDT36" s="26"/>
      <c r="UDU36" s="111"/>
      <c r="UDV36" s="26"/>
      <c r="UDW36" s="111"/>
      <c r="UDX36" s="26"/>
      <c r="UDY36" s="111"/>
      <c r="UDZ36" s="26"/>
      <c r="UEA36" s="111"/>
      <c r="UEB36" s="26"/>
      <c r="UEC36" s="111"/>
      <c r="UED36" s="26"/>
      <c r="UEE36" s="111"/>
      <c r="UEF36" s="26"/>
      <c r="UEG36" s="111"/>
      <c r="UEH36" s="26"/>
      <c r="UEI36" s="111"/>
      <c r="UEJ36" s="26"/>
      <c r="UEK36" s="111"/>
      <c r="UEL36" s="26"/>
      <c r="UEM36" s="112"/>
      <c r="UEN36" s="26"/>
      <c r="UEO36" s="111"/>
      <c r="UEP36" s="26"/>
      <c r="UEQ36" s="111"/>
      <c r="UER36" s="26"/>
      <c r="UES36" s="111"/>
      <c r="UET36" s="26"/>
      <c r="UEU36" s="111"/>
      <c r="UEV36" s="26"/>
      <c r="UEW36" s="111"/>
      <c r="UEX36" s="26"/>
      <c r="UEY36" s="111"/>
      <c r="UEZ36" s="26"/>
      <c r="UFA36" s="111"/>
      <c r="UFB36" s="19"/>
      <c r="UFC36" s="111"/>
      <c r="UFD36" s="26"/>
      <c r="UFE36" s="111"/>
      <c r="UFF36" s="26"/>
      <c r="UFG36" s="111"/>
      <c r="UFH36" s="26"/>
      <c r="UFI36" s="111"/>
      <c r="UFJ36" s="26"/>
      <c r="UFK36" s="111"/>
      <c r="UFL36" s="19"/>
      <c r="UFM36" s="111"/>
      <c r="UFN36" s="26"/>
      <c r="UFO36" s="111"/>
      <c r="UFP36" s="26"/>
      <c r="UFQ36" s="111"/>
      <c r="UFR36" s="26"/>
      <c r="UFS36" s="111"/>
      <c r="UFT36" s="19"/>
      <c r="UFU36" s="105"/>
      <c r="UFV36" s="105"/>
      <c r="UFW36" s="105"/>
      <c r="UFX36" s="29"/>
      <c r="UFY36" s="111"/>
      <c r="UFZ36" s="29"/>
      <c r="UGA36" s="111"/>
      <c r="UGB36" s="22"/>
      <c r="UGC36" s="111"/>
      <c r="UGD36" s="22"/>
      <c r="UGE36" s="111"/>
      <c r="UGF36" s="22"/>
      <c r="UGG36" s="111"/>
      <c r="UGH36" s="22"/>
      <c r="UGI36" s="111"/>
      <c r="UGJ36" s="22"/>
      <c r="UGK36" s="111"/>
      <c r="UGL36" s="22"/>
      <c r="UGM36" s="111"/>
      <c r="UGN36" s="22"/>
      <c r="UGO36" s="111"/>
      <c r="UGP36" s="26"/>
      <c r="UGQ36" s="111"/>
      <c r="UGR36" s="26"/>
      <c r="UGS36" s="111"/>
      <c r="UGT36" s="26"/>
      <c r="UGU36" s="111"/>
      <c r="UGV36" s="26"/>
      <c r="UGW36" s="111"/>
      <c r="UGX36" s="26"/>
      <c r="UGY36" s="111"/>
      <c r="UGZ36" s="26"/>
      <c r="UHA36" s="111"/>
      <c r="UHB36" s="26"/>
      <c r="UHC36" s="111"/>
      <c r="UHD36" s="26"/>
      <c r="UHE36" s="111"/>
      <c r="UHF36" s="26"/>
      <c r="UHG36" s="111"/>
      <c r="UHH36" s="26"/>
      <c r="UHI36" s="111"/>
      <c r="UHJ36" s="26"/>
      <c r="UHK36" s="112"/>
      <c r="UHL36" s="26"/>
      <c r="UHM36" s="111"/>
      <c r="UHN36" s="26"/>
      <c r="UHO36" s="111"/>
      <c r="UHP36" s="26"/>
      <c r="UHQ36" s="111"/>
      <c r="UHR36" s="26"/>
      <c r="UHS36" s="111"/>
      <c r="UHT36" s="26"/>
      <c r="UHU36" s="111"/>
      <c r="UHV36" s="26"/>
      <c r="UHW36" s="111"/>
      <c r="UHX36" s="26"/>
      <c r="UHY36" s="111"/>
      <c r="UHZ36" s="19"/>
      <c r="UIA36" s="111"/>
      <c r="UIB36" s="26"/>
      <c r="UIC36" s="111"/>
      <c r="UID36" s="26"/>
      <c r="UIE36" s="111"/>
      <c r="UIF36" s="26"/>
      <c r="UIG36" s="111"/>
      <c r="UIH36" s="26"/>
      <c r="UII36" s="111"/>
      <c r="UIJ36" s="19"/>
      <c r="UIK36" s="111"/>
      <c r="UIL36" s="26"/>
      <c r="UIM36" s="111"/>
      <c r="UIN36" s="26"/>
      <c r="UIO36" s="111"/>
      <c r="UIP36" s="26"/>
      <c r="UIQ36" s="111"/>
      <c r="UIR36" s="19"/>
      <c r="UIS36" s="105"/>
      <c r="UIT36" s="105"/>
      <c r="UIU36" s="105"/>
      <c r="UIV36" s="29"/>
      <c r="UIW36" s="111"/>
      <c r="UIX36" s="29"/>
      <c r="UIY36" s="111"/>
      <c r="UIZ36" s="22"/>
      <c r="UJA36" s="111"/>
      <c r="UJB36" s="22"/>
      <c r="UJC36" s="111"/>
      <c r="UJD36" s="22"/>
      <c r="UJE36" s="111"/>
      <c r="UJF36" s="22"/>
      <c r="UJG36" s="111"/>
      <c r="UJH36" s="22"/>
      <c r="UJI36" s="111"/>
      <c r="UJJ36" s="22"/>
      <c r="UJK36" s="111"/>
      <c r="UJL36" s="22"/>
      <c r="UJM36" s="111"/>
      <c r="UJN36" s="26"/>
      <c r="UJO36" s="111"/>
      <c r="UJP36" s="26"/>
      <c r="UJQ36" s="111"/>
      <c r="UJR36" s="26"/>
      <c r="UJS36" s="111"/>
      <c r="UJT36" s="26"/>
      <c r="UJU36" s="111"/>
      <c r="UJV36" s="26"/>
      <c r="UJW36" s="111"/>
      <c r="UJX36" s="26"/>
      <c r="UJY36" s="111"/>
      <c r="UJZ36" s="26"/>
      <c r="UKA36" s="111"/>
      <c r="UKB36" s="26"/>
      <c r="UKC36" s="111"/>
      <c r="UKD36" s="26"/>
      <c r="UKE36" s="111"/>
      <c r="UKF36" s="26"/>
      <c r="UKG36" s="111"/>
      <c r="UKH36" s="26"/>
      <c r="UKI36" s="112"/>
      <c r="UKJ36" s="26"/>
      <c r="UKK36" s="111"/>
      <c r="UKL36" s="26"/>
      <c r="UKM36" s="111"/>
      <c r="UKN36" s="26"/>
      <c r="UKO36" s="111"/>
      <c r="UKP36" s="26"/>
      <c r="UKQ36" s="111"/>
      <c r="UKR36" s="26"/>
      <c r="UKS36" s="111"/>
      <c r="UKT36" s="26"/>
      <c r="UKU36" s="111"/>
      <c r="UKV36" s="26"/>
      <c r="UKW36" s="111"/>
      <c r="UKX36" s="19"/>
      <c r="UKY36" s="111"/>
      <c r="UKZ36" s="26"/>
      <c r="ULA36" s="111"/>
      <c r="ULB36" s="26"/>
      <c r="ULC36" s="111"/>
      <c r="ULD36" s="26"/>
      <c r="ULE36" s="111"/>
      <c r="ULF36" s="26"/>
      <c r="ULG36" s="111"/>
      <c r="ULH36" s="19"/>
      <c r="ULI36" s="111"/>
      <c r="ULJ36" s="26"/>
      <c r="ULK36" s="111"/>
      <c r="ULL36" s="26"/>
      <c r="ULM36" s="111"/>
      <c r="ULN36" s="26"/>
      <c r="ULO36" s="111"/>
      <c r="ULP36" s="19"/>
      <c r="ULQ36" s="105"/>
      <c r="ULR36" s="105"/>
      <c r="ULS36" s="105"/>
      <c r="ULT36" s="29"/>
      <c r="ULU36" s="111"/>
      <c r="ULV36" s="29"/>
      <c r="ULW36" s="111"/>
      <c r="ULX36" s="22"/>
      <c r="ULY36" s="111"/>
      <c r="ULZ36" s="22"/>
      <c r="UMA36" s="111"/>
      <c r="UMB36" s="22"/>
      <c r="UMC36" s="111"/>
      <c r="UMD36" s="22"/>
      <c r="UME36" s="111"/>
      <c r="UMF36" s="22"/>
      <c r="UMG36" s="111"/>
      <c r="UMH36" s="22"/>
      <c r="UMI36" s="111"/>
      <c r="UMJ36" s="22"/>
      <c r="UMK36" s="111"/>
      <c r="UML36" s="26"/>
      <c r="UMM36" s="111"/>
      <c r="UMN36" s="26"/>
      <c r="UMO36" s="111"/>
      <c r="UMP36" s="26"/>
      <c r="UMQ36" s="111"/>
      <c r="UMR36" s="26"/>
      <c r="UMS36" s="111"/>
      <c r="UMT36" s="26"/>
      <c r="UMU36" s="111"/>
      <c r="UMV36" s="26"/>
      <c r="UMW36" s="111"/>
      <c r="UMX36" s="26"/>
      <c r="UMY36" s="111"/>
      <c r="UMZ36" s="26"/>
      <c r="UNA36" s="111"/>
      <c r="UNB36" s="26"/>
      <c r="UNC36" s="111"/>
      <c r="UND36" s="26"/>
      <c r="UNE36" s="111"/>
      <c r="UNF36" s="26"/>
      <c r="UNG36" s="112"/>
      <c r="UNH36" s="26"/>
      <c r="UNI36" s="111"/>
      <c r="UNJ36" s="26"/>
      <c r="UNK36" s="111"/>
      <c r="UNL36" s="26"/>
      <c r="UNM36" s="111"/>
      <c r="UNN36" s="26"/>
      <c r="UNO36" s="111"/>
      <c r="UNP36" s="26"/>
      <c r="UNQ36" s="111"/>
      <c r="UNR36" s="26"/>
      <c r="UNS36" s="111"/>
      <c r="UNT36" s="26"/>
      <c r="UNU36" s="111"/>
      <c r="UNV36" s="19"/>
      <c r="UNW36" s="111"/>
      <c r="UNX36" s="26"/>
      <c r="UNY36" s="111"/>
      <c r="UNZ36" s="26"/>
      <c r="UOA36" s="111"/>
      <c r="UOB36" s="26"/>
      <c r="UOC36" s="111"/>
      <c r="UOD36" s="26"/>
      <c r="UOE36" s="111"/>
      <c r="UOF36" s="19"/>
      <c r="UOG36" s="111"/>
      <c r="UOH36" s="26"/>
      <c r="UOI36" s="111"/>
      <c r="UOJ36" s="26"/>
      <c r="UOK36" s="111"/>
      <c r="UOL36" s="26"/>
      <c r="UOM36" s="111"/>
      <c r="UON36" s="19"/>
      <c r="UOO36" s="105"/>
      <c r="UOP36" s="105"/>
      <c r="UOQ36" s="105"/>
      <c r="UOR36" s="29"/>
      <c r="UOS36" s="111"/>
      <c r="UOT36" s="29"/>
      <c r="UOU36" s="111"/>
      <c r="UOV36" s="22"/>
      <c r="UOW36" s="111"/>
      <c r="UOX36" s="22"/>
      <c r="UOY36" s="111"/>
      <c r="UOZ36" s="22"/>
      <c r="UPA36" s="111"/>
      <c r="UPB36" s="22"/>
      <c r="UPC36" s="111"/>
      <c r="UPD36" s="22"/>
      <c r="UPE36" s="111"/>
      <c r="UPF36" s="22"/>
      <c r="UPG36" s="111"/>
      <c r="UPH36" s="22"/>
      <c r="UPI36" s="111"/>
      <c r="UPJ36" s="26"/>
      <c r="UPK36" s="111"/>
      <c r="UPL36" s="26"/>
      <c r="UPM36" s="111"/>
      <c r="UPN36" s="26"/>
      <c r="UPO36" s="111"/>
      <c r="UPP36" s="26"/>
      <c r="UPQ36" s="111"/>
      <c r="UPR36" s="26"/>
      <c r="UPS36" s="111"/>
      <c r="UPT36" s="26"/>
      <c r="UPU36" s="111"/>
      <c r="UPV36" s="26"/>
      <c r="UPW36" s="111"/>
      <c r="UPX36" s="26"/>
      <c r="UPY36" s="111"/>
      <c r="UPZ36" s="26"/>
      <c r="UQA36" s="111"/>
      <c r="UQB36" s="26"/>
      <c r="UQC36" s="111"/>
      <c r="UQD36" s="26"/>
      <c r="UQE36" s="112"/>
      <c r="UQF36" s="26"/>
      <c r="UQG36" s="111"/>
      <c r="UQH36" s="26"/>
      <c r="UQI36" s="111"/>
      <c r="UQJ36" s="26"/>
      <c r="UQK36" s="111"/>
      <c r="UQL36" s="26"/>
      <c r="UQM36" s="111"/>
      <c r="UQN36" s="26"/>
      <c r="UQO36" s="111"/>
      <c r="UQP36" s="26"/>
      <c r="UQQ36" s="111"/>
      <c r="UQR36" s="26"/>
      <c r="UQS36" s="111"/>
      <c r="UQT36" s="19"/>
      <c r="UQU36" s="111"/>
      <c r="UQV36" s="26"/>
      <c r="UQW36" s="111"/>
      <c r="UQX36" s="26"/>
      <c r="UQY36" s="111"/>
      <c r="UQZ36" s="26"/>
      <c r="URA36" s="111"/>
      <c r="URB36" s="26"/>
      <c r="URC36" s="111"/>
      <c r="URD36" s="19"/>
      <c r="URE36" s="111"/>
      <c r="URF36" s="26"/>
      <c r="URG36" s="111"/>
      <c r="URH36" s="26"/>
      <c r="URI36" s="111"/>
      <c r="URJ36" s="26"/>
      <c r="URK36" s="111"/>
      <c r="URL36" s="19"/>
      <c r="URM36" s="105"/>
      <c r="URN36" s="105"/>
      <c r="URO36" s="105"/>
      <c r="URP36" s="29"/>
      <c r="URQ36" s="111"/>
      <c r="URR36" s="29"/>
      <c r="URS36" s="111"/>
      <c r="URT36" s="22"/>
      <c r="URU36" s="111"/>
      <c r="URV36" s="22"/>
      <c r="URW36" s="111"/>
      <c r="URX36" s="22"/>
      <c r="URY36" s="111"/>
      <c r="URZ36" s="22"/>
      <c r="USA36" s="111"/>
      <c r="USB36" s="22"/>
      <c r="USC36" s="111"/>
      <c r="USD36" s="22"/>
      <c r="USE36" s="111"/>
      <c r="USF36" s="22"/>
      <c r="USG36" s="111"/>
      <c r="USH36" s="26"/>
      <c r="USI36" s="111"/>
      <c r="USJ36" s="26"/>
      <c r="USK36" s="111"/>
      <c r="USL36" s="26"/>
      <c r="USM36" s="111"/>
      <c r="USN36" s="26"/>
      <c r="USO36" s="111"/>
      <c r="USP36" s="26"/>
      <c r="USQ36" s="111"/>
      <c r="USR36" s="26"/>
      <c r="USS36" s="111"/>
      <c r="UST36" s="26"/>
      <c r="USU36" s="111"/>
      <c r="USV36" s="26"/>
      <c r="USW36" s="111"/>
      <c r="USX36" s="26"/>
      <c r="USY36" s="111"/>
      <c r="USZ36" s="26"/>
      <c r="UTA36" s="111"/>
      <c r="UTB36" s="26"/>
      <c r="UTC36" s="112"/>
      <c r="UTD36" s="26"/>
      <c r="UTE36" s="111"/>
      <c r="UTF36" s="26"/>
      <c r="UTG36" s="111"/>
      <c r="UTH36" s="26"/>
      <c r="UTI36" s="111"/>
      <c r="UTJ36" s="26"/>
      <c r="UTK36" s="111"/>
      <c r="UTL36" s="26"/>
      <c r="UTM36" s="111"/>
      <c r="UTN36" s="26"/>
      <c r="UTO36" s="111"/>
      <c r="UTP36" s="26"/>
      <c r="UTQ36" s="111"/>
      <c r="UTR36" s="19"/>
      <c r="UTS36" s="111"/>
      <c r="UTT36" s="26"/>
      <c r="UTU36" s="111"/>
      <c r="UTV36" s="26"/>
      <c r="UTW36" s="111"/>
      <c r="UTX36" s="26"/>
      <c r="UTY36" s="111"/>
      <c r="UTZ36" s="26"/>
      <c r="UUA36" s="111"/>
      <c r="UUB36" s="19"/>
      <c r="UUC36" s="111"/>
      <c r="UUD36" s="26"/>
      <c r="UUE36" s="111"/>
      <c r="UUF36" s="26"/>
      <c r="UUG36" s="111"/>
      <c r="UUH36" s="26"/>
      <c r="UUI36" s="111"/>
      <c r="UUJ36" s="19"/>
      <c r="UUK36" s="105"/>
      <c r="UUL36" s="105"/>
      <c r="UUM36" s="105"/>
      <c r="UUN36" s="29"/>
      <c r="UUO36" s="111"/>
      <c r="UUP36" s="29"/>
      <c r="UUQ36" s="111"/>
      <c r="UUR36" s="22"/>
      <c r="UUS36" s="111"/>
      <c r="UUT36" s="22"/>
      <c r="UUU36" s="111"/>
      <c r="UUV36" s="22"/>
      <c r="UUW36" s="111"/>
      <c r="UUX36" s="22"/>
      <c r="UUY36" s="111"/>
      <c r="UUZ36" s="22"/>
      <c r="UVA36" s="111"/>
      <c r="UVB36" s="22"/>
      <c r="UVC36" s="111"/>
      <c r="UVD36" s="22"/>
      <c r="UVE36" s="111"/>
      <c r="UVF36" s="26"/>
      <c r="UVG36" s="111"/>
      <c r="UVH36" s="26"/>
      <c r="UVI36" s="111"/>
      <c r="UVJ36" s="26"/>
      <c r="UVK36" s="111"/>
      <c r="UVL36" s="26"/>
      <c r="UVM36" s="111"/>
      <c r="UVN36" s="26"/>
      <c r="UVO36" s="111"/>
      <c r="UVP36" s="26"/>
      <c r="UVQ36" s="111"/>
      <c r="UVR36" s="26"/>
      <c r="UVS36" s="111"/>
      <c r="UVT36" s="26"/>
      <c r="UVU36" s="111"/>
      <c r="UVV36" s="26"/>
      <c r="UVW36" s="111"/>
      <c r="UVX36" s="26"/>
      <c r="UVY36" s="111"/>
      <c r="UVZ36" s="26"/>
      <c r="UWA36" s="112"/>
      <c r="UWB36" s="26"/>
      <c r="UWC36" s="111"/>
      <c r="UWD36" s="26"/>
      <c r="UWE36" s="111"/>
      <c r="UWF36" s="26"/>
      <c r="UWG36" s="111"/>
      <c r="UWH36" s="26"/>
      <c r="UWI36" s="111"/>
      <c r="UWJ36" s="26"/>
      <c r="UWK36" s="111"/>
      <c r="UWL36" s="26"/>
      <c r="UWM36" s="111"/>
      <c r="UWN36" s="26"/>
      <c r="UWO36" s="111"/>
      <c r="UWP36" s="19"/>
      <c r="UWQ36" s="111"/>
      <c r="UWR36" s="26"/>
      <c r="UWS36" s="111"/>
      <c r="UWT36" s="26"/>
      <c r="UWU36" s="111"/>
      <c r="UWV36" s="26"/>
      <c r="UWW36" s="111"/>
      <c r="UWX36" s="26"/>
      <c r="UWY36" s="111"/>
      <c r="UWZ36" s="19"/>
      <c r="UXA36" s="111"/>
      <c r="UXB36" s="26"/>
      <c r="UXC36" s="111"/>
      <c r="UXD36" s="26"/>
      <c r="UXE36" s="111"/>
      <c r="UXF36" s="26"/>
      <c r="UXG36" s="111"/>
      <c r="UXH36" s="19"/>
      <c r="UXI36" s="105"/>
      <c r="UXJ36" s="105"/>
      <c r="UXK36" s="105"/>
      <c r="UXL36" s="29"/>
      <c r="UXM36" s="111"/>
      <c r="UXN36" s="29"/>
      <c r="UXO36" s="111"/>
      <c r="UXP36" s="22"/>
      <c r="UXQ36" s="111"/>
      <c r="UXR36" s="22"/>
      <c r="UXS36" s="111"/>
      <c r="UXT36" s="22"/>
      <c r="UXU36" s="111"/>
      <c r="UXV36" s="22"/>
      <c r="UXW36" s="111"/>
      <c r="UXX36" s="22"/>
      <c r="UXY36" s="111"/>
      <c r="UXZ36" s="22"/>
      <c r="UYA36" s="111"/>
      <c r="UYB36" s="22"/>
      <c r="UYC36" s="111"/>
      <c r="UYD36" s="26"/>
      <c r="UYE36" s="111"/>
      <c r="UYF36" s="26"/>
      <c r="UYG36" s="111"/>
      <c r="UYH36" s="26"/>
      <c r="UYI36" s="111"/>
      <c r="UYJ36" s="26"/>
      <c r="UYK36" s="111"/>
      <c r="UYL36" s="26"/>
      <c r="UYM36" s="111"/>
      <c r="UYN36" s="26"/>
      <c r="UYO36" s="111"/>
      <c r="UYP36" s="26"/>
      <c r="UYQ36" s="111"/>
      <c r="UYR36" s="26"/>
      <c r="UYS36" s="111"/>
      <c r="UYT36" s="26"/>
      <c r="UYU36" s="111"/>
      <c r="UYV36" s="26"/>
      <c r="UYW36" s="111"/>
      <c r="UYX36" s="26"/>
      <c r="UYY36" s="112"/>
      <c r="UYZ36" s="26"/>
      <c r="UZA36" s="111"/>
      <c r="UZB36" s="26"/>
      <c r="UZC36" s="111"/>
      <c r="UZD36" s="26"/>
      <c r="UZE36" s="111"/>
      <c r="UZF36" s="26"/>
      <c r="UZG36" s="111"/>
      <c r="UZH36" s="26"/>
      <c r="UZI36" s="111"/>
      <c r="UZJ36" s="26"/>
      <c r="UZK36" s="111"/>
      <c r="UZL36" s="26"/>
      <c r="UZM36" s="111"/>
      <c r="UZN36" s="19"/>
      <c r="UZO36" s="111"/>
      <c r="UZP36" s="26"/>
      <c r="UZQ36" s="111"/>
      <c r="UZR36" s="26"/>
      <c r="UZS36" s="111"/>
      <c r="UZT36" s="26"/>
      <c r="UZU36" s="111"/>
      <c r="UZV36" s="26"/>
      <c r="UZW36" s="111"/>
      <c r="UZX36" s="19"/>
      <c r="UZY36" s="111"/>
      <c r="UZZ36" s="26"/>
      <c r="VAA36" s="111"/>
      <c r="VAB36" s="26"/>
      <c r="VAC36" s="111"/>
      <c r="VAD36" s="26"/>
      <c r="VAE36" s="111"/>
      <c r="VAF36" s="19"/>
      <c r="VAG36" s="105"/>
      <c r="VAH36" s="105"/>
      <c r="VAI36" s="105"/>
      <c r="VAJ36" s="29"/>
      <c r="VAK36" s="111"/>
      <c r="VAL36" s="29"/>
      <c r="VAM36" s="111"/>
      <c r="VAN36" s="22"/>
      <c r="VAO36" s="111"/>
      <c r="VAP36" s="22"/>
      <c r="VAQ36" s="111"/>
      <c r="VAR36" s="22"/>
      <c r="VAS36" s="111"/>
      <c r="VAT36" s="22"/>
      <c r="VAU36" s="111"/>
      <c r="VAV36" s="22"/>
      <c r="VAW36" s="111"/>
      <c r="VAX36" s="22"/>
      <c r="VAY36" s="111"/>
      <c r="VAZ36" s="22"/>
      <c r="VBA36" s="111"/>
      <c r="VBB36" s="26"/>
      <c r="VBC36" s="111"/>
      <c r="VBD36" s="26"/>
      <c r="VBE36" s="111"/>
      <c r="VBF36" s="26"/>
      <c r="VBG36" s="111"/>
      <c r="VBH36" s="26"/>
      <c r="VBI36" s="111"/>
      <c r="VBJ36" s="26"/>
      <c r="VBK36" s="111"/>
      <c r="VBL36" s="26"/>
      <c r="VBM36" s="111"/>
      <c r="VBN36" s="26"/>
      <c r="VBO36" s="111"/>
      <c r="VBP36" s="26"/>
      <c r="VBQ36" s="111"/>
      <c r="VBR36" s="26"/>
      <c r="VBS36" s="111"/>
      <c r="VBT36" s="26"/>
      <c r="VBU36" s="111"/>
      <c r="VBV36" s="26"/>
      <c r="VBW36" s="112"/>
      <c r="VBX36" s="26"/>
      <c r="VBY36" s="111"/>
      <c r="VBZ36" s="26"/>
      <c r="VCA36" s="111"/>
      <c r="VCB36" s="26"/>
      <c r="VCC36" s="111"/>
      <c r="VCD36" s="26"/>
      <c r="VCE36" s="111"/>
      <c r="VCF36" s="26"/>
      <c r="VCG36" s="111"/>
      <c r="VCH36" s="26"/>
      <c r="VCI36" s="111"/>
      <c r="VCJ36" s="26"/>
      <c r="VCK36" s="111"/>
      <c r="VCL36" s="19"/>
      <c r="VCM36" s="111"/>
      <c r="VCN36" s="26"/>
      <c r="VCO36" s="111"/>
      <c r="VCP36" s="26"/>
      <c r="VCQ36" s="111"/>
      <c r="VCR36" s="26"/>
      <c r="VCS36" s="111"/>
      <c r="VCT36" s="26"/>
      <c r="VCU36" s="111"/>
      <c r="VCV36" s="19"/>
      <c r="VCW36" s="111"/>
      <c r="VCX36" s="26"/>
      <c r="VCY36" s="111"/>
      <c r="VCZ36" s="26"/>
      <c r="VDA36" s="111"/>
      <c r="VDB36" s="26"/>
      <c r="VDC36" s="111"/>
      <c r="VDD36" s="19"/>
      <c r="VDE36" s="105"/>
      <c r="VDF36" s="105"/>
      <c r="VDG36" s="105"/>
      <c r="VDH36" s="29"/>
      <c r="VDI36" s="111"/>
      <c r="VDJ36" s="29"/>
      <c r="VDK36" s="111"/>
      <c r="VDL36" s="22"/>
      <c r="VDM36" s="111"/>
      <c r="VDN36" s="22"/>
      <c r="VDO36" s="111"/>
      <c r="VDP36" s="22"/>
      <c r="VDQ36" s="111"/>
      <c r="VDR36" s="22"/>
      <c r="VDS36" s="111"/>
      <c r="VDT36" s="22"/>
      <c r="VDU36" s="111"/>
      <c r="VDV36" s="22"/>
      <c r="VDW36" s="111"/>
      <c r="VDX36" s="22"/>
      <c r="VDY36" s="111"/>
      <c r="VDZ36" s="26"/>
      <c r="VEA36" s="111"/>
      <c r="VEB36" s="26"/>
      <c r="VEC36" s="111"/>
      <c r="VED36" s="26"/>
      <c r="VEE36" s="111"/>
      <c r="VEF36" s="26"/>
      <c r="VEG36" s="111"/>
      <c r="VEH36" s="26"/>
      <c r="VEI36" s="111"/>
      <c r="VEJ36" s="26"/>
      <c r="VEK36" s="111"/>
      <c r="VEL36" s="26"/>
      <c r="VEM36" s="111"/>
      <c r="VEN36" s="26"/>
      <c r="VEO36" s="111"/>
      <c r="VEP36" s="26"/>
      <c r="VEQ36" s="111"/>
      <c r="VER36" s="26"/>
      <c r="VES36" s="111"/>
      <c r="VET36" s="26"/>
      <c r="VEU36" s="112"/>
      <c r="VEV36" s="26"/>
      <c r="VEW36" s="111"/>
      <c r="VEX36" s="26"/>
      <c r="VEY36" s="111"/>
      <c r="VEZ36" s="26"/>
      <c r="VFA36" s="111"/>
      <c r="VFB36" s="26"/>
      <c r="VFC36" s="111"/>
      <c r="VFD36" s="26"/>
      <c r="VFE36" s="111"/>
      <c r="VFF36" s="26"/>
      <c r="VFG36" s="111"/>
      <c r="VFH36" s="26"/>
      <c r="VFI36" s="111"/>
      <c r="VFJ36" s="19"/>
      <c r="VFK36" s="111"/>
      <c r="VFL36" s="26"/>
      <c r="VFM36" s="111"/>
      <c r="VFN36" s="26"/>
      <c r="VFO36" s="111"/>
      <c r="VFP36" s="26"/>
      <c r="VFQ36" s="111"/>
      <c r="VFR36" s="26"/>
      <c r="VFS36" s="111"/>
      <c r="VFT36" s="19"/>
      <c r="VFU36" s="111"/>
      <c r="VFV36" s="26"/>
      <c r="VFW36" s="111"/>
      <c r="VFX36" s="26"/>
      <c r="VFY36" s="111"/>
      <c r="VFZ36" s="26"/>
      <c r="VGA36" s="111"/>
      <c r="VGB36" s="19"/>
      <c r="VGC36" s="105"/>
      <c r="VGD36" s="105"/>
      <c r="VGE36" s="105"/>
      <c r="VGF36" s="29"/>
      <c r="VGG36" s="111"/>
      <c r="VGH36" s="29"/>
      <c r="VGI36" s="111"/>
      <c r="VGJ36" s="22"/>
      <c r="VGK36" s="111"/>
      <c r="VGL36" s="22"/>
      <c r="VGM36" s="111"/>
      <c r="VGN36" s="22"/>
      <c r="VGO36" s="111"/>
      <c r="VGP36" s="22"/>
      <c r="VGQ36" s="111"/>
      <c r="VGR36" s="22"/>
      <c r="VGS36" s="111"/>
      <c r="VGT36" s="22"/>
      <c r="VGU36" s="111"/>
      <c r="VGV36" s="22"/>
      <c r="VGW36" s="111"/>
      <c r="VGX36" s="26"/>
      <c r="VGY36" s="111"/>
      <c r="VGZ36" s="26"/>
      <c r="VHA36" s="111"/>
      <c r="VHB36" s="26"/>
      <c r="VHC36" s="111"/>
      <c r="VHD36" s="26"/>
      <c r="VHE36" s="111"/>
      <c r="VHF36" s="26"/>
      <c r="VHG36" s="111"/>
      <c r="VHH36" s="26"/>
      <c r="VHI36" s="111"/>
      <c r="VHJ36" s="26"/>
      <c r="VHK36" s="111"/>
      <c r="VHL36" s="26"/>
      <c r="VHM36" s="111"/>
      <c r="VHN36" s="26"/>
      <c r="VHO36" s="111"/>
      <c r="VHP36" s="26"/>
      <c r="VHQ36" s="111"/>
      <c r="VHR36" s="26"/>
      <c r="VHS36" s="112"/>
      <c r="VHT36" s="26"/>
      <c r="VHU36" s="111"/>
      <c r="VHV36" s="26"/>
      <c r="VHW36" s="111"/>
      <c r="VHX36" s="26"/>
      <c r="VHY36" s="111"/>
      <c r="VHZ36" s="26"/>
      <c r="VIA36" s="111"/>
      <c r="VIB36" s="26"/>
      <c r="VIC36" s="111"/>
      <c r="VID36" s="26"/>
      <c r="VIE36" s="111"/>
      <c r="VIF36" s="26"/>
      <c r="VIG36" s="111"/>
      <c r="VIH36" s="19"/>
      <c r="VII36" s="111"/>
      <c r="VIJ36" s="26"/>
      <c r="VIK36" s="111"/>
      <c r="VIL36" s="26"/>
      <c r="VIM36" s="111"/>
      <c r="VIN36" s="26"/>
      <c r="VIO36" s="111"/>
      <c r="VIP36" s="26"/>
      <c r="VIQ36" s="111"/>
      <c r="VIR36" s="19"/>
      <c r="VIS36" s="111"/>
      <c r="VIT36" s="26"/>
      <c r="VIU36" s="111"/>
      <c r="VIV36" s="26"/>
      <c r="VIW36" s="111"/>
      <c r="VIX36" s="26"/>
      <c r="VIY36" s="111"/>
      <c r="VIZ36" s="19"/>
      <c r="VJA36" s="105"/>
      <c r="VJB36" s="105"/>
      <c r="VJC36" s="105"/>
      <c r="VJD36" s="29"/>
      <c r="VJE36" s="111"/>
      <c r="VJF36" s="29"/>
      <c r="VJG36" s="111"/>
      <c r="VJH36" s="22"/>
      <c r="VJI36" s="111"/>
      <c r="VJJ36" s="22"/>
      <c r="VJK36" s="111"/>
      <c r="VJL36" s="22"/>
      <c r="VJM36" s="111"/>
      <c r="VJN36" s="22"/>
      <c r="VJO36" s="111"/>
      <c r="VJP36" s="22"/>
      <c r="VJQ36" s="111"/>
      <c r="VJR36" s="22"/>
      <c r="VJS36" s="111"/>
      <c r="VJT36" s="22"/>
      <c r="VJU36" s="111"/>
      <c r="VJV36" s="26"/>
      <c r="VJW36" s="111"/>
      <c r="VJX36" s="26"/>
      <c r="VJY36" s="111"/>
      <c r="VJZ36" s="26"/>
      <c r="VKA36" s="111"/>
      <c r="VKB36" s="26"/>
      <c r="VKC36" s="111"/>
      <c r="VKD36" s="26"/>
      <c r="VKE36" s="111"/>
      <c r="VKF36" s="26"/>
      <c r="VKG36" s="111"/>
      <c r="VKH36" s="26"/>
      <c r="VKI36" s="111"/>
      <c r="VKJ36" s="26"/>
      <c r="VKK36" s="111"/>
      <c r="VKL36" s="26"/>
      <c r="VKM36" s="111"/>
      <c r="VKN36" s="26"/>
      <c r="VKO36" s="111"/>
      <c r="VKP36" s="26"/>
      <c r="VKQ36" s="112"/>
      <c r="VKR36" s="26"/>
      <c r="VKS36" s="111"/>
      <c r="VKT36" s="26"/>
      <c r="VKU36" s="111"/>
      <c r="VKV36" s="26"/>
      <c r="VKW36" s="111"/>
      <c r="VKX36" s="26"/>
      <c r="VKY36" s="111"/>
      <c r="VKZ36" s="26"/>
      <c r="VLA36" s="111"/>
      <c r="VLB36" s="26"/>
      <c r="VLC36" s="111"/>
      <c r="VLD36" s="26"/>
      <c r="VLE36" s="111"/>
      <c r="VLF36" s="19"/>
      <c r="VLG36" s="111"/>
      <c r="VLH36" s="26"/>
      <c r="VLI36" s="111"/>
      <c r="VLJ36" s="26"/>
      <c r="VLK36" s="111"/>
      <c r="VLL36" s="26"/>
      <c r="VLM36" s="111"/>
      <c r="VLN36" s="26"/>
      <c r="VLO36" s="111"/>
      <c r="VLP36" s="19"/>
      <c r="VLQ36" s="111"/>
      <c r="VLR36" s="26"/>
      <c r="VLS36" s="111"/>
      <c r="VLT36" s="26"/>
      <c r="VLU36" s="111"/>
      <c r="VLV36" s="26"/>
      <c r="VLW36" s="111"/>
      <c r="VLX36" s="19"/>
      <c r="VLY36" s="105"/>
      <c r="VLZ36" s="105"/>
      <c r="VMA36" s="105"/>
      <c r="VMB36" s="29"/>
      <c r="VMC36" s="111"/>
      <c r="VMD36" s="29"/>
      <c r="VME36" s="111"/>
      <c r="VMF36" s="22"/>
      <c r="VMG36" s="111"/>
      <c r="VMH36" s="22"/>
      <c r="VMI36" s="111"/>
      <c r="VMJ36" s="22"/>
      <c r="VMK36" s="111"/>
      <c r="VML36" s="22"/>
      <c r="VMM36" s="111"/>
      <c r="VMN36" s="22"/>
      <c r="VMO36" s="111"/>
      <c r="VMP36" s="22"/>
      <c r="VMQ36" s="111"/>
      <c r="VMR36" s="22"/>
      <c r="VMS36" s="111"/>
      <c r="VMT36" s="26"/>
      <c r="VMU36" s="111"/>
      <c r="VMV36" s="26"/>
      <c r="VMW36" s="111"/>
      <c r="VMX36" s="26"/>
      <c r="VMY36" s="111"/>
      <c r="VMZ36" s="26"/>
      <c r="VNA36" s="111"/>
      <c r="VNB36" s="26"/>
      <c r="VNC36" s="111"/>
      <c r="VND36" s="26"/>
      <c r="VNE36" s="111"/>
      <c r="VNF36" s="26"/>
      <c r="VNG36" s="111"/>
      <c r="VNH36" s="26"/>
      <c r="VNI36" s="111"/>
      <c r="VNJ36" s="26"/>
      <c r="VNK36" s="111"/>
      <c r="VNL36" s="26"/>
      <c r="VNM36" s="111"/>
      <c r="VNN36" s="26"/>
      <c r="VNO36" s="112"/>
      <c r="VNP36" s="26"/>
      <c r="VNQ36" s="111"/>
      <c r="VNR36" s="26"/>
      <c r="VNS36" s="111"/>
      <c r="VNT36" s="26"/>
      <c r="VNU36" s="111"/>
      <c r="VNV36" s="26"/>
      <c r="VNW36" s="111"/>
      <c r="VNX36" s="26"/>
      <c r="VNY36" s="111"/>
      <c r="VNZ36" s="26"/>
      <c r="VOA36" s="111"/>
      <c r="VOB36" s="26"/>
      <c r="VOC36" s="111"/>
      <c r="VOD36" s="19"/>
      <c r="VOE36" s="111"/>
      <c r="VOF36" s="26"/>
      <c r="VOG36" s="111"/>
      <c r="VOH36" s="26"/>
      <c r="VOI36" s="111"/>
      <c r="VOJ36" s="26"/>
      <c r="VOK36" s="111"/>
      <c r="VOL36" s="26"/>
      <c r="VOM36" s="111"/>
      <c r="VON36" s="19"/>
      <c r="VOO36" s="111"/>
      <c r="VOP36" s="26"/>
      <c r="VOQ36" s="111"/>
      <c r="VOR36" s="26"/>
      <c r="VOS36" s="111"/>
      <c r="VOT36" s="26"/>
      <c r="VOU36" s="111"/>
      <c r="VOV36" s="19"/>
      <c r="VOW36" s="105"/>
      <c r="VOX36" s="105"/>
      <c r="VOY36" s="105"/>
      <c r="VOZ36" s="29"/>
      <c r="VPA36" s="111"/>
      <c r="VPB36" s="29"/>
      <c r="VPC36" s="111"/>
      <c r="VPD36" s="22"/>
      <c r="VPE36" s="111"/>
      <c r="VPF36" s="22"/>
      <c r="VPG36" s="111"/>
      <c r="VPH36" s="22"/>
      <c r="VPI36" s="111"/>
      <c r="VPJ36" s="22"/>
      <c r="VPK36" s="111"/>
      <c r="VPL36" s="22"/>
      <c r="VPM36" s="111"/>
      <c r="VPN36" s="22"/>
      <c r="VPO36" s="111"/>
      <c r="VPP36" s="22"/>
      <c r="VPQ36" s="111"/>
      <c r="VPR36" s="26"/>
      <c r="VPS36" s="111"/>
      <c r="VPT36" s="26"/>
      <c r="VPU36" s="111"/>
      <c r="VPV36" s="26"/>
      <c r="VPW36" s="111"/>
      <c r="VPX36" s="26"/>
      <c r="VPY36" s="111"/>
      <c r="VPZ36" s="26"/>
      <c r="VQA36" s="111"/>
      <c r="VQB36" s="26"/>
      <c r="VQC36" s="111"/>
      <c r="VQD36" s="26"/>
      <c r="VQE36" s="111"/>
      <c r="VQF36" s="26"/>
      <c r="VQG36" s="111"/>
      <c r="VQH36" s="26"/>
      <c r="VQI36" s="111"/>
      <c r="VQJ36" s="26"/>
      <c r="VQK36" s="111"/>
      <c r="VQL36" s="26"/>
      <c r="VQM36" s="112"/>
      <c r="VQN36" s="26"/>
      <c r="VQO36" s="111"/>
      <c r="VQP36" s="26"/>
      <c r="VQQ36" s="111"/>
      <c r="VQR36" s="26"/>
      <c r="VQS36" s="111"/>
      <c r="VQT36" s="26"/>
      <c r="VQU36" s="111"/>
      <c r="VQV36" s="26"/>
      <c r="VQW36" s="111"/>
      <c r="VQX36" s="26"/>
      <c r="VQY36" s="111"/>
      <c r="VQZ36" s="26"/>
      <c r="VRA36" s="111"/>
      <c r="VRB36" s="19"/>
      <c r="VRC36" s="111"/>
      <c r="VRD36" s="26"/>
      <c r="VRE36" s="111"/>
      <c r="VRF36" s="26"/>
      <c r="VRG36" s="111"/>
      <c r="VRH36" s="26"/>
      <c r="VRI36" s="111"/>
      <c r="VRJ36" s="26"/>
      <c r="VRK36" s="111"/>
      <c r="VRL36" s="19"/>
      <c r="VRM36" s="111"/>
      <c r="VRN36" s="26"/>
      <c r="VRO36" s="111"/>
      <c r="VRP36" s="26"/>
      <c r="VRQ36" s="111"/>
      <c r="VRR36" s="26"/>
      <c r="VRS36" s="111"/>
      <c r="VRT36" s="19"/>
      <c r="VRU36" s="105"/>
      <c r="VRV36" s="105"/>
      <c r="VRW36" s="105"/>
      <c r="VRX36" s="29"/>
      <c r="VRY36" s="111"/>
      <c r="VRZ36" s="29"/>
      <c r="VSA36" s="111"/>
      <c r="VSB36" s="22"/>
      <c r="VSC36" s="111"/>
      <c r="VSD36" s="22"/>
      <c r="VSE36" s="111"/>
      <c r="VSF36" s="22"/>
      <c r="VSG36" s="111"/>
      <c r="VSH36" s="22"/>
      <c r="VSI36" s="111"/>
      <c r="VSJ36" s="22"/>
      <c r="VSK36" s="111"/>
      <c r="VSL36" s="22"/>
      <c r="VSM36" s="111"/>
      <c r="VSN36" s="22"/>
      <c r="VSO36" s="111"/>
      <c r="VSP36" s="26"/>
      <c r="VSQ36" s="111"/>
      <c r="VSR36" s="26"/>
      <c r="VSS36" s="111"/>
      <c r="VST36" s="26"/>
      <c r="VSU36" s="111"/>
      <c r="VSV36" s="26"/>
      <c r="VSW36" s="111"/>
      <c r="VSX36" s="26"/>
      <c r="VSY36" s="111"/>
      <c r="VSZ36" s="26"/>
      <c r="VTA36" s="111"/>
      <c r="VTB36" s="26"/>
      <c r="VTC36" s="111"/>
      <c r="VTD36" s="26"/>
      <c r="VTE36" s="111"/>
      <c r="VTF36" s="26"/>
      <c r="VTG36" s="111"/>
      <c r="VTH36" s="26"/>
      <c r="VTI36" s="111"/>
      <c r="VTJ36" s="26"/>
      <c r="VTK36" s="112"/>
      <c r="VTL36" s="26"/>
      <c r="VTM36" s="111"/>
      <c r="VTN36" s="26"/>
      <c r="VTO36" s="111"/>
      <c r="VTP36" s="26"/>
      <c r="VTQ36" s="111"/>
      <c r="VTR36" s="26"/>
      <c r="VTS36" s="111"/>
      <c r="VTT36" s="26"/>
      <c r="VTU36" s="111"/>
      <c r="VTV36" s="26"/>
      <c r="VTW36" s="111"/>
      <c r="VTX36" s="26"/>
      <c r="VTY36" s="111"/>
      <c r="VTZ36" s="19"/>
      <c r="VUA36" s="111"/>
      <c r="VUB36" s="26"/>
      <c r="VUC36" s="111"/>
      <c r="VUD36" s="26"/>
      <c r="VUE36" s="111"/>
      <c r="VUF36" s="26"/>
      <c r="VUG36" s="111"/>
      <c r="VUH36" s="26"/>
      <c r="VUI36" s="111"/>
      <c r="VUJ36" s="19"/>
      <c r="VUK36" s="111"/>
      <c r="VUL36" s="26"/>
      <c r="VUM36" s="111"/>
      <c r="VUN36" s="26"/>
      <c r="VUO36" s="111"/>
      <c r="VUP36" s="26"/>
      <c r="VUQ36" s="111"/>
      <c r="VUR36" s="19"/>
      <c r="VUS36" s="105"/>
      <c r="VUT36" s="105"/>
      <c r="VUU36" s="105"/>
      <c r="VUV36" s="29"/>
      <c r="VUW36" s="111"/>
      <c r="VUX36" s="29"/>
      <c r="VUY36" s="111"/>
      <c r="VUZ36" s="22"/>
      <c r="VVA36" s="111"/>
      <c r="VVB36" s="22"/>
      <c r="VVC36" s="111"/>
      <c r="VVD36" s="22"/>
      <c r="VVE36" s="111"/>
      <c r="VVF36" s="22"/>
      <c r="VVG36" s="111"/>
      <c r="VVH36" s="22"/>
      <c r="VVI36" s="111"/>
      <c r="VVJ36" s="22"/>
      <c r="VVK36" s="111"/>
      <c r="VVL36" s="22"/>
      <c r="VVM36" s="111"/>
      <c r="VVN36" s="26"/>
      <c r="VVO36" s="111"/>
      <c r="VVP36" s="26"/>
      <c r="VVQ36" s="111"/>
      <c r="VVR36" s="26"/>
      <c r="VVS36" s="111"/>
      <c r="VVT36" s="26"/>
      <c r="VVU36" s="111"/>
      <c r="VVV36" s="26"/>
      <c r="VVW36" s="111"/>
      <c r="VVX36" s="26"/>
      <c r="VVY36" s="111"/>
      <c r="VVZ36" s="26"/>
      <c r="VWA36" s="111"/>
      <c r="VWB36" s="26"/>
      <c r="VWC36" s="111"/>
      <c r="VWD36" s="26"/>
      <c r="VWE36" s="111"/>
      <c r="VWF36" s="26"/>
      <c r="VWG36" s="111"/>
      <c r="VWH36" s="26"/>
      <c r="VWI36" s="112"/>
      <c r="VWJ36" s="26"/>
      <c r="VWK36" s="111"/>
      <c r="VWL36" s="26"/>
      <c r="VWM36" s="111"/>
      <c r="VWN36" s="26"/>
      <c r="VWO36" s="111"/>
      <c r="VWP36" s="26"/>
      <c r="VWQ36" s="111"/>
      <c r="VWR36" s="26"/>
      <c r="VWS36" s="111"/>
      <c r="VWT36" s="26"/>
      <c r="VWU36" s="111"/>
      <c r="VWV36" s="26"/>
      <c r="VWW36" s="111"/>
      <c r="VWX36" s="19"/>
      <c r="VWY36" s="111"/>
      <c r="VWZ36" s="26"/>
      <c r="VXA36" s="111"/>
      <c r="VXB36" s="26"/>
      <c r="VXC36" s="111"/>
      <c r="VXD36" s="26"/>
      <c r="VXE36" s="111"/>
      <c r="VXF36" s="26"/>
      <c r="VXG36" s="111"/>
      <c r="VXH36" s="19"/>
      <c r="VXI36" s="111"/>
      <c r="VXJ36" s="26"/>
      <c r="VXK36" s="111"/>
      <c r="VXL36" s="26"/>
      <c r="VXM36" s="111"/>
      <c r="VXN36" s="26"/>
      <c r="VXO36" s="111"/>
      <c r="VXP36" s="19"/>
      <c r="VXQ36" s="105"/>
      <c r="VXR36" s="105"/>
      <c r="VXS36" s="105"/>
      <c r="VXT36" s="29"/>
      <c r="VXU36" s="111"/>
      <c r="VXV36" s="29"/>
      <c r="VXW36" s="111"/>
      <c r="VXX36" s="22"/>
      <c r="VXY36" s="111"/>
      <c r="VXZ36" s="22"/>
      <c r="VYA36" s="111"/>
      <c r="VYB36" s="22"/>
      <c r="VYC36" s="111"/>
      <c r="VYD36" s="22"/>
      <c r="VYE36" s="111"/>
      <c r="VYF36" s="22"/>
      <c r="VYG36" s="111"/>
      <c r="VYH36" s="22"/>
      <c r="VYI36" s="111"/>
      <c r="VYJ36" s="22"/>
      <c r="VYK36" s="111"/>
      <c r="VYL36" s="26"/>
      <c r="VYM36" s="111"/>
      <c r="VYN36" s="26"/>
      <c r="VYO36" s="111"/>
      <c r="VYP36" s="26"/>
      <c r="VYQ36" s="111"/>
      <c r="VYR36" s="26"/>
      <c r="VYS36" s="111"/>
      <c r="VYT36" s="26"/>
      <c r="VYU36" s="111"/>
      <c r="VYV36" s="26"/>
      <c r="VYW36" s="111"/>
      <c r="VYX36" s="26"/>
      <c r="VYY36" s="111"/>
      <c r="VYZ36" s="26"/>
      <c r="VZA36" s="111"/>
      <c r="VZB36" s="26"/>
      <c r="VZC36" s="111"/>
      <c r="VZD36" s="26"/>
      <c r="VZE36" s="111"/>
      <c r="VZF36" s="26"/>
      <c r="VZG36" s="112"/>
      <c r="VZH36" s="26"/>
      <c r="VZI36" s="111"/>
      <c r="VZJ36" s="26"/>
      <c r="VZK36" s="111"/>
      <c r="VZL36" s="26"/>
      <c r="VZM36" s="111"/>
      <c r="VZN36" s="26"/>
      <c r="VZO36" s="111"/>
      <c r="VZP36" s="26"/>
      <c r="VZQ36" s="111"/>
      <c r="VZR36" s="26"/>
      <c r="VZS36" s="111"/>
      <c r="VZT36" s="26"/>
      <c r="VZU36" s="111"/>
      <c r="VZV36" s="19"/>
      <c r="VZW36" s="111"/>
      <c r="VZX36" s="26"/>
      <c r="VZY36" s="111"/>
      <c r="VZZ36" s="26"/>
      <c r="WAA36" s="111"/>
      <c r="WAB36" s="26"/>
      <c r="WAC36" s="111"/>
      <c r="WAD36" s="26"/>
      <c r="WAE36" s="111"/>
      <c r="WAF36" s="19"/>
      <c r="WAG36" s="111"/>
      <c r="WAH36" s="26"/>
      <c r="WAI36" s="111"/>
      <c r="WAJ36" s="26"/>
      <c r="WAK36" s="111"/>
      <c r="WAL36" s="26"/>
      <c r="WAM36" s="111"/>
      <c r="WAN36" s="19"/>
      <c r="WAO36" s="105"/>
      <c r="WAP36" s="105"/>
      <c r="WAQ36" s="105"/>
      <c r="WAR36" s="29"/>
      <c r="WAS36" s="111"/>
      <c r="WAT36" s="29"/>
      <c r="WAU36" s="111"/>
      <c r="WAV36" s="22"/>
      <c r="WAW36" s="111"/>
      <c r="WAX36" s="22"/>
      <c r="WAY36" s="111"/>
      <c r="WAZ36" s="22"/>
      <c r="WBA36" s="111"/>
      <c r="WBB36" s="22"/>
      <c r="WBC36" s="111"/>
      <c r="WBD36" s="22"/>
      <c r="WBE36" s="111"/>
      <c r="WBF36" s="22"/>
      <c r="WBG36" s="111"/>
      <c r="WBH36" s="22"/>
      <c r="WBI36" s="111"/>
      <c r="WBJ36" s="26"/>
      <c r="WBK36" s="111"/>
      <c r="WBL36" s="26"/>
      <c r="WBM36" s="111"/>
      <c r="WBN36" s="26"/>
      <c r="WBO36" s="111"/>
      <c r="WBP36" s="26"/>
      <c r="WBQ36" s="111"/>
      <c r="WBR36" s="26"/>
      <c r="WBS36" s="111"/>
      <c r="WBT36" s="26"/>
      <c r="WBU36" s="111"/>
      <c r="WBV36" s="26"/>
      <c r="WBW36" s="111"/>
      <c r="WBX36" s="26"/>
      <c r="WBY36" s="111"/>
      <c r="WBZ36" s="26"/>
      <c r="WCA36" s="111"/>
      <c r="WCB36" s="26"/>
      <c r="WCC36" s="111"/>
      <c r="WCD36" s="26"/>
      <c r="WCE36" s="112"/>
      <c r="WCF36" s="26"/>
      <c r="WCG36" s="111"/>
      <c r="WCH36" s="26"/>
      <c r="WCI36" s="111"/>
      <c r="WCJ36" s="26"/>
      <c r="WCK36" s="111"/>
      <c r="WCL36" s="26"/>
      <c r="WCM36" s="111"/>
      <c r="WCN36" s="26"/>
      <c r="WCO36" s="111"/>
      <c r="WCP36" s="26"/>
      <c r="WCQ36" s="111"/>
      <c r="WCR36" s="26"/>
      <c r="WCS36" s="111"/>
      <c r="WCT36" s="19"/>
      <c r="WCU36" s="111"/>
      <c r="WCV36" s="26"/>
      <c r="WCW36" s="111"/>
      <c r="WCX36" s="26"/>
      <c r="WCY36" s="111"/>
      <c r="WCZ36" s="26"/>
      <c r="WDA36" s="111"/>
      <c r="WDB36" s="26"/>
      <c r="WDC36" s="111"/>
      <c r="WDD36" s="19"/>
      <c r="WDE36" s="111"/>
      <c r="WDF36" s="26"/>
      <c r="WDG36" s="111"/>
      <c r="WDH36" s="26"/>
      <c r="WDI36" s="111"/>
      <c r="WDJ36" s="26"/>
      <c r="WDK36" s="111"/>
      <c r="WDL36" s="19"/>
      <c r="WDM36" s="105"/>
      <c r="WDN36" s="105"/>
      <c r="WDO36" s="105"/>
      <c r="WDP36" s="29"/>
      <c r="WDQ36" s="111"/>
      <c r="WDR36" s="29"/>
      <c r="WDS36" s="111"/>
      <c r="WDT36" s="22"/>
      <c r="WDU36" s="111"/>
      <c r="WDV36" s="22"/>
      <c r="WDW36" s="111"/>
      <c r="WDX36" s="22"/>
      <c r="WDY36" s="111"/>
      <c r="WDZ36" s="22"/>
      <c r="WEA36" s="111"/>
      <c r="WEB36" s="22"/>
      <c r="WEC36" s="111"/>
      <c r="WED36" s="22"/>
      <c r="WEE36" s="111"/>
      <c r="WEF36" s="22"/>
      <c r="WEG36" s="111"/>
      <c r="WEH36" s="26"/>
      <c r="WEI36" s="111"/>
      <c r="WEJ36" s="26"/>
      <c r="WEK36" s="111"/>
      <c r="WEL36" s="26"/>
      <c r="WEM36" s="111"/>
      <c r="WEN36" s="26"/>
      <c r="WEO36" s="111"/>
      <c r="WEP36" s="26"/>
      <c r="WEQ36" s="111"/>
      <c r="WER36" s="26"/>
      <c r="WES36" s="111"/>
      <c r="WET36" s="26"/>
      <c r="WEU36" s="111"/>
      <c r="WEV36" s="26"/>
      <c r="WEW36" s="111"/>
      <c r="WEX36" s="26"/>
      <c r="WEY36" s="111"/>
      <c r="WEZ36" s="26"/>
      <c r="WFA36" s="111"/>
      <c r="WFB36" s="26"/>
      <c r="WFC36" s="112"/>
      <c r="WFD36" s="26"/>
      <c r="WFE36" s="111"/>
      <c r="WFF36" s="26"/>
      <c r="WFG36" s="111"/>
      <c r="WFH36" s="26"/>
      <c r="WFI36" s="111"/>
      <c r="WFJ36" s="26"/>
      <c r="WFK36" s="111"/>
      <c r="WFL36" s="26"/>
      <c r="WFM36" s="111"/>
      <c r="WFN36" s="26"/>
      <c r="WFO36" s="111"/>
      <c r="WFP36" s="26"/>
      <c r="WFQ36" s="111"/>
      <c r="WFR36" s="19"/>
      <c r="WFS36" s="111"/>
      <c r="WFT36" s="26"/>
      <c r="WFU36" s="111"/>
      <c r="WFV36" s="26"/>
      <c r="WFW36" s="111"/>
      <c r="WFX36" s="26"/>
      <c r="WFY36" s="111"/>
      <c r="WFZ36" s="26"/>
      <c r="WGA36" s="111"/>
      <c r="WGB36" s="19"/>
      <c r="WGC36" s="111"/>
      <c r="WGD36" s="26"/>
      <c r="WGE36" s="111"/>
      <c r="WGF36" s="26"/>
      <c r="WGG36" s="111"/>
      <c r="WGH36" s="26"/>
      <c r="WGI36" s="111"/>
      <c r="WGJ36" s="19"/>
      <c r="WGK36" s="105"/>
      <c r="WGL36" s="105"/>
      <c r="WGM36" s="105"/>
      <c r="WGN36" s="29"/>
      <c r="WGO36" s="111"/>
      <c r="WGP36" s="29"/>
      <c r="WGQ36" s="111"/>
      <c r="WGR36" s="22"/>
      <c r="WGS36" s="111"/>
      <c r="WGT36" s="22"/>
      <c r="WGU36" s="111"/>
      <c r="WGV36" s="22"/>
      <c r="WGW36" s="111"/>
      <c r="WGX36" s="22"/>
      <c r="WGY36" s="111"/>
      <c r="WGZ36" s="22"/>
      <c r="WHA36" s="111"/>
      <c r="WHB36" s="22"/>
      <c r="WHC36" s="111"/>
      <c r="WHD36" s="22"/>
      <c r="WHE36" s="111"/>
      <c r="WHF36" s="26"/>
      <c r="WHG36" s="111"/>
      <c r="WHH36" s="26"/>
      <c r="WHI36" s="111"/>
      <c r="WHJ36" s="26"/>
      <c r="WHK36" s="111"/>
      <c r="WHL36" s="26"/>
      <c r="WHM36" s="111"/>
      <c r="WHN36" s="26"/>
      <c r="WHO36" s="111"/>
      <c r="WHP36" s="26"/>
      <c r="WHQ36" s="111"/>
      <c r="WHR36" s="26"/>
      <c r="WHS36" s="111"/>
      <c r="WHT36" s="26"/>
      <c r="WHU36" s="111"/>
      <c r="WHV36" s="26"/>
      <c r="WHW36" s="111"/>
      <c r="WHX36" s="26"/>
      <c r="WHY36" s="111"/>
      <c r="WHZ36" s="26"/>
      <c r="WIA36" s="112"/>
      <c r="WIB36" s="26"/>
      <c r="WIC36" s="111"/>
      <c r="WID36" s="26"/>
      <c r="WIE36" s="111"/>
      <c r="WIF36" s="26"/>
      <c r="WIG36" s="111"/>
      <c r="WIH36" s="26"/>
      <c r="WII36" s="111"/>
      <c r="WIJ36" s="26"/>
      <c r="WIK36" s="111"/>
      <c r="WIL36" s="26"/>
      <c r="WIM36" s="111"/>
      <c r="WIN36" s="26"/>
      <c r="WIO36" s="111"/>
      <c r="WIP36" s="19"/>
      <c r="WIQ36" s="111"/>
      <c r="WIR36" s="26"/>
      <c r="WIS36" s="111"/>
      <c r="WIT36" s="26"/>
      <c r="WIU36" s="111"/>
      <c r="WIV36" s="26"/>
      <c r="WIW36" s="111"/>
      <c r="WIX36" s="26"/>
      <c r="WIY36" s="111"/>
      <c r="WIZ36" s="19"/>
      <c r="WJA36" s="111"/>
      <c r="WJB36" s="26"/>
      <c r="WJC36" s="111"/>
      <c r="WJD36" s="26"/>
      <c r="WJE36" s="111"/>
      <c r="WJF36" s="26"/>
      <c r="WJG36" s="111"/>
      <c r="WJH36" s="19"/>
      <c r="WJI36" s="105"/>
      <c r="WJJ36" s="105"/>
      <c r="WJK36" s="105"/>
      <c r="WJL36" s="29"/>
      <c r="WJM36" s="111"/>
      <c r="WJN36" s="29"/>
      <c r="WJO36" s="111"/>
      <c r="WJP36" s="22"/>
      <c r="WJQ36" s="111"/>
      <c r="WJR36" s="22"/>
      <c r="WJS36" s="111"/>
      <c r="WJT36" s="22"/>
      <c r="WJU36" s="111"/>
      <c r="WJV36" s="22"/>
      <c r="WJW36" s="111"/>
      <c r="WJX36" s="22"/>
      <c r="WJY36" s="111"/>
      <c r="WJZ36" s="22"/>
      <c r="WKA36" s="111"/>
      <c r="WKB36" s="22"/>
      <c r="WKC36" s="111"/>
      <c r="WKD36" s="26"/>
      <c r="WKE36" s="111"/>
      <c r="WKF36" s="26"/>
      <c r="WKG36" s="111"/>
      <c r="WKH36" s="26"/>
      <c r="WKI36" s="111"/>
      <c r="WKJ36" s="26"/>
      <c r="WKK36" s="111"/>
      <c r="WKL36" s="26"/>
      <c r="WKM36" s="111"/>
      <c r="WKN36" s="26"/>
      <c r="WKO36" s="111"/>
      <c r="WKP36" s="26"/>
      <c r="WKQ36" s="111"/>
      <c r="WKR36" s="26"/>
      <c r="WKS36" s="111"/>
      <c r="WKT36" s="26"/>
      <c r="WKU36" s="111"/>
      <c r="WKV36" s="26"/>
      <c r="WKW36" s="111"/>
      <c r="WKX36" s="26"/>
      <c r="WKY36" s="112"/>
      <c r="WKZ36" s="26"/>
      <c r="WLA36" s="111"/>
      <c r="WLB36" s="26"/>
      <c r="WLC36" s="111"/>
      <c r="WLD36" s="26"/>
      <c r="WLE36" s="111"/>
      <c r="WLF36" s="26"/>
      <c r="WLG36" s="111"/>
      <c r="WLH36" s="26"/>
      <c r="WLI36" s="111"/>
      <c r="WLJ36" s="26"/>
      <c r="WLK36" s="111"/>
      <c r="WLL36" s="26"/>
      <c r="WLM36" s="111"/>
      <c r="WLN36" s="19"/>
      <c r="WLO36" s="111"/>
      <c r="WLP36" s="26"/>
      <c r="WLQ36" s="111"/>
      <c r="WLR36" s="26"/>
      <c r="WLS36" s="111"/>
      <c r="WLT36" s="26"/>
      <c r="WLU36" s="111"/>
      <c r="WLV36" s="26"/>
      <c r="WLW36" s="111"/>
      <c r="WLX36" s="19"/>
      <c r="WLY36" s="111"/>
      <c r="WLZ36" s="26"/>
      <c r="WMA36" s="111"/>
      <c r="WMB36" s="26"/>
      <c r="WMC36" s="111"/>
      <c r="WMD36" s="26"/>
      <c r="WME36" s="111"/>
      <c r="WMF36" s="19"/>
      <c r="WMG36" s="105"/>
      <c r="WMH36" s="105"/>
      <c r="WMI36" s="105"/>
      <c r="WMJ36" s="29"/>
      <c r="WMK36" s="111"/>
      <c r="WML36" s="29"/>
      <c r="WMM36" s="111"/>
      <c r="WMN36" s="22"/>
      <c r="WMO36" s="111"/>
      <c r="WMP36" s="22"/>
      <c r="WMQ36" s="111"/>
      <c r="WMR36" s="22"/>
      <c r="WMS36" s="111"/>
      <c r="WMT36" s="22"/>
      <c r="WMU36" s="111"/>
      <c r="WMV36" s="22"/>
      <c r="WMW36" s="111"/>
      <c r="WMX36" s="22"/>
      <c r="WMY36" s="111"/>
      <c r="WMZ36" s="22"/>
      <c r="WNA36" s="111"/>
      <c r="WNB36" s="26"/>
      <c r="WNC36" s="111"/>
      <c r="WND36" s="26"/>
      <c r="WNE36" s="111"/>
      <c r="WNF36" s="26"/>
      <c r="WNG36" s="111"/>
      <c r="WNH36" s="26"/>
      <c r="WNI36" s="111"/>
      <c r="WNJ36" s="26"/>
      <c r="WNK36" s="111"/>
      <c r="WNL36" s="26"/>
      <c r="WNM36" s="111"/>
      <c r="WNN36" s="26"/>
      <c r="WNO36" s="111"/>
      <c r="WNP36" s="26"/>
      <c r="WNQ36" s="111"/>
      <c r="WNR36" s="26"/>
      <c r="WNS36" s="111"/>
      <c r="WNT36" s="26"/>
      <c r="WNU36" s="111"/>
      <c r="WNV36" s="26"/>
      <c r="WNW36" s="112"/>
      <c r="WNX36" s="26"/>
      <c r="WNY36" s="111"/>
      <c r="WNZ36" s="26"/>
      <c r="WOA36" s="111"/>
      <c r="WOB36" s="26"/>
      <c r="WOC36" s="111"/>
      <c r="WOD36" s="26"/>
      <c r="WOE36" s="111"/>
      <c r="WOF36" s="26"/>
      <c r="WOG36" s="111"/>
      <c r="WOH36" s="26"/>
      <c r="WOI36" s="111"/>
      <c r="WOJ36" s="26"/>
      <c r="WOK36" s="111"/>
      <c r="WOL36" s="19"/>
      <c r="WOM36" s="111"/>
      <c r="WON36" s="26"/>
      <c r="WOO36" s="111"/>
      <c r="WOP36" s="26"/>
      <c r="WOQ36" s="111"/>
      <c r="WOR36" s="26"/>
      <c r="WOS36" s="111"/>
      <c r="WOT36" s="26"/>
      <c r="WOU36" s="111"/>
      <c r="WOV36" s="19"/>
      <c r="WOW36" s="111"/>
      <c r="WOX36" s="26"/>
      <c r="WOY36" s="111"/>
      <c r="WOZ36" s="26"/>
      <c r="WPA36" s="111"/>
      <c r="WPB36" s="26"/>
      <c r="WPC36" s="111"/>
      <c r="WPD36" s="19"/>
      <c r="WPE36" s="105"/>
      <c r="WPF36" s="105"/>
      <c r="WPG36" s="105"/>
      <c r="WPH36" s="29"/>
      <c r="WPI36" s="111"/>
      <c r="WPJ36" s="29"/>
      <c r="WPK36" s="111"/>
      <c r="WPL36" s="22"/>
      <c r="WPM36" s="111"/>
      <c r="WPN36" s="22"/>
      <c r="WPO36" s="111"/>
      <c r="WPP36" s="22"/>
      <c r="WPQ36" s="111"/>
      <c r="WPR36" s="22"/>
      <c r="WPS36" s="111"/>
      <c r="WPT36" s="22"/>
      <c r="WPU36" s="111"/>
      <c r="WPV36" s="22"/>
      <c r="WPW36" s="111"/>
      <c r="WPX36" s="22"/>
      <c r="WPY36" s="111"/>
      <c r="WPZ36" s="26"/>
      <c r="WQA36" s="111"/>
      <c r="WQB36" s="26"/>
      <c r="WQC36" s="111"/>
      <c r="WQD36" s="26"/>
      <c r="WQE36" s="111"/>
      <c r="WQF36" s="26"/>
      <c r="WQG36" s="111"/>
      <c r="WQH36" s="26"/>
      <c r="WQI36" s="111"/>
      <c r="WQJ36" s="26"/>
      <c r="WQK36" s="111"/>
      <c r="WQL36" s="26"/>
      <c r="WQM36" s="111"/>
      <c r="WQN36" s="26"/>
      <c r="WQO36" s="111"/>
      <c r="WQP36" s="26"/>
      <c r="WQQ36" s="111"/>
      <c r="WQR36" s="26"/>
      <c r="WQS36" s="111"/>
      <c r="WQT36" s="26"/>
      <c r="WQU36" s="112"/>
      <c r="WQV36" s="26"/>
      <c r="WQW36" s="111"/>
      <c r="WQX36" s="26"/>
      <c r="WQY36" s="111"/>
      <c r="WQZ36" s="26"/>
      <c r="WRA36" s="111"/>
      <c r="WRB36" s="26"/>
      <c r="WRC36" s="111"/>
      <c r="WRD36" s="26"/>
      <c r="WRE36" s="111"/>
      <c r="WRF36" s="26"/>
      <c r="WRG36" s="111"/>
      <c r="WRH36" s="26"/>
      <c r="WRI36" s="111"/>
      <c r="WRJ36" s="19"/>
      <c r="WRK36" s="111"/>
      <c r="WRL36" s="26"/>
      <c r="WRM36" s="111"/>
      <c r="WRN36" s="26"/>
      <c r="WRO36" s="111"/>
      <c r="WRP36" s="26"/>
      <c r="WRQ36" s="111"/>
      <c r="WRR36" s="26"/>
      <c r="WRS36" s="111"/>
      <c r="WRT36" s="19"/>
      <c r="WRU36" s="111"/>
      <c r="WRV36" s="26"/>
      <c r="WRW36" s="111"/>
      <c r="WRX36" s="26"/>
      <c r="WRY36" s="111"/>
      <c r="WRZ36" s="26"/>
      <c r="WSA36" s="111"/>
      <c r="WSB36" s="19"/>
      <c r="WSC36" s="105"/>
      <c r="WSD36" s="105"/>
      <c r="WSE36" s="105"/>
      <c r="WSF36" s="29"/>
      <c r="WSG36" s="111"/>
      <c r="WSH36" s="29"/>
      <c r="WSI36" s="111"/>
      <c r="WSJ36" s="22"/>
      <c r="WSK36" s="111"/>
      <c r="WSL36" s="22"/>
      <c r="WSM36" s="111"/>
      <c r="WSN36" s="22"/>
      <c r="WSO36" s="111"/>
      <c r="WSP36" s="22"/>
      <c r="WSQ36" s="111"/>
      <c r="WSR36" s="22"/>
      <c r="WSS36" s="111"/>
      <c r="WST36" s="22"/>
      <c r="WSU36" s="111"/>
      <c r="WSV36" s="22"/>
      <c r="WSW36" s="111"/>
      <c r="WSX36" s="26"/>
      <c r="WSY36" s="111"/>
      <c r="WSZ36" s="26"/>
      <c r="WTA36" s="111"/>
      <c r="WTB36" s="26"/>
      <c r="WTC36" s="111"/>
      <c r="WTD36" s="26"/>
      <c r="WTE36" s="111"/>
      <c r="WTF36" s="26"/>
      <c r="WTG36" s="111"/>
      <c r="WTH36" s="26"/>
      <c r="WTI36" s="111"/>
      <c r="WTJ36" s="26"/>
      <c r="WTK36" s="111"/>
      <c r="WTL36" s="26"/>
      <c r="WTM36" s="111"/>
      <c r="WTN36" s="26"/>
      <c r="WTO36" s="111"/>
      <c r="WTP36" s="26"/>
      <c r="WTQ36" s="111"/>
      <c r="WTR36" s="26"/>
      <c r="WTS36" s="112"/>
      <c r="WTT36" s="26"/>
      <c r="WTU36" s="111"/>
      <c r="WTV36" s="26"/>
      <c r="WTW36" s="111"/>
      <c r="WTX36" s="26"/>
      <c r="WTY36" s="111"/>
      <c r="WTZ36" s="26"/>
      <c r="WUA36" s="111"/>
      <c r="WUB36" s="26"/>
      <c r="WUC36" s="111"/>
      <c r="WUD36" s="26"/>
      <c r="WUE36" s="111"/>
      <c r="WUF36" s="26"/>
      <c r="WUG36" s="111"/>
      <c r="WUH36" s="19"/>
      <c r="WUI36" s="111"/>
      <c r="WUJ36" s="26"/>
      <c r="WUK36" s="111"/>
      <c r="WUL36" s="26"/>
      <c r="WUM36" s="111"/>
      <c r="WUN36" s="26"/>
      <c r="WUO36" s="111"/>
      <c r="WUP36" s="26"/>
      <c r="WUQ36" s="111"/>
      <c r="WUR36" s="19"/>
      <c r="WUS36" s="111"/>
      <c r="WUT36" s="26"/>
      <c r="WUU36" s="111"/>
      <c r="WUV36" s="26"/>
      <c r="WUW36" s="111"/>
      <c r="WUX36" s="26"/>
      <c r="WUY36" s="111"/>
      <c r="WUZ36" s="19"/>
      <c r="WVA36" s="105"/>
      <c r="WVB36" s="105"/>
      <c r="WVC36" s="105"/>
      <c r="WVD36" s="29"/>
      <c r="WVE36" s="111"/>
      <c r="WVF36" s="29"/>
      <c r="WVG36" s="111"/>
      <c r="WVH36" s="22"/>
      <c r="WVI36" s="111"/>
      <c r="WVJ36" s="22"/>
      <c r="WVK36" s="111"/>
      <c r="WVL36" s="22"/>
      <c r="WVM36" s="111"/>
      <c r="WVN36" s="22"/>
      <c r="WVO36" s="111"/>
      <c r="WVP36" s="22"/>
      <c r="WVQ36" s="111"/>
      <c r="WVR36" s="22"/>
      <c r="WVS36" s="111"/>
      <c r="WVT36" s="22"/>
      <c r="WVU36" s="111"/>
      <c r="WVV36" s="26"/>
      <c r="WVW36" s="111"/>
      <c r="WVX36" s="26"/>
      <c r="WVY36" s="111"/>
      <c r="WVZ36" s="26"/>
      <c r="WWA36" s="111"/>
      <c r="WWB36" s="26"/>
      <c r="WWC36" s="111"/>
      <c r="WWD36" s="26"/>
      <c r="WWE36" s="111"/>
      <c r="WWF36" s="26"/>
      <c r="WWG36" s="111"/>
      <c r="WWH36" s="26"/>
      <c r="WWI36" s="111"/>
      <c r="WWJ36" s="26"/>
      <c r="WWK36" s="111"/>
      <c r="WWL36" s="26"/>
      <c r="WWM36" s="111"/>
      <c r="WWN36" s="26"/>
      <c r="WWO36" s="111"/>
      <c r="WWP36" s="26"/>
      <c r="WWQ36" s="112"/>
      <c r="WWR36" s="26"/>
      <c r="WWS36" s="111"/>
      <c r="WWT36" s="26"/>
      <c r="WWU36" s="111"/>
      <c r="WWV36" s="26"/>
      <c r="WWW36" s="111"/>
      <c r="WWX36" s="26"/>
      <c r="WWY36" s="111"/>
      <c r="WWZ36" s="26"/>
      <c r="WXA36" s="111"/>
      <c r="WXB36" s="26"/>
      <c r="WXC36" s="111"/>
      <c r="WXD36" s="26"/>
      <c r="WXE36" s="111"/>
      <c r="WXF36" s="19"/>
      <c r="WXG36" s="111"/>
      <c r="WXH36" s="26"/>
      <c r="WXI36" s="111"/>
      <c r="WXJ36" s="26"/>
      <c r="WXK36" s="111"/>
      <c r="WXL36" s="26"/>
      <c r="WXM36" s="111"/>
      <c r="WXN36" s="26"/>
      <c r="WXO36" s="111"/>
      <c r="WXP36" s="19"/>
      <c r="WXQ36" s="111"/>
      <c r="WXR36" s="26"/>
      <c r="WXS36" s="111"/>
      <c r="WXT36" s="26"/>
      <c r="WXU36" s="111"/>
      <c r="WXV36" s="26"/>
      <c r="WXW36" s="111"/>
      <c r="WXX36" s="19"/>
      <c r="WXY36" s="105"/>
      <c r="WXZ36" s="105"/>
      <c r="WYA36" s="105"/>
      <c r="WYB36" s="29"/>
      <c r="WYC36" s="111"/>
      <c r="WYD36" s="29"/>
      <c r="WYE36" s="111"/>
      <c r="WYF36" s="22"/>
      <c r="WYG36" s="111"/>
      <c r="WYH36" s="22"/>
      <c r="WYI36" s="111"/>
      <c r="WYJ36" s="22"/>
      <c r="WYK36" s="111"/>
      <c r="WYL36" s="22"/>
      <c r="WYM36" s="111"/>
      <c r="WYN36" s="22"/>
      <c r="WYO36" s="111"/>
      <c r="WYP36" s="22"/>
      <c r="WYQ36" s="111"/>
      <c r="WYR36" s="22"/>
      <c r="WYS36" s="111"/>
      <c r="WYT36" s="26"/>
      <c r="WYU36" s="111"/>
      <c r="WYV36" s="26"/>
      <c r="WYW36" s="111"/>
      <c r="WYX36" s="26"/>
      <c r="WYY36" s="111"/>
      <c r="WYZ36" s="26"/>
      <c r="WZA36" s="111"/>
      <c r="WZB36" s="26"/>
      <c r="WZC36" s="111"/>
      <c r="WZD36" s="26"/>
      <c r="WZE36" s="111"/>
      <c r="WZF36" s="26"/>
      <c r="WZG36" s="111"/>
      <c r="WZH36" s="26"/>
      <c r="WZI36" s="111"/>
      <c r="WZJ36" s="26"/>
      <c r="WZK36" s="111"/>
      <c r="WZL36" s="26"/>
      <c r="WZM36" s="111"/>
      <c r="WZN36" s="26"/>
      <c r="WZO36" s="112"/>
      <c r="WZP36" s="26"/>
      <c r="WZQ36" s="111"/>
      <c r="WZR36" s="26"/>
      <c r="WZS36" s="111"/>
      <c r="WZT36" s="26"/>
      <c r="WZU36" s="111"/>
      <c r="WZV36" s="26"/>
      <c r="WZW36" s="111"/>
      <c r="WZX36" s="26"/>
      <c r="WZY36" s="111"/>
      <c r="WZZ36" s="26"/>
      <c r="XAA36" s="111"/>
      <c r="XAB36" s="26"/>
      <c r="XAC36" s="111"/>
      <c r="XAD36" s="19"/>
      <c r="XAE36" s="111"/>
      <c r="XAF36" s="26"/>
      <c r="XAG36" s="111"/>
      <c r="XAH36" s="26"/>
      <c r="XAI36" s="111"/>
      <c r="XAJ36" s="26"/>
      <c r="XAK36" s="111"/>
      <c r="XAL36" s="26"/>
      <c r="XAM36" s="111"/>
      <c r="XAN36" s="19"/>
      <c r="XAO36" s="111"/>
      <c r="XAP36" s="26"/>
      <c r="XAQ36" s="111"/>
      <c r="XAR36" s="26"/>
      <c r="XAS36" s="111"/>
      <c r="XAT36" s="26"/>
      <c r="XAU36" s="111"/>
      <c r="XAV36" s="19"/>
      <c r="XAW36" s="105"/>
      <c r="XAX36" s="105"/>
      <c r="XAY36" s="105"/>
      <c r="XAZ36" s="29"/>
      <c r="XBA36" s="111"/>
      <c r="XBB36" s="29"/>
      <c r="XBC36" s="111"/>
      <c r="XBD36" s="22"/>
      <c r="XBE36" s="111"/>
      <c r="XBF36" s="22"/>
      <c r="XBG36" s="111"/>
      <c r="XBH36" s="22"/>
      <c r="XBI36" s="111"/>
      <c r="XBJ36" s="22"/>
      <c r="XBK36" s="111"/>
      <c r="XBL36" s="22"/>
      <c r="XBM36" s="111"/>
      <c r="XBN36" s="22"/>
      <c r="XBO36" s="111"/>
      <c r="XBP36" s="22"/>
      <c r="XBQ36" s="111"/>
      <c r="XBR36" s="26"/>
      <c r="XBS36" s="111"/>
      <c r="XBT36" s="26"/>
      <c r="XBU36" s="111"/>
      <c r="XBV36" s="26"/>
      <c r="XBW36" s="111"/>
      <c r="XBX36" s="26"/>
      <c r="XBY36" s="111"/>
      <c r="XBZ36" s="26"/>
      <c r="XCA36" s="111"/>
      <c r="XCB36" s="26"/>
      <c r="XCC36" s="111"/>
      <c r="XCD36" s="26"/>
      <c r="XCE36" s="111"/>
      <c r="XCF36" s="26"/>
      <c r="XCG36" s="111"/>
      <c r="XCH36" s="26"/>
      <c r="XCI36" s="111"/>
      <c r="XCJ36" s="26"/>
      <c r="XCK36" s="111"/>
      <c r="XCL36" s="26"/>
      <c r="XCM36" s="112"/>
    </row>
    <row r="37" spans="1:16315" s="83" customFormat="1" ht="14.1" customHeight="1" x14ac:dyDescent="0.2">
      <c r="A37" s="82"/>
      <c r="C37" s="82"/>
      <c r="E37" s="82"/>
      <c r="G37" s="82"/>
      <c r="I37" s="82"/>
      <c r="K37" s="82"/>
      <c r="M37" s="82"/>
      <c r="O37" s="82"/>
      <c r="Q37" s="82"/>
      <c r="S37" s="82"/>
      <c r="U37" s="82"/>
      <c r="W37" s="82"/>
      <c r="Y37" s="82"/>
      <c r="AA37" s="82"/>
      <c r="AC37" s="82"/>
      <c r="AE37" s="82"/>
      <c r="AG37" s="82"/>
      <c r="AI37" s="82"/>
      <c r="AK37" s="82"/>
      <c r="AM37" s="82"/>
      <c r="AO37" s="85"/>
      <c r="AQ37" s="82"/>
      <c r="AS37" s="82"/>
      <c r="AU37" s="82"/>
      <c r="AW37" s="85"/>
      <c r="AY37" s="82"/>
      <c r="BA37" s="82"/>
      <c r="BC37" s="82"/>
      <c r="BE37" s="85"/>
      <c r="BG37" s="82"/>
      <c r="BI37" s="82"/>
      <c r="BK37" s="82"/>
      <c r="BM37" s="85"/>
    </row>
    <row r="38" spans="1:16315" s="83" customFormat="1" ht="13.95" customHeight="1" x14ac:dyDescent="0.2">
      <c r="A38" s="84" t="s">
        <v>185</v>
      </c>
      <c r="B38" s="81"/>
      <c r="C38" s="82"/>
      <c r="D38" s="81"/>
      <c r="E38" s="82"/>
      <c r="F38" s="81"/>
      <c r="G38" s="82"/>
      <c r="H38" s="81"/>
      <c r="I38" s="82"/>
      <c r="K38" s="82"/>
      <c r="M38" s="82"/>
      <c r="N38" s="81"/>
      <c r="O38" s="82"/>
      <c r="P38" s="81"/>
      <c r="Q38" s="82"/>
      <c r="R38" s="81"/>
      <c r="S38" s="82"/>
      <c r="T38" s="81"/>
      <c r="U38" s="82"/>
      <c r="V38" s="81"/>
      <c r="W38" s="82"/>
      <c r="X38" s="81"/>
      <c r="Y38" s="82"/>
      <c r="Z38" s="81"/>
      <c r="AA38" s="82"/>
      <c r="AB38" s="81"/>
      <c r="AC38" s="82"/>
      <c r="AD38" s="81"/>
      <c r="AE38" s="82"/>
      <c r="AG38" s="82"/>
      <c r="AI38" s="82"/>
      <c r="AK38" s="82"/>
      <c r="AM38" s="82"/>
      <c r="AO38" s="85"/>
      <c r="AP38" s="81"/>
      <c r="AQ38" s="82"/>
      <c r="AS38" s="82"/>
      <c r="AU38" s="82"/>
      <c r="AW38" s="85"/>
      <c r="AX38" s="81"/>
      <c r="AY38" s="82"/>
      <c r="BA38" s="82"/>
      <c r="BC38" s="82"/>
      <c r="BE38" s="85"/>
      <c r="BF38" s="81"/>
      <c r="BG38" s="82"/>
      <c r="BI38" s="82"/>
      <c r="BK38" s="82"/>
      <c r="BM38" s="85"/>
    </row>
    <row r="39" spans="1:16315" s="83" customFormat="1" ht="13.95" customHeight="1" x14ac:dyDescent="0.2">
      <c r="A39" s="139" t="s">
        <v>160</v>
      </c>
      <c r="B39" s="99"/>
      <c r="C39" s="93">
        <v>-17</v>
      </c>
      <c r="D39" s="99"/>
      <c r="E39" s="93">
        <v>-39</v>
      </c>
      <c r="F39" s="99"/>
      <c r="G39" s="93">
        <f t="shared" ref="G39:G51" si="6">E39-I39-K39-M39</f>
        <v>222</v>
      </c>
      <c r="H39" s="99"/>
      <c r="I39" s="93">
        <v>-87</v>
      </c>
      <c r="J39" s="94"/>
      <c r="K39" s="93">
        <v>-87</v>
      </c>
      <c r="L39" s="94"/>
      <c r="M39" s="93">
        <v>-87</v>
      </c>
      <c r="N39" s="99"/>
      <c r="O39" s="93">
        <v>-2</v>
      </c>
      <c r="P39" s="99"/>
      <c r="Q39" s="93">
        <f t="shared" ref="Q39:Q51" si="7">O39-S39-U39-W39</f>
        <v>2</v>
      </c>
      <c r="R39" s="99"/>
      <c r="S39" s="93">
        <v>-2</v>
      </c>
      <c r="T39" s="99"/>
      <c r="U39" s="93">
        <v>-2</v>
      </c>
      <c r="V39" s="99"/>
      <c r="W39" s="93">
        <v>0</v>
      </c>
      <c r="X39" s="99"/>
      <c r="Y39" s="93">
        <v>0</v>
      </c>
      <c r="Z39" s="99"/>
      <c r="AA39" s="93">
        <v>0</v>
      </c>
      <c r="AB39" s="99"/>
      <c r="AC39" s="93">
        <v>0</v>
      </c>
      <c r="AD39" s="99"/>
      <c r="AE39" s="93">
        <v>0</v>
      </c>
      <c r="AG39" s="93">
        <v>-2992</v>
      </c>
      <c r="AI39" s="93">
        <v>-2980</v>
      </c>
      <c r="AK39" s="93">
        <v>-96</v>
      </c>
      <c r="AM39" s="93">
        <v>-96</v>
      </c>
      <c r="AO39" s="95">
        <v>-2674</v>
      </c>
      <c r="AP39" s="99"/>
      <c r="AQ39" s="93">
        <v>-2573</v>
      </c>
      <c r="AS39" s="93">
        <v>0</v>
      </c>
      <c r="AU39" s="93">
        <v>0</v>
      </c>
      <c r="AW39" s="95">
        <v>-1260</v>
      </c>
      <c r="AX39" s="99"/>
      <c r="AY39" s="93">
        <v>-41</v>
      </c>
      <c r="BA39" s="93">
        <v>-41</v>
      </c>
      <c r="BC39" s="93">
        <v>-31</v>
      </c>
      <c r="BE39" s="95">
        <v>-154</v>
      </c>
      <c r="BF39" s="99"/>
      <c r="BG39" s="93">
        <v>-421</v>
      </c>
      <c r="BI39" s="93">
        <v>-95</v>
      </c>
      <c r="BK39" s="93">
        <v>0</v>
      </c>
      <c r="BM39" s="95">
        <v>0</v>
      </c>
    </row>
    <row r="40" spans="1:16315" s="83" customFormat="1" ht="13.95" customHeight="1" x14ac:dyDescent="0.2">
      <c r="A40" s="139" t="s">
        <v>161</v>
      </c>
      <c r="B40" s="99"/>
      <c r="C40" s="93">
        <v>0</v>
      </c>
      <c r="D40" s="99"/>
      <c r="E40" s="93">
        <v>6</v>
      </c>
      <c r="F40" s="99"/>
      <c r="G40" s="93">
        <f t="shared" si="6"/>
        <v>-12</v>
      </c>
      <c r="H40" s="99"/>
      <c r="I40" s="93">
        <v>6</v>
      </c>
      <c r="J40" s="94"/>
      <c r="K40" s="93">
        <v>6</v>
      </c>
      <c r="L40" s="94"/>
      <c r="M40" s="93">
        <v>6</v>
      </c>
      <c r="N40" s="99"/>
      <c r="O40" s="93">
        <v>45</v>
      </c>
      <c r="P40" s="99"/>
      <c r="Q40" s="93">
        <f t="shared" si="7"/>
        <v>-27</v>
      </c>
      <c r="R40" s="99"/>
      <c r="S40" s="93">
        <v>24</v>
      </c>
      <c r="T40" s="99"/>
      <c r="U40" s="93">
        <v>24</v>
      </c>
      <c r="V40" s="99"/>
      <c r="W40" s="93">
        <v>24</v>
      </c>
      <c r="X40" s="99"/>
      <c r="Y40" s="93">
        <v>1112</v>
      </c>
      <c r="Z40" s="99"/>
      <c r="AA40" s="93">
        <v>1112</v>
      </c>
      <c r="AB40" s="99"/>
      <c r="AC40" s="93">
        <v>1112</v>
      </c>
      <c r="AD40" s="99"/>
      <c r="AE40" s="93">
        <v>0</v>
      </c>
      <c r="AG40" s="93">
        <v>4670</v>
      </c>
      <c r="AI40" s="93">
        <v>2443</v>
      </c>
      <c r="AK40" s="93">
        <v>1774</v>
      </c>
      <c r="AM40" s="93">
        <v>1774</v>
      </c>
      <c r="AO40" s="95">
        <v>1270</v>
      </c>
      <c r="AP40" s="99"/>
      <c r="AQ40" s="93">
        <v>0</v>
      </c>
      <c r="AS40" s="93">
        <v>0</v>
      </c>
      <c r="AU40" s="93">
        <v>0</v>
      </c>
      <c r="AW40" s="95">
        <v>1</v>
      </c>
      <c r="AX40" s="99"/>
      <c r="AY40" s="93">
        <v>1</v>
      </c>
      <c r="BA40" s="93">
        <v>1</v>
      </c>
      <c r="BC40" s="93">
        <v>0</v>
      </c>
      <c r="BE40" s="95">
        <v>0</v>
      </c>
      <c r="BF40" s="99"/>
      <c r="BG40" s="93">
        <v>0</v>
      </c>
      <c r="BI40" s="93">
        <v>0</v>
      </c>
      <c r="BK40" s="93">
        <v>0</v>
      </c>
      <c r="BM40" s="95">
        <v>45</v>
      </c>
    </row>
    <row r="41" spans="1:16315" s="83" customFormat="1" ht="13.95" customHeight="1" x14ac:dyDescent="0.2">
      <c r="A41" s="139" t="s">
        <v>279</v>
      </c>
      <c r="B41" s="99"/>
      <c r="C41" s="93">
        <v>0</v>
      </c>
      <c r="D41" s="99"/>
      <c r="E41" s="93">
        <v>0</v>
      </c>
      <c r="F41" s="99"/>
      <c r="G41" s="93">
        <f t="shared" si="6"/>
        <v>0</v>
      </c>
      <c r="H41" s="99"/>
      <c r="I41" s="93">
        <v>0</v>
      </c>
      <c r="J41" s="94"/>
      <c r="K41" s="93">
        <v>0</v>
      </c>
      <c r="L41" s="94"/>
      <c r="M41" s="93">
        <v>0</v>
      </c>
      <c r="N41" s="99"/>
      <c r="O41" s="93">
        <v>0</v>
      </c>
      <c r="P41" s="99"/>
      <c r="Q41" s="93">
        <f t="shared" si="7"/>
        <v>0</v>
      </c>
      <c r="R41" s="99"/>
      <c r="S41" s="93">
        <v>0</v>
      </c>
      <c r="T41" s="99"/>
      <c r="U41" s="93">
        <v>0</v>
      </c>
      <c r="V41" s="99"/>
      <c r="W41" s="93">
        <v>0</v>
      </c>
      <c r="X41" s="99"/>
      <c r="Y41" s="93">
        <v>2705</v>
      </c>
      <c r="Z41" s="94"/>
      <c r="AA41" s="93">
        <v>1024</v>
      </c>
      <c r="AB41" s="99"/>
      <c r="AC41" s="93">
        <v>0</v>
      </c>
      <c r="AD41" s="99"/>
      <c r="AE41" s="93">
        <v>0</v>
      </c>
      <c r="AG41" s="93">
        <v>0</v>
      </c>
      <c r="AI41" s="93">
        <v>0</v>
      </c>
      <c r="AK41" s="93">
        <v>0</v>
      </c>
      <c r="AM41" s="93">
        <v>0</v>
      </c>
      <c r="AO41" s="95">
        <v>0</v>
      </c>
      <c r="AP41" s="99"/>
      <c r="AQ41" s="93">
        <v>0</v>
      </c>
      <c r="AS41" s="93">
        <v>0</v>
      </c>
      <c r="AU41" s="93">
        <v>0</v>
      </c>
      <c r="AW41" s="95">
        <v>0</v>
      </c>
      <c r="AX41" s="99"/>
      <c r="AY41" s="93">
        <v>0</v>
      </c>
      <c r="BA41" s="93">
        <v>0</v>
      </c>
      <c r="BC41" s="93">
        <v>0</v>
      </c>
      <c r="BE41" s="95">
        <v>0</v>
      </c>
      <c r="BF41" s="99"/>
      <c r="BG41" s="93">
        <v>0</v>
      </c>
      <c r="BI41" s="93">
        <v>0</v>
      </c>
      <c r="BK41" s="93">
        <v>0</v>
      </c>
      <c r="BM41" s="95">
        <v>0</v>
      </c>
    </row>
    <row r="42" spans="1:16315" s="83" customFormat="1" ht="13.95" customHeight="1" x14ac:dyDescent="0.2">
      <c r="A42" s="139" t="s">
        <v>162</v>
      </c>
      <c r="B42" s="99"/>
      <c r="C42" s="93">
        <v>0</v>
      </c>
      <c r="D42" s="99"/>
      <c r="E42" s="93">
        <v>-20</v>
      </c>
      <c r="F42" s="99"/>
      <c r="G42" s="93">
        <f t="shared" si="6"/>
        <v>-3</v>
      </c>
      <c r="H42" s="99"/>
      <c r="I42" s="93">
        <v>-17</v>
      </c>
      <c r="J42" s="94"/>
      <c r="K42" s="93">
        <v>0</v>
      </c>
      <c r="L42" s="94"/>
      <c r="M42" s="93">
        <v>0</v>
      </c>
      <c r="N42" s="99"/>
      <c r="O42" s="93">
        <v>-7</v>
      </c>
      <c r="P42" s="99"/>
      <c r="Q42" s="93">
        <f t="shared" si="7"/>
        <v>14</v>
      </c>
      <c r="R42" s="99"/>
      <c r="S42" s="93">
        <v>-7</v>
      </c>
      <c r="T42" s="99"/>
      <c r="U42" s="93">
        <v>-7</v>
      </c>
      <c r="V42" s="99"/>
      <c r="W42" s="93">
        <v>-7</v>
      </c>
      <c r="X42" s="99"/>
      <c r="Y42" s="93">
        <v>-84</v>
      </c>
      <c r="Z42" s="99"/>
      <c r="AA42" s="93">
        <v>-93</v>
      </c>
      <c r="AB42" s="99"/>
      <c r="AC42" s="93">
        <v>-93</v>
      </c>
      <c r="AD42" s="99"/>
      <c r="AE42" s="93">
        <v>-71</v>
      </c>
      <c r="AG42" s="93">
        <v>-10</v>
      </c>
      <c r="AI42" s="93">
        <v>-9</v>
      </c>
      <c r="AK42" s="93">
        <v>-8</v>
      </c>
      <c r="AM42" s="93">
        <v>-9</v>
      </c>
      <c r="AO42" s="95">
        <v>-39</v>
      </c>
      <c r="AP42" s="99"/>
      <c r="AQ42" s="93">
        <v>-7</v>
      </c>
      <c r="AS42" s="93">
        <v>0</v>
      </c>
      <c r="AU42" s="93">
        <v>0</v>
      </c>
      <c r="AW42" s="95">
        <v>0</v>
      </c>
      <c r="AX42" s="99"/>
      <c r="AY42" s="93">
        <v>0</v>
      </c>
      <c r="BA42" s="93">
        <v>0</v>
      </c>
      <c r="BC42" s="93">
        <v>0</v>
      </c>
      <c r="BE42" s="95">
        <v>0</v>
      </c>
      <c r="BF42" s="99"/>
      <c r="BG42" s="93">
        <v>0</v>
      </c>
      <c r="BI42" s="93">
        <v>0</v>
      </c>
      <c r="BK42" s="93">
        <v>0</v>
      </c>
      <c r="BM42" s="95">
        <v>0</v>
      </c>
    </row>
    <row r="43" spans="1:16315" s="83" customFormat="1" ht="13.95" customHeight="1" collapsed="1" x14ac:dyDescent="0.2">
      <c r="A43" s="139" t="s">
        <v>163</v>
      </c>
      <c r="B43" s="99"/>
      <c r="C43" s="93">
        <v>-447</v>
      </c>
      <c r="D43" s="99"/>
      <c r="E43" s="93">
        <v>158</v>
      </c>
      <c r="F43" s="99"/>
      <c r="G43" s="93">
        <f t="shared" si="6"/>
        <v>391</v>
      </c>
      <c r="H43" s="99"/>
      <c r="I43" s="93">
        <v>-95</v>
      </c>
      <c r="J43" s="94"/>
      <c r="K43" s="93">
        <v>-95</v>
      </c>
      <c r="L43" s="94"/>
      <c r="M43" s="93">
        <v>-43</v>
      </c>
      <c r="N43" s="99"/>
      <c r="O43" s="93">
        <v>-189</v>
      </c>
      <c r="P43" s="99"/>
      <c r="Q43" s="93">
        <f t="shared" si="7"/>
        <v>274</v>
      </c>
      <c r="R43" s="99"/>
      <c r="S43" s="93">
        <v>-189</v>
      </c>
      <c r="T43" s="99"/>
      <c r="U43" s="93">
        <v>-189</v>
      </c>
      <c r="V43" s="99"/>
      <c r="W43" s="93">
        <v>-85</v>
      </c>
      <c r="X43" s="99"/>
      <c r="Y43" s="93">
        <v>26</v>
      </c>
      <c r="Z43" s="99"/>
      <c r="AA43" s="93">
        <v>26</v>
      </c>
      <c r="AB43" s="99"/>
      <c r="AC43" s="93">
        <v>25</v>
      </c>
      <c r="AD43" s="99"/>
      <c r="AE43" s="93">
        <v>0</v>
      </c>
      <c r="AG43" s="93">
        <v>-1110</v>
      </c>
      <c r="AI43" s="93">
        <v>-1045</v>
      </c>
      <c r="AK43" s="93">
        <v>-1045</v>
      </c>
      <c r="AM43" s="93">
        <v>-892</v>
      </c>
      <c r="AO43" s="95">
        <v>-98</v>
      </c>
      <c r="AP43" s="99"/>
      <c r="AQ43" s="93">
        <v>-17</v>
      </c>
      <c r="AS43" s="93">
        <v>-17</v>
      </c>
      <c r="AU43" s="93">
        <v>0</v>
      </c>
      <c r="AW43" s="95">
        <v>-472</v>
      </c>
      <c r="AX43" s="99"/>
      <c r="AY43" s="93">
        <v>-522</v>
      </c>
      <c r="BA43" s="93">
        <v>-211</v>
      </c>
      <c r="BC43" s="93">
        <v>0</v>
      </c>
      <c r="BE43" s="95">
        <v>-25</v>
      </c>
      <c r="BF43" s="99"/>
      <c r="BG43" s="93">
        <v>0</v>
      </c>
      <c r="BI43" s="93">
        <v>0</v>
      </c>
      <c r="BK43" s="93">
        <v>0</v>
      </c>
      <c r="BM43" s="95">
        <v>11</v>
      </c>
    </row>
    <row r="44" spans="1:16315" s="83" customFormat="1" ht="13.95" customHeight="1" x14ac:dyDescent="0.2">
      <c r="A44" s="139" t="s">
        <v>179</v>
      </c>
      <c r="B44" s="99"/>
      <c r="C44" s="93">
        <v>0</v>
      </c>
      <c r="D44" s="99"/>
      <c r="E44" s="93">
        <v>0</v>
      </c>
      <c r="F44" s="99"/>
      <c r="G44" s="93">
        <f t="shared" si="6"/>
        <v>0</v>
      </c>
      <c r="H44" s="99"/>
      <c r="I44" s="93">
        <v>0</v>
      </c>
      <c r="J44" s="94"/>
      <c r="K44" s="93">
        <v>0</v>
      </c>
      <c r="L44" s="94"/>
      <c r="M44" s="93">
        <v>0</v>
      </c>
      <c r="N44" s="99"/>
      <c r="O44" s="93">
        <v>0</v>
      </c>
      <c r="P44" s="99"/>
      <c r="Q44" s="93">
        <f t="shared" si="7"/>
        <v>0</v>
      </c>
      <c r="R44" s="99"/>
      <c r="S44" s="93">
        <v>0</v>
      </c>
      <c r="T44" s="99"/>
      <c r="U44" s="93">
        <v>0</v>
      </c>
      <c r="V44" s="99"/>
      <c r="W44" s="93">
        <v>0</v>
      </c>
      <c r="X44" s="99"/>
      <c r="Y44" s="93">
        <v>0</v>
      </c>
      <c r="Z44" s="99"/>
      <c r="AA44" s="93">
        <v>0</v>
      </c>
      <c r="AB44" s="99"/>
      <c r="AC44" s="93">
        <v>0</v>
      </c>
      <c r="AD44" s="99"/>
      <c r="AE44" s="93">
        <v>0</v>
      </c>
      <c r="AG44" s="93">
        <v>0</v>
      </c>
      <c r="AI44" s="93">
        <v>0</v>
      </c>
      <c r="AJ44" s="94">
        <v>0</v>
      </c>
      <c r="AK44" s="93">
        <v>0</v>
      </c>
      <c r="AL44" s="94">
        <v>0</v>
      </c>
      <c r="AM44" s="93">
        <v>0</v>
      </c>
      <c r="AO44" s="95">
        <v>0</v>
      </c>
      <c r="AP44" s="99"/>
      <c r="AQ44" s="93">
        <v>0</v>
      </c>
      <c r="AS44" s="93">
        <v>0</v>
      </c>
      <c r="AU44" s="93">
        <v>0</v>
      </c>
      <c r="AW44" s="95">
        <v>0</v>
      </c>
      <c r="AX44" s="99"/>
      <c r="AY44" s="93"/>
      <c r="BA44" s="93"/>
      <c r="BC44" s="93"/>
      <c r="BE44" s="95">
        <v>0</v>
      </c>
      <c r="BF44" s="99"/>
      <c r="BG44" s="93">
        <v>0</v>
      </c>
      <c r="BI44" s="93"/>
      <c r="BK44" s="93"/>
      <c r="BM44" s="95">
        <v>16</v>
      </c>
    </row>
    <row r="45" spans="1:16315" s="83" customFormat="1" ht="13.95" customHeight="1" x14ac:dyDescent="0.2">
      <c r="A45" s="139" t="s">
        <v>164</v>
      </c>
      <c r="B45" s="99"/>
      <c r="C45" s="93">
        <v>-154</v>
      </c>
      <c r="D45" s="99"/>
      <c r="E45" s="93">
        <v>-931</v>
      </c>
      <c r="F45" s="99"/>
      <c r="G45" s="93">
        <f t="shared" si="6"/>
        <v>252</v>
      </c>
      <c r="H45" s="99"/>
      <c r="I45" s="93">
        <v>-598</v>
      </c>
      <c r="J45" s="94"/>
      <c r="K45" s="93">
        <v>-407</v>
      </c>
      <c r="L45" s="94"/>
      <c r="M45" s="93">
        <v>-178</v>
      </c>
      <c r="N45" s="99"/>
      <c r="O45" s="93">
        <v>-1355</v>
      </c>
      <c r="P45" s="99"/>
      <c r="Q45" s="93">
        <f t="shared" si="7"/>
        <v>582</v>
      </c>
      <c r="R45" s="99"/>
      <c r="S45" s="93">
        <v>-982</v>
      </c>
      <c r="T45" s="99"/>
      <c r="U45" s="93">
        <v>-688</v>
      </c>
      <c r="V45" s="99"/>
      <c r="W45" s="93">
        <v>-267</v>
      </c>
      <c r="X45" s="99"/>
      <c r="Y45" s="93">
        <v>-1263</v>
      </c>
      <c r="Z45" s="99"/>
      <c r="AA45" s="93">
        <v>-836</v>
      </c>
      <c r="AB45" s="99"/>
      <c r="AC45" s="93">
        <v>-491</v>
      </c>
      <c r="AD45" s="99"/>
      <c r="AE45" s="93">
        <v>-200</v>
      </c>
      <c r="AG45" s="93">
        <v>-1215</v>
      </c>
      <c r="AI45" s="93">
        <v>-915</v>
      </c>
      <c r="AK45" s="93">
        <v>-557</v>
      </c>
      <c r="AM45" s="93">
        <v>-230</v>
      </c>
      <c r="AO45" s="95">
        <v>-870</v>
      </c>
      <c r="AP45" s="99"/>
      <c r="AQ45" s="93">
        <v>-569</v>
      </c>
      <c r="AS45" s="93">
        <v>-333</v>
      </c>
      <c r="AU45" s="93">
        <v>-134</v>
      </c>
      <c r="AW45" s="95">
        <v>-496</v>
      </c>
      <c r="AX45" s="99"/>
      <c r="AY45" s="93">
        <v>-333</v>
      </c>
      <c r="BA45" s="93">
        <v>-218</v>
      </c>
      <c r="BC45" s="93">
        <v>-98</v>
      </c>
      <c r="BE45" s="95">
        <v>-476</v>
      </c>
      <c r="BF45" s="99"/>
      <c r="BG45" s="93">
        <v>-348</v>
      </c>
      <c r="BI45" s="93">
        <v>-232</v>
      </c>
      <c r="BK45" s="93">
        <v>-86</v>
      </c>
      <c r="BM45" s="95">
        <v>-464</v>
      </c>
    </row>
    <row r="46" spans="1:16315" s="83" customFormat="1" ht="13.95" customHeight="1" x14ac:dyDescent="0.2">
      <c r="A46" s="139" t="s">
        <v>165</v>
      </c>
      <c r="B46" s="99"/>
      <c r="C46" s="93">
        <v>8</v>
      </c>
      <c r="D46" s="99"/>
      <c r="E46" s="93">
        <v>80</v>
      </c>
      <c r="F46" s="99"/>
      <c r="G46" s="93">
        <f t="shared" si="6"/>
        <v>44</v>
      </c>
      <c r="H46" s="99"/>
      <c r="I46" s="93">
        <v>36</v>
      </c>
      <c r="J46" s="94"/>
      <c r="K46" s="93">
        <v>0</v>
      </c>
      <c r="L46" s="94"/>
      <c r="M46" s="93">
        <v>0</v>
      </c>
      <c r="N46" s="99"/>
      <c r="O46" s="93">
        <v>50</v>
      </c>
      <c r="P46" s="99"/>
      <c r="Q46" s="93">
        <f t="shared" si="7"/>
        <v>-4</v>
      </c>
      <c r="R46" s="99"/>
      <c r="S46" s="93">
        <v>37</v>
      </c>
      <c r="T46" s="99"/>
      <c r="U46" s="93">
        <v>11</v>
      </c>
      <c r="V46" s="99"/>
      <c r="W46" s="93">
        <v>6</v>
      </c>
      <c r="X46" s="99"/>
      <c r="Y46" s="93">
        <v>34</v>
      </c>
      <c r="Z46" s="99"/>
      <c r="AA46" s="93">
        <v>7</v>
      </c>
      <c r="AB46" s="99"/>
      <c r="AC46" s="93">
        <v>6</v>
      </c>
      <c r="AD46" s="99"/>
      <c r="AE46" s="93">
        <v>3</v>
      </c>
      <c r="AG46" s="93">
        <v>11</v>
      </c>
      <c r="AI46" s="93">
        <v>11</v>
      </c>
      <c r="AK46" s="93">
        <v>8</v>
      </c>
      <c r="AM46" s="93">
        <v>5</v>
      </c>
      <c r="AO46" s="95">
        <v>34</v>
      </c>
      <c r="AP46" s="99"/>
      <c r="AQ46" s="93">
        <v>26</v>
      </c>
      <c r="AS46" s="93">
        <v>22</v>
      </c>
      <c r="AU46" s="93">
        <v>10</v>
      </c>
      <c r="AW46" s="95">
        <v>64</v>
      </c>
      <c r="AX46" s="99"/>
      <c r="AY46" s="93">
        <v>34</v>
      </c>
      <c r="BA46" s="93">
        <v>13</v>
      </c>
      <c r="BC46" s="93">
        <v>2</v>
      </c>
      <c r="BE46" s="95">
        <v>598</v>
      </c>
      <c r="BF46" s="99"/>
      <c r="BG46" s="93">
        <v>303</v>
      </c>
      <c r="BI46" s="93">
        <v>4</v>
      </c>
      <c r="BK46" s="93">
        <v>2</v>
      </c>
      <c r="BM46" s="95">
        <v>561</v>
      </c>
    </row>
    <row r="47" spans="1:16315" s="83" customFormat="1" ht="13.95" customHeight="1" collapsed="1" x14ac:dyDescent="0.2">
      <c r="A47" s="139" t="s">
        <v>166</v>
      </c>
      <c r="B47" s="99"/>
      <c r="C47" s="93">
        <v>1499</v>
      </c>
      <c r="D47" s="99"/>
      <c r="E47" s="93">
        <v>18640</v>
      </c>
      <c r="F47" s="99"/>
      <c r="G47" s="93">
        <f t="shared" si="6"/>
        <v>-7544</v>
      </c>
      <c r="H47" s="99"/>
      <c r="I47" s="93">
        <v>10656</v>
      </c>
      <c r="J47" s="94"/>
      <c r="K47" s="93">
        <v>7954</v>
      </c>
      <c r="L47" s="94"/>
      <c r="M47" s="93">
        <v>7574</v>
      </c>
      <c r="N47" s="99"/>
      <c r="O47" s="93">
        <v>8344</v>
      </c>
      <c r="P47" s="99"/>
      <c r="Q47" s="93">
        <f t="shared" si="7"/>
        <v>-11846</v>
      </c>
      <c r="R47" s="99"/>
      <c r="S47" s="93">
        <v>8061</v>
      </c>
      <c r="T47" s="99"/>
      <c r="U47" s="93">
        <v>6270</v>
      </c>
      <c r="V47" s="99"/>
      <c r="W47" s="93">
        <v>5859</v>
      </c>
      <c r="X47" s="99"/>
      <c r="Y47" s="93">
        <v>4098</v>
      </c>
      <c r="Z47" s="99"/>
      <c r="AA47" s="93">
        <v>3928</v>
      </c>
      <c r="AB47" s="99"/>
      <c r="AC47" s="93">
        <v>1905</v>
      </c>
      <c r="AD47" s="99"/>
      <c r="AE47" s="93">
        <v>1676</v>
      </c>
      <c r="AG47" s="93">
        <v>2771</v>
      </c>
      <c r="AI47" s="93">
        <v>2544</v>
      </c>
      <c r="AK47" s="93">
        <v>1265</v>
      </c>
      <c r="AM47" s="93">
        <v>1018</v>
      </c>
      <c r="AO47" s="95">
        <v>2476</v>
      </c>
      <c r="AP47" s="99"/>
      <c r="AQ47" s="93">
        <v>2287</v>
      </c>
      <c r="AS47" s="93">
        <v>1274</v>
      </c>
      <c r="AU47" s="93">
        <v>1072</v>
      </c>
      <c r="AW47" s="95">
        <v>4436</v>
      </c>
      <c r="AX47" s="99"/>
      <c r="AY47" s="93">
        <v>4228</v>
      </c>
      <c r="BA47" s="93">
        <v>3866</v>
      </c>
      <c r="BC47" s="93">
        <v>3680</v>
      </c>
      <c r="BE47" s="95">
        <v>9768</v>
      </c>
      <c r="BF47" s="99"/>
      <c r="BG47" s="93">
        <v>9564</v>
      </c>
      <c r="BI47" s="93">
        <v>6488</v>
      </c>
      <c r="BK47" s="93">
        <v>6279</v>
      </c>
      <c r="BM47" s="95">
        <v>7738</v>
      </c>
    </row>
    <row r="48" spans="1:16315" s="83" customFormat="1" ht="13.95" customHeight="1" x14ac:dyDescent="0.2">
      <c r="A48" s="139" t="s">
        <v>180</v>
      </c>
      <c r="B48" s="99"/>
      <c r="C48" s="93">
        <v>0</v>
      </c>
      <c r="D48" s="99"/>
      <c r="E48" s="93">
        <v>-87</v>
      </c>
      <c r="F48" s="99"/>
      <c r="G48" s="93">
        <f t="shared" si="6"/>
        <v>-87</v>
      </c>
      <c r="H48" s="99"/>
      <c r="I48" s="93">
        <v>0</v>
      </c>
      <c r="J48" s="94"/>
      <c r="K48" s="93">
        <v>0</v>
      </c>
      <c r="L48" s="94"/>
      <c r="M48" s="93">
        <v>0</v>
      </c>
      <c r="N48" s="99"/>
      <c r="O48" s="93">
        <v>0</v>
      </c>
      <c r="P48" s="99"/>
      <c r="Q48" s="93">
        <f t="shared" si="7"/>
        <v>0</v>
      </c>
      <c r="R48" s="99"/>
      <c r="S48" s="93">
        <v>0</v>
      </c>
      <c r="T48" s="99"/>
      <c r="U48" s="93">
        <v>0</v>
      </c>
      <c r="V48" s="99"/>
      <c r="W48" s="93">
        <v>0</v>
      </c>
      <c r="X48" s="99"/>
      <c r="Y48" s="93">
        <v>0</v>
      </c>
      <c r="Z48" s="99"/>
      <c r="AA48" s="93">
        <v>0</v>
      </c>
      <c r="AB48" s="99"/>
      <c r="AC48" s="93">
        <v>0</v>
      </c>
      <c r="AD48" s="99"/>
      <c r="AE48" s="93"/>
      <c r="AG48" s="93">
        <v>7</v>
      </c>
      <c r="AI48" s="93">
        <v>7</v>
      </c>
      <c r="AK48" s="93">
        <v>0</v>
      </c>
      <c r="AM48" s="93">
        <v>0</v>
      </c>
      <c r="AO48" s="95">
        <v>0</v>
      </c>
      <c r="AP48" s="99"/>
      <c r="AQ48" s="93">
        <v>0</v>
      </c>
      <c r="AS48" s="93">
        <v>0</v>
      </c>
      <c r="AU48" s="93">
        <v>0</v>
      </c>
      <c r="AW48" s="95">
        <v>0</v>
      </c>
      <c r="AX48" s="99"/>
      <c r="AY48" s="93">
        <v>0</v>
      </c>
      <c r="BA48" s="93">
        <v>0</v>
      </c>
      <c r="BC48" s="93">
        <v>0</v>
      </c>
      <c r="BE48" s="95">
        <v>-274</v>
      </c>
      <c r="BF48" s="99"/>
      <c r="BG48" s="93">
        <v>0</v>
      </c>
      <c r="BI48" s="93">
        <v>0</v>
      </c>
      <c r="BK48" s="93">
        <v>0</v>
      </c>
      <c r="BM48" s="95">
        <v>0</v>
      </c>
    </row>
    <row r="49" spans="1:16315" s="83" customFormat="1" ht="13.95" customHeight="1" x14ac:dyDescent="0.2">
      <c r="A49" s="139" t="s">
        <v>181</v>
      </c>
      <c r="B49" s="99"/>
      <c r="C49" s="93">
        <v>0</v>
      </c>
      <c r="D49" s="99"/>
      <c r="E49" s="93">
        <v>0</v>
      </c>
      <c r="F49" s="99"/>
      <c r="G49" s="93">
        <f t="shared" si="6"/>
        <v>0</v>
      </c>
      <c r="H49" s="99"/>
      <c r="I49" s="93">
        <v>0</v>
      </c>
      <c r="J49" s="94"/>
      <c r="K49" s="93">
        <v>0</v>
      </c>
      <c r="L49" s="94"/>
      <c r="M49" s="93">
        <v>0</v>
      </c>
      <c r="N49" s="99"/>
      <c r="O49" s="93">
        <v>0</v>
      </c>
      <c r="P49" s="99"/>
      <c r="Q49" s="93">
        <f t="shared" si="7"/>
        <v>0</v>
      </c>
      <c r="R49" s="99"/>
      <c r="S49" s="93">
        <v>0</v>
      </c>
      <c r="T49" s="99"/>
      <c r="U49" s="93">
        <v>0</v>
      </c>
      <c r="V49" s="99"/>
      <c r="W49" s="93">
        <v>0</v>
      </c>
      <c r="X49" s="99"/>
      <c r="Y49" s="93">
        <v>0</v>
      </c>
      <c r="Z49" s="99"/>
      <c r="AA49" s="93">
        <v>0</v>
      </c>
      <c r="AB49" s="99"/>
      <c r="AC49" s="93">
        <v>0</v>
      </c>
      <c r="AD49" s="99"/>
      <c r="AE49" s="93">
        <v>0</v>
      </c>
      <c r="AG49" s="93">
        <v>0</v>
      </c>
      <c r="AH49" s="99"/>
      <c r="AI49" s="93">
        <v>0</v>
      </c>
      <c r="AJ49" s="99"/>
      <c r="AK49" s="93">
        <v>0</v>
      </c>
      <c r="AL49" s="99"/>
      <c r="AM49" s="93">
        <v>0</v>
      </c>
      <c r="AN49" s="94">
        <v>0</v>
      </c>
      <c r="AO49" s="95">
        <v>0</v>
      </c>
      <c r="AP49" s="99"/>
      <c r="AQ49" s="93">
        <v>0</v>
      </c>
      <c r="AR49" s="99"/>
      <c r="AS49" s="93">
        <v>0</v>
      </c>
      <c r="AT49" s="99"/>
      <c r="AU49" s="93">
        <v>0</v>
      </c>
      <c r="AW49" s="95">
        <v>-20</v>
      </c>
      <c r="AX49" s="99"/>
      <c r="AY49" s="93">
        <v>0</v>
      </c>
      <c r="AZ49" s="99"/>
      <c r="BA49" s="93">
        <v>0</v>
      </c>
      <c r="BB49" s="99"/>
      <c r="BC49" s="93">
        <v>0</v>
      </c>
      <c r="BE49" s="95">
        <v>0</v>
      </c>
      <c r="BF49" s="99"/>
      <c r="BG49" s="93">
        <v>0</v>
      </c>
      <c r="BI49" s="93">
        <v>0</v>
      </c>
      <c r="BK49" s="93">
        <v>0</v>
      </c>
      <c r="BM49" s="95">
        <v>442</v>
      </c>
    </row>
    <row r="50" spans="1:16315" s="83" customFormat="1" ht="13.95" customHeight="1" x14ac:dyDescent="0.2">
      <c r="A50" s="139" t="s">
        <v>298</v>
      </c>
      <c r="B50" s="99"/>
      <c r="C50" s="93">
        <v>0</v>
      </c>
      <c r="D50" s="99"/>
      <c r="E50" s="93">
        <v>0</v>
      </c>
      <c r="F50" s="99"/>
      <c r="G50" s="93">
        <f t="shared" si="6"/>
        <v>0</v>
      </c>
      <c r="H50" s="99"/>
      <c r="I50" s="93">
        <v>0</v>
      </c>
      <c r="J50" s="94"/>
      <c r="K50" s="93">
        <v>0</v>
      </c>
      <c r="L50" s="94"/>
      <c r="M50" s="93">
        <v>0</v>
      </c>
      <c r="N50" s="99"/>
      <c r="O50" s="93">
        <v>0</v>
      </c>
      <c r="P50" s="99"/>
      <c r="Q50" s="93">
        <f t="shared" si="7"/>
        <v>689</v>
      </c>
      <c r="R50" s="99"/>
      <c r="S50" s="93">
        <v>-689</v>
      </c>
      <c r="T50" s="99"/>
      <c r="U50" s="93">
        <v>0</v>
      </c>
      <c r="V50" s="99"/>
      <c r="W50" s="93">
        <v>0</v>
      </c>
      <c r="X50" s="99"/>
      <c r="Y50" s="93">
        <v>0</v>
      </c>
      <c r="Z50" s="99"/>
      <c r="AA50" s="93">
        <v>0</v>
      </c>
      <c r="AB50" s="99"/>
      <c r="AC50" s="93">
        <v>0</v>
      </c>
      <c r="AD50" s="99"/>
      <c r="AE50" s="93"/>
      <c r="AG50" s="93">
        <v>7</v>
      </c>
      <c r="AI50" s="93">
        <v>7</v>
      </c>
      <c r="AK50" s="93">
        <v>0</v>
      </c>
      <c r="AM50" s="93">
        <v>0</v>
      </c>
      <c r="AO50" s="95">
        <v>0</v>
      </c>
      <c r="AP50" s="99"/>
      <c r="AQ50" s="93">
        <v>0</v>
      </c>
      <c r="AS50" s="93">
        <v>0</v>
      </c>
      <c r="AU50" s="93">
        <v>0</v>
      </c>
      <c r="AW50" s="95">
        <v>0</v>
      </c>
      <c r="AX50" s="99"/>
      <c r="AY50" s="93">
        <v>0</v>
      </c>
      <c r="BA50" s="93">
        <v>0</v>
      </c>
      <c r="BC50" s="93">
        <v>0</v>
      </c>
      <c r="BE50" s="95">
        <v>-274</v>
      </c>
      <c r="BF50" s="99"/>
      <c r="BG50" s="93">
        <v>0</v>
      </c>
      <c r="BI50" s="93">
        <v>0</v>
      </c>
      <c r="BK50" s="93">
        <v>0</v>
      </c>
      <c r="BM50" s="95">
        <v>0</v>
      </c>
    </row>
    <row r="51" spans="1:16315" s="83" customFormat="1" ht="13.95" customHeight="1" x14ac:dyDescent="0.2">
      <c r="A51" s="139" t="s">
        <v>334</v>
      </c>
      <c r="B51" s="99"/>
      <c r="C51" s="93">
        <v>-4</v>
      </c>
      <c r="D51" s="99"/>
      <c r="E51" s="93">
        <v>229</v>
      </c>
      <c r="F51" s="99"/>
      <c r="G51" s="93">
        <f t="shared" si="6"/>
        <v>-102</v>
      </c>
      <c r="H51" s="99"/>
      <c r="I51" s="93">
        <v>253</v>
      </c>
      <c r="J51" s="94"/>
      <c r="K51" s="93">
        <v>-77</v>
      </c>
      <c r="L51" s="94"/>
      <c r="M51" s="93">
        <v>155</v>
      </c>
      <c r="N51" s="99"/>
      <c r="O51" s="93">
        <v>-497</v>
      </c>
      <c r="P51" s="99"/>
      <c r="Q51" s="93">
        <f t="shared" si="7"/>
        <v>-735</v>
      </c>
      <c r="R51" s="99"/>
      <c r="S51" s="93">
        <v>238</v>
      </c>
      <c r="T51" s="99"/>
      <c r="U51" s="93">
        <v>0</v>
      </c>
      <c r="V51" s="99"/>
      <c r="W51" s="93">
        <v>0</v>
      </c>
      <c r="X51" s="99"/>
      <c r="Y51" s="93">
        <v>0</v>
      </c>
      <c r="Z51" s="99"/>
      <c r="AA51" s="93">
        <v>0</v>
      </c>
      <c r="AB51" s="99"/>
      <c r="AC51" s="93">
        <v>0</v>
      </c>
      <c r="AD51" s="99"/>
      <c r="AE51" s="93">
        <v>0</v>
      </c>
      <c r="AG51" s="93">
        <v>0</v>
      </c>
      <c r="AH51" s="99"/>
      <c r="AI51" s="93">
        <v>0</v>
      </c>
      <c r="AJ51" s="99"/>
      <c r="AK51" s="93">
        <v>0</v>
      </c>
      <c r="AL51" s="99"/>
      <c r="AM51" s="93">
        <v>0</v>
      </c>
      <c r="AN51" s="94">
        <v>0</v>
      </c>
      <c r="AO51" s="95">
        <v>0</v>
      </c>
      <c r="AP51" s="99"/>
      <c r="AQ51" s="93">
        <v>0</v>
      </c>
      <c r="AR51" s="99"/>
      <c r="AS51" s="93">
        <v>0</v>
      </c>
      <c r="AT51" s="99"/>
      <c r="AU51" s="93">
        <v>0</v>
      </c>
      <c r="AW51" s="95">
        <v>-20</v>
      </c>
      <c r="AX51" s="99"/>
      <c r="AY51" s="93">
        <v>0</v>
      </c>
      <c r="AZ51" s="99"/>
      <c r="BA51" s="93">
        <v>0</v>
      </c>
      <c r="BB51" s="99"/>
      <c r="BC51" s="93">
        <v>0</v>
      </c>
      <c r="BE51" s="95">
        <v>0</v>
      </c>
      <c r="BF51" s="99"/>
      <c r="BG51" s="93">
        <v>0</v>
      </c>
      <c r="BI51" s="93">
        <v>0</v>
      </c>
      <c r="BK51" s="93">
        <v>0</v>
      </c>
      <c r="BM51" s="95">
        <v>442</v>
      </c>
    </row>
    <row r="52" spans="1:16315" s="83" customFormat="1" ht="13.95" customHeight="1" x14ac:dyDescent="0.2">
      <c r="A52" s="106" t="s">
        <v>167</v>
      </c>
      <c r="B52" s="105"/>
      <c r="C52" s="30">
        <f>SUM(C39:C51)</f>
        <v>885</v>
      </c>
      <c r="D52" s="105"/>
      <c r="E52" s="30">
        <f>SUM(E39:E51)</f>
        <v>18036</v>
      </c>
      <c r="F52" s="105"/>
      <c r="G52" s="30">
        <f>SUM(G39:G51)</f>
        <v>-6839</v>
      </c>
      <c r="H52" s="105"/>
      <c r="I52" s="30">
        <f>SUM(I39:I51)</f>
        <v>10154</v>
      </c>
      <c r="J52" s="111"/>
      <c r="K52" s="30">
        <f>SUM(K39:K51)</f>
        <v>7294</v>
      </c>
      <c r="L52" s="111"/>
      <c r="M52" s="30">
        <f>SUM(M39:M51)</f>
        <v>7427</v>
      </c>
      <c r="N52" s="29"/>
      <c r="O52" s="30">
        <f>SUM(O39:O51)</f>
        <v>6389</v>
      </c>
      <c r="P52" s="29"/>
      <c r="Q52" s="30">
        <f>SUM(Q39:Q51)</f>
        <v>-11051</v>
      </c>
      <c r="R52" s="22"/>
      <c r="S52" s="30">
        <v>6491</v>
      </c>
      <c r="T52" s="22"/>
      <c r="U52" s="30">
        <f>SUM(U39:U49)</f>
        <v>5419</v>
      </c>
      <c r="V52" s="22"/>
      <c r="W52" s="30">
        <f>SUM(W39:W49)</f>
        <v>5530</v>
      </c>
      <c r="X52" s="22"/>
      <c r="Y52" s="30">
        <f>SUM(Y39:Y49)</f>
        <v>6628</v>
      </c>
      <c r="Z52" s="22"/>
      <c r="AA52" s="30">
        <f>SUM(AA39:AA49)</f>
        <v>5168</v>
      </c>
      <c r="AB52" s="22"/>
      <c r="AC52" s="30">
        <f>SUM(AC39:AC49)</f>
        <v>2464</v>
      </c>
      <c r="AD52" s="22"/>
      <c r="AE52" s="30">
        <v>1408</v>
      </c>
      <c r="AF52" s="26"/>
      <c r="AG52" s="30">
        <f>SUM(AG39:AG49)</f>
        <v>2132</v>
      </c>
      <c r="AH52" s="26"/>
      <c r="AI52" s="30">
        <v>56</v>
      </c>
      <c r="AJ52" s="26"/>
      <c r="AK52" s="30">
        <v>1341</v>
      </c>
      <c r="AL52" s="26"/>
      <c r="AM52" s="30">
        <f>SUM(AM39:AM48)</f>
        <v>1570</v>
      </c>
      <c r="AN52" s="26"/>
      <c r="AO52" s="30">
        <v>99</v>
      </c>
      <c r="AP52" s="26"/>
      <c r="AQ52" s="30">
        <v>-853</v>
      </c>
      <c r="AR52" s="26"/>
      <c r="AS52" s="30">
        <v>946</v>
      </c>
      <c r="AT52" s="26"/>
      <c r="AU52" s="30">
        <f>SUM(AU39:AU48)</f>
        <v>948</v>
      </c>
      <c r="AV52" s="26"/>
      <c r="AW52" s="30">
        <v>2253</v>
      </c>
      <c r="AX52" s="26"/>
      <c r="AY52" s="30">
        <v>3367</v>
      </c>
      <c r="AZ52" s="26"/>
      <c r="BA52" s="30">
        <f>SUM(BA39:BA48)</f>
        <v>3410</v>
      </c>
      <c r="BB52" s="26"/>
      <c r="BC52" s="30">
        <v>3553</v>
      </c>
      <c r="BD52" s="26"/>
      <c r="BE52" s="30">
        <v>9437</v>
      </c>
      <c r="BF52" s="26"/>
      <c r="BG52" s="30">
        <v>9098</v>
      </c>
      <c r="BH52" s="26"/>
      <c r="BI52" s="30">
        <f>SUM(BI39:BI48)</f>
        <v>6165</v>
      </c>
      <c r="BJ52" s="26"/>
      <c r="BK52" s="30">
        <v>6195</v>
      </c>
      <c r="BL52" s="26"/>
      <c r="BM52" s="30">
        <f>SUM(BM39:BM49)</f>
        <v>8349</v>
      </c>
      <c r="BN52" s="19"/>
      <c r="BO52" s="111"/>
      <c r="BP52" s="26"/>
      <c r="BQ52" s="111"/>
      <c r="BR52" s="26"/>
      <c r="BS52" s="111"/>
      <c r="BT52" s="26"/>
      <c r="BU52" s="111"/>
      <c r="BV52" s="26"/>
      <c r="BW52" s="111"/>
      <c r="BX52" s="19"/>
      <c r="BY52" s="111"/>
      <c r="BZ52" s="26"/>
      <c r="CA52" s="111"/>
      <c r="CB52" s="26"/>
      <c r="CC52" s="111"/>
      <c r="CD52" s="26"/>
      <c r="CE52" s="111"/>
      <c r="CF52" s="19"/>
      <c r="CG52" s="105"/>
      <c r="CH52" s="105"/>
      <c r="CI52" s="105"/>
      <c r="CJ52" s="29"/>
      <c r="CK52" s="111"/>
      <c r="CL52" s="29"/>
      <c r="CM52" s="111"/>
      <c r="CN52" s="22"/>
      <c r="CO52" s="111"/>
      <c r="CP52" s="22"/>
      <c r="CQ52" s="111"/>
      <c r="CR52" s="22"/>
      <c r="CS52" s="111"/>
      <c r="CT52" s="22"/>
      <c r="CU52" s="111"/>
      <c r="CV52" s="22"/>
      <c r="CW52" s="111"/>
      <c r="CX52" s="22"/>
      <c r="CY52" s="111"/>
      <c r="CZ52" s="22"/>
      <c r="DA52" s="111"/>
      <c r="DB52" s="26"/>
      <c r="DC52" s="111"/>
      <c r="DD52" s="26"/>
      <c r="DE52" s="111"/>
      <c r="DF52" s="26"/>
      <c r="DG52" s="111"/>
      <c r="DH52" s="26"/>
      <c r="DI52" s="111"/>
      <c r="DJ52" s="26"/>
      <c r="DK52" s="111"/>
      <c r="DL52" s="26"/>
      <c r="DM52" s="111"/>
      <c r="DN52" s="26"/>
      <c r="DO52" s="111"/>
      <c r="DP52" s="26"/>
      <c r="DQ52" s="111"/>
      <c r="DR52" s="26"/>
      <c r="DS52" s="111"/>
      <c r="DT52" s="26"/>
      <c r="DU52" s="111"/>
      <c r="DV52" s="26"/>
      <c r="DW52" s="112"/>
      <c r="DX52" s="26"/>
      <c r="DY52" s="111"/>
      <c r="DZ52" s="26"/>
      <c r="EA52" s="111"/>
      <c r="EB52" s="26"/>
      <c r="EC52" s="111"/>
      <c r="ED52" s="26"/>
      <c r="EE52" s="111"/>
      <c r="EF52" s="26"/>
      <c r="EG52" s="111"/>
      <c r="EH52" s="26"/>
      <c r="EI52" s="111"/>
      <c r="EJ52" s="26"/>
      <c r="EK52" s="111"/>
      <c r="EL52" s="19"/>
      <c r="EM52" s="111"/>
      <c r="EN52" s="26"/>
      <c r="EO52" s="111"/>
      <c r="EP52" s="26"/>
      <c r="EQ52" s="111"/>
      <c r="ER52" s="26"/>
      <c r="ES52" s="111"/>
      <c r="ET52" s="26"/>
      <c r="EU52" s="111"/>
      <c r="EV52" s="19"/>
      <c r="EW52" s="111"/>
      <c r="EX52" s="26"/>
      <c r="EY52" s="111"/>
      <c r="EZ52" s="26"/>
      <c r="FA52" s="111"/>
      <c r="FB52" s="26"/>
      <c r="FC52" s="111"/>
      <c r="FD52" s="19"/>
      <c r="FE52" s="105"/>
      <c r="FF52" s="105"/>
      <c r="FG52" s="105"/>
      <c r="FH52" s="29"/>
      <c r="FI52" s="111"/>
      <c r="FJ52" s="29"/>
      <c r="FK52" s="111"/>
      <c r="FL52" s="22"/>
      <c r="FM52" s="111"/>
      <c r="FN52" s="22"/>
      <c r="FO52" s="111"/>
      <c r="FP52" s="22"/>
      <c r="FQ52" s="111"/>
      <c r="FR52" s="22"/>
      <c r="FS52" s="111"/>
      <c r="FT52" s="22"/>
      <c r="FU52" s="111"/>
      <c r="FV52" s="22"/>
      <c r="FW52" s="111"/>
      <c r="FX52" s="22"/>
      <c r="FY52" s="111"/>
      <c r="FZ52" s="26"/>
      <c r="GA52" s="111"/>
      <c r="GB52" s="26"/>
      <c r="GC52" s="111"/>
      <c r="GD52" s="26"/>
      <c r="GE52" s="111"/>
      <c r="GF52" s="26"/>
      <c r="GG52" s="111"/>
      <c r="GH52" s="26"/>
      <c r="GI52" s="111"/>
      <c r="GJ52" s="26"/>
      <c r="GK52" s="111"/>
      <c r="GL52" s="26"/>
      <c r="GM52" s="111"/>
      <c r="GN52" s="26"/>
      <c r="GO52" s="111"/>
      <c r="GP52" s="26"/>
      <c r="GQ52" s="111"/>
      <c r="GR52" s="26"/>
      <c r="GS52" s="111"/>
      <c r="GT52" s="26"/>
      <c r="GU52" s="112"/>
      <c r="GV52" s="26"/>
      <c r="GW52" s="111"/>
      <c r="GX52" s="26"/>
      <c r="GY52" s="111"/>
      <c r="GZ52" s="26"/>
      <c r="HA52" s="111"/>
      <c r="HB52" s="26"/>
      <c r="HC52" s="111"/>
      <c r="HD52" s="26"/>
      <c r="HE52" s="111"/>
      <c r="HF52" s="26"/>
      <c r="HG52" s="111"/>
      <c r="HH52" s="26"/>
      <c r="HI52" s="111"/>
      <c r="HJ52" s="19"/>
      <c r="HK52" s="111"/>
      <c r="HL52" s="26"/>
      <c r="HM52" s="111"/>
      <c r="HN52" s="26"/>
      <c r="HO52" s="111"/>
      <c r="HP52" s="26"/>
      <c r="HQ52" s="111"/>
      <c r="HR52" s="26"/>
      <c r="HS52" s="111"/>
      <c r="HT52" s="19"/>
      <c r="HU52" s="111"/>
      <c r="HV52" s="26"/>
      <c r="HW52" s="111"/>
      <c r="HX52" s="26"/>
      <c r="HY52" s="111"/>
      <c r="HZ52" s="26"/>
      <c r="IA52" s="111"/>
      <c r="IB52" s="19"/>
      <c r="IC52" s="105"/>
      <c r="ID52" s="105"/>
      <c r="IE52" s="105"/>
      <c r="IF52" s="29"/>
      <c r="IG52" s="111"/>
      <c r="IH52" s="29"/>
      <c r="II52" s="111"/>
      <c r="IJ52" s="22"/>
      <c r="IK52" s="111"/>
      <c r="IL52" s="22"/>
      <c r="IM52" s="111"/>
      <c r="IN52" s="22"/>
      <c r="IO52" s="111"/>
      <c r="IP52" s="22"/>
      <c r="IQ52" s="111"/>
      <c r="IR52" s="22"/>
      <c r="IS52" s="111"/>
      <c r="IT52" s="22"/>
      <c r="IU52" s="111"/>
      <c r="IV52" s="22"/>
      <c r="IW52" s="111"/>
      <c r="IX52" s="26"/>
      <c r="IY52" s="111"/>
      <c r="IZ52" s="26"/>
      <c r="JA52" s="111"/>
      <c r="JB52" s="26"/>
      <c r="JC52" s="111"/>
      <c r="JD52" s="26"/>
      <c r="JE52" s="111"/>
      <c r="JF52" s="26"/>
      <c r="JG52" s="111"/>
      <c r="JH52" s="26"/>
      <c r="JI52" s="111"/>
      <c r="JJ52" s="26"/>
      <c r="JK52" s="111"/>
      <c r="JL52" s="26"/>
      <c r="JM52" s="111"/>
      <c r="JN52" s="26"/>
      <c r="JO52" s="111"/>
      <c r="JP52" s="26"/>
      <c r="JQ52" s="111"/>
      <c r="JR52" s="26"/>
      <c r="JS52" s="112"/>
      <c r="JT52" s="26"/>
      <c r="JU52" s="111"/>
      <c r="JV52" s="26"/>
      <c r="JW52" s="111"/>
      <c r="JX52" s="26"/>
      <c r="JY52" s="111"/>
      <c r="JZ52" s="26"/>
      <c r="KA52" s="111"/>
      <c r="KB52" s="26"/>
      <c r="KC52" s="111"/>
      <c r="KD52" s="26"/>
      <c r="KE52" s="111"/>
      <c r="KF52" s="26"/>
      <c r="KG52" s="111"/>
      <c r="KH52" s="19"/>
      <c r="KI52" s="111"/>
      <c r="KJ52" s="26"/>
      <c r="KK52" s="111"/>
      <c r="KL52" s="26"/>
      <c r="KM52" s="111"/>
      <c r="KN52" s="26"/>
      <c r="KO52" s="111"/>
      <c r="KP52" s="26"/>
      <c r="KQ52" s="111"/>
      <c r="KR52" s="19"/>
      <c r="KS52" s="111"/>
      <c r="KT52" s="26"/>
      <c r="KU52" s="111"/>
      <c r="KV52" s="26"/>
      <c r="KW52" s="111"/>
      <c r="KX52" s="26"/>
      <c r="KY52" s="111"/>
      <c r="KZ52" s="19"/>
      <c r="LA52" s="105"/>
      <c r="LB52" s="105"/>
      <c r="LC52" s="105"/>
      <c r="LD52" s="29"/>
      <c r="LE52" s="111"/>
      <c r="LF52" s="29"/>
      <c r="LG52" s="111"/>
      <c r="LH52" s="22"/>
      <c r="LI52" s="111"/>
      <c r="LJ52" s="22"/>
      <c r="LK52" s="111"/>
      <c r="LL52" s="22"/>
      <c r="LM52" s="111"/>
      <c r="LN52" s="22"/>
      <c r="LO52" s="111"/>
      <c r="LP52" s="22"/>
      <c r="LQ52" s="111"/>
      <c r="LR52" s="22"/>
      <c r="LS52" s="111"/>
      <c r="LT52" s="22"/>
      <c r="LU52" s="111"/>
      <c r="LV52" s="26"/>
      <c r="LW52" s="111"/>
      <c r="LX52" s="26"/>
      <c r="LY52" s="111"/>
      <c r="LZ52" s="26"/>
      <c r="MA52" s="111"/>
      <c r="MB52" s="26"/>
      <c r="MC52" s="111"/>
      <c r="MD52" s="26"/>
      <c r="ME52" s="111"/>
      <c r="MF52" s="26"/>
      <c r="MG52" s="111"/>
      <c r="MH52" s="26"/>
      <c r="MI52" s="111"/>
      <c r="MJ52" s="26"/>
      <c r="MK52" s="111"/>
      <c r="ML52" s="26"/>
      <c r="MM52" s="111"/>
      <c r="MN52" s="26"/>
      <c r="MO52" s="111"/>
      <c r="MP52" s="26"/>
      <c r="MQ52" s="112"/>
      <c r="MR52" s="26"/>
      <c r="MS52" s="111"/>
      <c r="MT52" s="26"/>
      <c r="MU52" s="111"/>
      <c r="MV52" s="26"/>
      <c r="MW52" s="111"/>
      <c r="MX52" s="26"/>
      <c r="MY52" s="111"/>
      <c r="MZ52" s="26"/>
      <c r="NA52" s="111"/>
      <c r="NB52" s="26"/>
      <c r="NC52" s="111"/>
      <c r="ND52" s="26"/>
      <c r="NE52" s="111"/>
      <c r="NF52" s="19"/>
      <c r="NG52" s="111"/>
      <c r="NH52" s="26"/>
      <c r="NI52" s="111"/>
      <c r="NJ52" s="26"/>
      <c r="NK52" s="111"/>
      <c r="NL52" s="26"/>
      <c r="NM52" s="111"/>
      <c r="NN52" s="26"/>
      <c r="NO52" s="111"/>
      <c r="NP52" s="19"/>
      <c r="NQ52" s="111"/>
      <c r="NR52" s="26"/>
      <c r="NS52" s="111"/>
      <c r="NT52" s="26"/>
      <c r="NU52" s="111"/>
      <c r="NV52" s="26"/>
      <c r="NW52" s="111"/>
      <c r="NX52" s="19"/>
      <c r="NY52" s="105"/>
      <c r="NZ52" s="105"/>
      <c r="OA52" s="105"/>
      <c r="OB52" s="29"/>
      <c r="OC52" s="111"/>
      <c r="OD52" s="29"/>
      <c r="OE52" s="111"/>
      <c r="OF52" s="22"/>
      <c r="OG52" s="111"/>
      <c r="OH52" s="22"/>
      <c r="OI52" s="111"/>
      <c r="OJ52" s="22"/>
      <c r="OK52" s="111"/>
      <c r="OL52" s="22"/>
      <c r="OM52" s="111"/>
      <c r="ON52" s="22"/>
      <c r="OO52" s="111"/>
      <c r="OP52" s="22"/>
      <c r="OQ52" s="111"/>
      <c r="OR52" s="22"/>
      <c r="OS52" s="111"/>
      <c r="OT52" s="26"/>
      <c r="OU52" s="111"/>
      <c r="OV52" s="26"/>
      <c r="OW52" s="111"/>
      <c r="OX52" s="26"/>
      <c r="OY52" s="111"/>
      <c r="OZ52" s="26"/>
      <c r="PA52" s="111"/>
      <c r="PB52" s="26"/>
      <c r="PC52" s="111"/>
      <c r="PD52" s="26"/>
      <c r="PE52" s="111"/>
      <c r="PF52" s="26"/>
      <c r="PG52" s="111"/>
      <c r="PH52" s="26"/>
      <c r="PI52" s="111"/>
      <c r="PJ52" s="26"/>
      <c r="PK52" s="111"/>
      <c r="PL52" s="26"/>
      <c r="PM52" s="111"/>
      <c r="PN52" s="26"/>
      <c r="PO52" s="112"/>
      <c r="PP52" s="26"/>
      <c r="PQ52" s="111"/>
      <c r="PR52" s="26"/>
      <c r="PS52" s="111"/>
      <c r="PT52" s="26"/>
      <c r="PU52" s="111"/>
      <c r="PV52" s="26"/>
      <c r="PW52" s="111"/>
      <c r="PX52" s="26"/>
      <c r="PY52" s="111"/>
      <c r="PZ52" s="26"/>
      <c r="QA52" s="111"/>
      <c r="QB52" s="26"/>
      <c r="QC52" s="111"/>
      <c r="QD52" s="19"/>
      <c r="QE52" s="111"/>
      <c r="QF52" s="26"/>
      <c r="QG52" s="111"/>
      <c r="QH52" s="26"/>
      <c r="QI52" s="111"/>
      <c r="QJ52" s="26"/>
      <c r="QK52" s="111"/>
      <c r="QL52" s="26"/>
      <c r="QM52" s="111"/>
      <c r="QN52" s="19"/>
      <c r="QO52" s="111"/>
      <c r="QP52" s="26"/>
      <c r="QQ52" s="111"/>
      <c r="QR52" s="26"/>
      <c r="QS52" s="111"/>
      <c r="QT52" s="26"/>
      <c r="QU52" s="111"/>
      <c r="QV52" s="19"/>
      <c r="QW52" s="105"/>
      <c r="QX52" s="105"/>
      <c r="QY52" s="105"/>
      <c r="QZ52" s="29"/>
      <c r="RA52" s="111"/>
      <c r="RB52" s="29"/>
      <c r="RC52" s="111"/>
      <c r="RD52" s="22"/>
      <c r="RE52" s="111"/>
      <c r="RF52" s="22"/>
      <c r="RG52" s="111"/>
      <c r="RH52" s="22"/>
      <c r="RI52" s="111"/>
      <c r="RJ52" s="22"/>
      <c r="RK52" s="111"/>
      <c r="RL52" s="22"/>
      <c r="RM52" s="111"/>
      <c r="RN52" s="22"/>
      <c r="RO52" s="111"/>
      <c r="RP52" s="22"/>
      <c r="RQ52" s="111"/>
      <c r="RR52" s="26"/>
      <c r="RS52" s="111"/>
      <c r="RT52" s="26"/>
      <c r="RU52" s="111"/>
      <c r="RV52" s="26"/>
      <c r="RW52" s="111"/>
      <c r="RX52" s="26"/>
      <c r="RY52" s="111"/>
      <c r="RZ52" s="26"/>
      <c r="SA52" s="111"/>
      <c r="SB52" s="26"/>
      <c r="SC52" s="111"/>
      <c r="SD52" s="26"/>
      <c r="SE52" s="111"/>
      <c r="SF52" s="26"/>
      <c r="SG52" s="111"/>
      <c r="SH52" s="26"/>
      <c r="SI52" s="111"/>
      <c r="SJ52" s="26"/>
      <c r="SK52" s="111"/>
      <c r="SL52" s="26"/>
      <c r="SM52" s="112"/>
      <c r="SN52" s="26"/>
      <c r="SO52" s="111"/>
      <c r="SP52" s="26"/>
      <c r="SQ52" s="111"/>
      <c r="SR52" s="26"/>
      <c r="SS52" s="111"/>
      <c r="ST52" s="26"/>
      <c r="SU52" s="111"/>
      <c r="SV52" s="26"/>
      <c r="SW52" s="111"/>
      <c r="SX52" s="26"/>
      <c r="SY52" s="111"/>
      <c r="SZ52" s="26"/>
      <c r="TA52" s="111"/>
      <c r="TB52" s="19"/>
      <c r="TC52" s="111"/>
      <c r="TD52" s="26"/>
      <c r="TE52" s="111"/>
      <c r="TF52" s="26"/>
      <c r="TG52" s="111"/>
      <c r="TH52" s="26"/>
      <c r="TI52" s="111"/>
      <c r="TJ52" s="26"/>
      <c r="TK52" s="111"/>
      <c r="TL52" s="19"/>
      <c r="TM52" s="111"/>
      <c r="TN52" s="26"/>
      <c r="TO52" s="111"/>
      <c r="TP52" s="26"/>
      <c r="TQ52" s="111"/>
      <c r="TR52" s="26"/>
      <c r="TS52" s="111"/>
      <c r="TT52" s="19"/>
      <c r="TU52" s="105"/>
      <c r="TV52" s="105"/>
      <c r="TW52" s="105"/>
      <c r="TX52" s="29"/>
      <c r="TY52" s="111"/>
      <c r="TZ52" s="29"/>
      <c r="UA52" s="111"/>
      <c r="UB52" s="22"/>
      <c r="UC52" s="111"/>
      <c r="UD52" s="22"/>
      <c r="UE52" s="111"/>
      <c r="UF52" s="22"/>
      <c r="UG52" s="111"/>
      <c r="UH52" s="22"/>
      <c r="UI52" s="111"/>
      <c r="UJ52" s="22"/>
      <c r="UK52" s="111"/>
      <c r="UL52" s="22"/>
      <c r="UM52" s="111"/>
      <c r="UN52" s="22"/>
      <c r="UO52" s="111"/>
      <c r="UP52" s="26"/>
      <c r="UQ52" s="111"/>
      <c r="UR52" s="26"/>
      <c r="US52" s="111"/>
      <c r="UT52" s="26"/>
      <c r="UU52" s="111"/>
      <c r="UV52" s="26"/>
      <c r="UW52" s="111"/>
      <c r="UX52" s="26"/>
      <c r="UY52" s="111"/>
      <c r="UZ52" s="26"/>
      <c r="VA52" s="111"/>
      <c r="VB52" s="26"/>
      <c r="VC52" s="111"/>
      <c r="VD52" s="26"/>
      <c r="VE52" s="111"/>
      <c r="VF52" s="26"/>
      <c r="VG52" s="111"/>
      <c r="VH52" s="26"/>
      <c r="VI52" s="111"/>
      <c r="VJ52" s="26"/>
      <c r="VK52" s="112"/>
      <c r="VL52" s="26"/>
      <c r="VM52" s="111"/>
      <c r="VN52" s="26"/>
      <c r="VO52" s="111"/>
      <c r="VP52" s="26"/>
      <c r="VQ52" s="111"/>
      <c r="VR52" s="26"/>
      <c r="VS52" s="111"/>
      <c r="VT52" s="26"/>
      <c r="VU52" s="111"/>
      <c r="VV52" s="26"/>
      <c r="VW52" s="111"/>
      <c r="VX52" s="26"/>
      <c r="VY52" s="111"/>
      <c r="VZ52" s="19"/>
      <c r="WA52" s="111"/>
      <c r="WB52" s="26"/>
      <c r="WC52" s="111"/>
      <c r="WD52" s="26"/>
      <c r="WE52" s="111"/>
      <c r="WF52" s="26"/>
      <c r="WG52" s="111"/>
      <c r="WH52" s="26"/>
      <c r="WI52" s="111"/>
      <c r="WJ52" s="19"/>
      <c r="WK52" s="111"/>
      <c r="WL52" s="26"/>
      <c r="WM52" s="111"/>
      <c r="WN52" s="26"/>
      <c r="WO52" s="111"/>
      <c r="WP52" s="26"/>
      <c r="WQ52" s="111"/>
      <c r="WR52" s="19"/>
      <c r="WS52" s="105"/>
      <c r="WT52" s="105"/>
      <c r="WU52" s="105"/>
      <c r="WV52" s="29"/>
      <c r="WW52" s="111"/>
      <c r="WX52" s="29"/>
      <c r="WY52" s="111"/>
      <c r="WZ52" s="22"/>
      <c r="XA52" s="111"/>
      <c r="XB52" s="22"/>
      <c r="XC52" s="111"/>
      <c r="XD52" s="22"/>
      <c r="XE52" s="111"/>
      <c r="XF52" s="22"/>
      <c r="XG52" s="111"/>
      <c r="XH52" s="22"/>
      <c r="XI52" s="111"/>
      <c r="XJ52" s="22"/>
      <c r="XK52" s="111"/>
      <c r="XL52" s="22"/>
      <c r="XM52" s="111"/>
      <c r="XN52" s="26"/>
      <c r="XO52" s="111"/>
      <c r="XP52" s="26"/>
      <c r="XQ52" s="111"/>
      <c r="XR52" s="26"/>
      <c r="XS52" s="111"/>
      <c r="XT52" s="26"/>
      <c r="XU52" s="111"/>
      <c r="XV52" s="26"/>
      <c r="XW52" s="111"/>
      <c r="XX52" s="26"/>
      <c r="XY52" s="111"/>
      <c r="XZ52" s="26"/>
      <c r="YA52" s="111"/>
      <c r="YB52" s="26"/>
      <c r="YC52" s="111"/>
      <c r="YD52" s="26"/>
      <c r="YE52" s="111"/>
      <c r="YF52" s="26"/>
      <c r="YG52" s="111"/>
      <c r="YH52" s="26"/>
      <c r="YI52" s="112"/>
      <c r="YJ52" s="26"/>
      <c r="YK52" s="111"/>
      <c r="YL52" s="26"/>
      <c r="YM52" s="111"/>
      <c r="YN52" s="26"/>
      <c r="YO52" s="111"/>
      <c r="YP52" s="26"/>
      <c r="YQ52" s="111"/>
      <c r="YR52" s="26"/>
      <c r="YS52" s="111"/>
      <c r="YT52" s="26"/>
      <c r="YU52" s="111"/>
      <c r="YV52" s="26"/>
      <c r="YW52" s="111"/>
      <c r="YX52" s="19"/>
      <c r="YY52" s="111"/>
      <c r="YZ52" s="26"/>
      <c r="ZA52" s="111"/>
      <c r="ZB52" s="26"/>
      <c r="ZC52" s="111"/>
      <c r="ZD52" s="26"/>
      <c r="ZE52" s="111"/>
      <c r="ZF52" s="26"/>
      <c r="ZG52" s="111"/>
      <c r="ZH52" s="19"/>
      <c r="ZI52" s="111"/>
      <c r="ZJ52" s="26"/>
      <c r="ZK52" s="111"/>
      <c r="ZL52" s="26"/>
      <c r="ZM52" s="111"/>
      <c r="ZN52" s="26"/>
      <c r="ZO52" s="111"/>
      <c r="ZP52" s="19"/>
      <c r="ZQ52" s="105"/>
      <c r="ZR52" s="105"/>
      <c r="ZS52" s="105"/>
      <c r="ZT52" s="29"/>
      <c r="ZU52" s="111"/>
      <c r="ZV52" s="29"/>
      <c r="ZW52" s="111"/>
      <c r="ZX52" s="22"/>
      <c r="ZY52" s="111"/>
      <c r="ZZ52" s="22"/>
      <c r="AAA52" s="111"/>
      <c r="AAB52" s="22"/>
      <c r="AAC52" s="111"/>
      <c r="AAD52" s="22"/>
      <c r="AAE52" s="111"/>
      <c r="AAF52" s="22"/>
      <c r="AAG52" s="111"/>
      <c r="AAH52" s="22"/>
      <c r="AAI52" s="111"/>
      <c r="AAJ52" s="22"/>
      <c r="AAK52" s="111"/>
      <c r="AAL52" s="26"/>
      <c r="AAM52" s="111"/>
      <c r="AAN52" s="26"/>
      <c r="AAO52" s="111"/>
      <c r="AAP52" s="26"/>
      <c r="AAQ52" s="111"/>
      <c r="AAR52" s="26"/>
      <c r="AAS52" s="111"/>
      <c r="AAT52" s="26"/>
      <c r="AAU52" s="111"/>
      <c r="AAV52" s="26"/>
      <c r="AAW52" s="111"/>
      <c r="AAX52" s="26"/>
      <c r="AAY52" s="111"/>
      <c r="AAZ52" s="26"/>
      <c r="ABA52" s="111"/>
      <c r="ABB52" s="26"/>
      <c r="ABC52" s="111"/>
      <c r="ABD52" s="26"/>
      <c r="ABE52" s="111"/>
      <c r="ABF52" s="26"/>
      <c r="ABG52" s="112"/>
      <c r="ABH52" s="26"/>
      <c r="ABI52" s="111"/>
      <c r="ABJ52" s="26"/>
      <c r="ABK52" s="111"/>
      <c r="ABL52" s="26"/>
      <c r="ABM52" s="111"/>
      <c r="ABN52" s="26"/>
      <c r="ABO52" s="111"/>
      <c r="ABP52" s="26"/>
      <c r="ABQ52" s="111"/>
      <c r="ABR52" s="26"/>
      <c r="ABS52" s="111"/>
      <c r="ABT52" s="26"/>
      <c r="ABU52" s="111"/>
      <c r="ABV52" s="19"/>
      <c r="ABW52" s="111"/>
      <c r="ABX52" s="26"/>
      <c r="ABY52" s="111"/>
      <c r="ABZ52" s="26"/>
      <c r="ACA52" s="111"/>
      <c r="ACB52" s="26"/>
      <c r="ACC52" s="111"/>
      <c r="ACD52" s="26"/>
      <c r="ACE52" s="111"/>
      <c r="ACF52" s="19"/>
      <c r="ACG52" s="111"/>
      <c r="ACH52" s="26"/>
      <c r="ACI52" s="111"/>
      <c r="ACJ52" s="26"/>
      <c r="ACK52" s="111"/>
      <c r="ACL52" s="26"/>
      <c r="ACM52" s="111"/>
      <c r="ACN52" s="19"/>
      <c r="ACO52" s="105"/>
      <c r="ACP52" s="105"/>
      <c r="ACQ52" s="105"/>
      <c r="ACR52" s="29"/>
      <c r="ACS52" s="111"/>
      <c r="ACT52" s="29"/>
      <c r="ACU52" s="111"/>
      <c r="ACV52" s="22"/>
      <c r="ACW52" s="111"/>
      <c r="ACX52" s="22"/>
      <c r="ACY52" s="111"/>
      <c r="ACZ52" s="22"/>
      <c r="ADA52" s="111"/>
      <c r="ADB52" s="22"/>
      <c r="ADC52" s="111"/>
      <c r="ADD52" s="22"/>
      <c r="ADE52" s="111"/>
      <c r="ADF52" s="22"/>
      <c r="ADG52" s="111"/>
      <c r="ADH52" s="22"/>
      <c r="ADI52" s="111"/>
      <c r="ADJ52" s="26"/>
      <c r="ADK52" s="111"/>
      <c r="ADL52" s="26"/>
      <c r="ADM52" s="111"/>
      <c r="ADN52" s="26"/>
      <c r="ADO52" s="111"/>
      <c r="ADP52" s="26"/>
      <c r="ADQ52" s="111"/>
      <c r="ADR52" s="26"/>
      <c r="ADS52" s="111"/>
      <c r="ADT52" s="26"/>
      <c r="ADU52" s="111"/>
      <c r="ADV52" s="26"/>
      <c r="ADW52" s="111"/>
      <c r="ADX52" s="26"/>
      <c r="ADY52" s="111"/>
      <c r="ADZ52" s="26"/>
      <c r="AEA52" s="111"/>
      <c r="AEB52" s="26"/>
      <c r="AEC52" s="111"/>
      <c r="AED52" s="26"/>
      <c r="AEE52" s="112"/>
      <c r="AEF52" s="26"/>
      <c r="AEG52" s="111"/>
      <c r="AEH52" s="26"/>
      <c r="AEI52" s="111"/>
      <c r="AEJ52" s="26"/>
      <c r="AEK52" s="111"/>
      <c r="AEL52" s="26"/>
      <c r="AEM52" s="111"/>
      <c r="AEN52" s="26"/>
      <c r="AEO52" s="111"/>
      <c r="AEP52" s="26"/>
      <c r="AEQ52" s="111"/>
      <c r="AER52" s="26"/>
      <c r="AES52" s="111"/>
      <c r="AET52" s="19"/>
      <c r="AEU52" s="111"/>
      <c r="AEV52" s="26"/>
      <c r="AEW52" s="111"/>
      <c r="AEX52" s="26"/>
      <c r="AEY52" s="111"/>
      <c r="AEZ52" s="26"/>
      <c r="AFA52" s="111"/>
      <c r="AFB52" s="26"/>
      <c r="AFC52" s="111"/>
      <c r="AFD52" s="19"/>
      <c r="AFE52" s="111"/>
      <c r="AFF52" s="26"/>
      <c r="AFG52" s="111"/>
      <c r="AFH52" s="26"/>
      <c r="AFI52" s="111"/>
      <c r="AFJ52" s="26"/>
      <c r="AFK52" s="111"/>
      <c r="AFL52" s="19"/>
      <c r="AFM52" s="105"/>
      <c r="AFN52" s="105"/>
      <c r="AFO52" s="105"/>
      <c r="AFP52" s="29"/>
      <c r="AFQ52" s="111"/>
      <c r="AFR52" s="29"/>
      <c r="AFS52" s="111"/>
      <c r="AFT52" s="22"/>
      <c r="AFU52" s="111"/>
      <c r="AFV52" s="22"/>
      <c r="AFW52" s="111"/>
      <c r="AFX52" s="22"/>
      <c r="AFY52" s="111"/>
      <c r="AFZ52" s="22"/>
      <c r="AGA52" s="111"/>
      <c r="AGB52" s="22"/>
      <c r="AGC52" s="111"/>
      <c r="AGD52" s="22"/>
      <c r="AGE52" s="111"/>
      <c r="AGF52" s="22"/>
      <c r="AGG52" s="111"/>
      <c r="AGH52" s="26"/>
      <c r="AGI52" s="111"/>
      <c r="AGJ52" s="26"/>
      <c r="AGK52" s="111"/>
      <c r="AGL52" s="26"/>
      <c r="AGM52" s="111"/>
      <c r="AGN52" s="26"/>
      <c r="AGO52" s="111"/>
      <c r="AGP52" s="26"/>
      <c r="AGQ52" s="111"/>
      <c r="AGR52" s="26"/>
      <c r="AGS52" s="111"/>
      <c r="AGT52" s="26"/>
      <c r="AGU52" s="111"/>
      <c r="AGV52" s="26"/>
      <c r="AGW52" s="111"/>
      <c r="AGX52" s="26"/>
      <c r="AGY52" s="111"/>
      <c r="AGZ52" s="26"/>
      <c r="AHA52" s="111"/>
      <c r="AHB52" s="26"/>
      <c r="AHC52" s="112"/>
      <c r="AHD52" s="26"/>
      <c r="AHE52" s="111"/>
      <c r="AHF52" s="26"/>
      <c r="AHG52" s="111"/>
      <c r="AHH52" s="26"/>
      <c r="AHI52" s="111"/>
      <c r="AHJ52" s="26"/>
      <c r="AHK52" s="111"/>
      <c r="AHL52" s="26"/>
      <c r="AHM52" s="111"/>
      <c r="AHN52" s="26"/>
      <c r="AHO52" s="111"/>
      <c r="AHP52" s="26"/>
      <c r="AHQ52" s="111"/>
      <c r="AHR52" s="19"/>
      <c r="AHS52" s="111"/>
      <c r="AHT52" s="26"/>
      <c r="AHU52" s="111"/>
      <c r="AHV52" s="26"/>
      <c r="AHW52" s="111"/>
      <c r="AHX52" s="26"/>
      <c r="AHY52" s="111"/>
      <c r="AHZ52" s="26"/>
      <c r="AIA52" s="111"/>
      <c r="AIB52" s="19"/>
      <c r="AIC52" s="111"/>
      <c r="AID52" s="26"/>
      <c r="AIE52" s="111"/>
      <c r="AIF52" s="26"/>
      <c r="AIG52" s="111"/>
      <c r="AIH52" s="26"/>
      <c r="AII52" s="111"/>
      <c r="AIJ52" s="19"/>
      <c r="AIK52" s="105"/>
      <c r="AIL52" s="105"/>
      <c r="AIM52" s="105"/>
      <c r="AIN52" s="29"/>
      <c r="AIO52" s="111"/>
      <c r="AIP52" s="29"/>
      <c r="AIQ52" s="111"/>
      <c r="AIR52" s="22"/>
      <c r="AIS52" s="111"/>
      <c r="AIT52" s="22"/>
      <c r="AIU52" s="111"/>
      <c r="AIV52" s="22"/>
      <c r="AIW52" s="111"/>
      <c r="AIX52" s="22"/>
      <c r="AIY52" s="111"/>
      <c r="AIZ52" s="22"/>
      <c r="AJA52" s="111"/>
      <c r="AJB52" s="22"/>
      <c r="AJC52" s="111"/>
      <c r="AJD52" s="22"/>
      <c r="AJE52" s="111"/>
      <c r="AJF52" s="26"/>
      <c r="AJG52" s="111"/>
      <c r="AJH52" s="26"/>
      <c r="AJI52" s="111"/>
      <c r="AJJ52" s="26"/>
      <c r="AJK52" s="111"/>
      <c r="AJL52" s="26"/>
      <c r="AJM52" s="111"/>
      <c r="AJN52" s="26"/>
      <c r="AJO52" s="111"/>
      <c r="AJP52" s="26"/>
      <c r="AJQ52" s="111"/>
      <c r="AJR52" s="26"/>
      <c r="AJS52" s="111"/>
      <c r="AJT52" s="26"/>
      <c r="AJU52" s="111"/>
      <c r="AJV52" s="26"/>
      <c r="AJW52" s="111"/>
      <c r="AJX52" s="26"/>
      <c r="AJY52" s="111"/>
      <c r="AJZ52" s="26"/>
      <c r="AKA52" s="112"/>
      <c r="AKB52" s="26"/>
      <c r="AKC52" s="111"/>
      <c r="AKD52" s="26"/>
      <c r="AKE52" s="111"/>
      <c r="AKF52" s="26"/>
      <c r="AKG52" s="111"/>
      <c r="AKH52" s="26"/>
      <c r="AKI52" s="111"/>
      <c r="AKJ52" s="26"/>
      <c r="AKK52" s="111"/>
      <c r="AKL52" s="26"/>
      <c r="AKM52" s="111"/>
      <c r="AKN52" s="26"/>
      <c r="AKO52" s="111"/>
      <c r="AKP52" s="19"/>
      <c r="AKQ52" s="111"/>
      <c r="AKR52" s="26"/>
      <c r="AKS52" s="111"/>
      <c r="AKT52" s="26"/>
      <c r="AKU52" s="111"/>
      <c r="AKV52" s="26"/>
      <c r="AKW52" s="111"/>
      <c r="AKX52" s="26"/>
      <c r="AKY52" s="111"/>
      <c r="AKZ52" s="19"/>
      <c r="ALA52" s="111"/>
      <c r="ALB52" s="26"/>
      <c r="ALC52" s="111"/>
      <c r="ALD52" s="26"/>
      <c r="ALE52" s="111"/>
      <c r="ALF52" s="26"/>
      <c r="ALG52" s="111"/>
      <c r="ALH52" s="19"/>
      <c r="ALI52" s="105"/>
      <c r="ALJ52" s="105"/>
      <c r="ALK52" s="105"/>
      <c r="ALL52" s="29"/>
      <c r="ALM52" s="111"/>
      <c r="ALN52" s="29"/>
      <c r="ALO52" s="111"/>
      <c r="ALP52" s="22"/>
      <c r="ALQ52" s="111"/>
      <c r="ALR52" s="22"/>
      <c r="ALS52" s="111"/>
      <c r="ALT52" s="22"/>
      <c r="ALU52" s="111"/>
      <c r="ALV52" s="22"/>
      <c r="ALW52" s="111"/>
      <c r="ALX52" s="22"/>
      <c r="ALY52" s="111"/>
      <c r="ALZ52" s="22"/>
      <c r="AMA52" s="111"/>
      <c r="AMB52" s="22"/>
      <c r="AMC52" s="111"/>
      <c r="AMD52" s="26"/>
      <c r="AME52" s="111"/>
      <c r="AMF52" s="26"/>
      <c r="AMG52" s="111"/>
      <c r="AMH52" s="26"/>
      <c r="AMI52" s="111"/>
      <c r="AMJ52" s="26"/>
      <c r="AMK52" s="111"/>
      <c r="AML52" s="26"/>
      <c r="AMM52" s="111"/>
      <c r="AMN52" s="26"/>
      <c r="AMO52" s="111"/>
      <c r="AMP52" s="26"/>
      <c r="AMQ52" s="111"/>
      <c r="AMR52" s="26"/>
      <c r="AMS52" s="111"/>
      <c r="AMT52" s="26"/>
      <c r="AMU52" s="111"/>
      <c r="AMV52" s="26"/>
      <c r="AMW52" s="111"/>
      <c r="AMX52" s="26"/>
      <c r="AMY52" s="112"/>
      <c r="AMZ52" s="26"/>
      <c r="ANA52" s="111"/>
      <c r="ANB52" s="26"/>
      <c r="ANC52" s="111"/>
      <c r="AND52" s="26"/>
      <c r="ANE52" s="111"/>
      <c r="ANF52" s="26"/>
      <c r="ANG52" s="111"/>
      <c r="ANH52" s="26"/>
      <c r="ANI52" s="111"/>
      <c r="ANJ52" s="26"/>
      <c r="ANK52" s="111"/>
      <c r="ANL52" s="26"/>
      <c r="ANM52" s="111"/>
      <c r="ANN52" s="19"/>
      <c r="ANO52" s="111"/>
      <c r="ANP52" s="26"/>
      <c r="ANQ52" s="111"/>
      <c r="ANR52" s="26"/>
      <c r="ANS52" s="111"/>
      <c r="ANT52" s="26"/>
      <c r="ANU52" s="111"/>
      <c r="ANV52" s="26"/>
      <c r="ANW52" s="111"/>
      <c r="ANX52" s="19"/>
      <c r="ANY52" s="111"/>
      <c r="ANZ52" s="26"/>
      <c r="AOA52" s="111"/>
      <c r="AOB52" s="26"/>
      <c r="AOC52" s="111"/>
      <c r="AOD52" s="26"/>
      <c r="AOE52" s="111"/>
      <c r="AOF52" s="19"/>
      <c r="AOG52" s="105"/>
      <c r="AOH52" s="105"/>
      <c r="AOI52" s="105"/>
      <c r="AOJ52" s="29"/>
      <c r="AOK52" s="111"/>
      <c r="AOL52" s="29"/>
      <c r="AOM52" s="111"/>
      <c r="AON52" s="22"/>
      <c r="AOO52" s="111"/>
      <c r="AOP52" s="22"/>
      <c r="AOQ52" s="111"/>
      <c r="AOR52" s="22"/>
      <c r="AOS52" s="111"/>
      <c r="AOT52" s="22"/>
      <c r="AOU52" s="111"/>
      <c r="AOV52" s="22"/>
      <c r="AOW52" s="111"/>
      <c r="AOX52" s="22"/>
      <c r="AOY52" s="111"/>
      <c r="AOZ52" s="22"/>
      <c r="APA52" s="111"/>
      <c r="APB52" s="26"/>
      <c r="APC52" s="111"/>
      <c r="APD52" s="26"/>
      <c r="APE52" s="111"/>
      <c r="APF52" s="26"/>
      <c r="APG52" s="111"/>
      <c r="APH52" s="26"/>
      <c r="API52" s="111"/>
      <c r="APJ52" s="26"/>
      <c r="APK52" s="111"/>
      <c r="APL52" s="26"/>
      <c r="APM52" s="111"/>
      <c r="APN52" s="26"/>
      <c r="APO52" s="111"/>
      <c r="APP52" s="26"/>
      <c r="APQ52" s="111"/>
      <c r="APR52" s="26"/>
      <c r="APS52" s="111"/>
      <c r="APT52" s="26"/>
      <c r="APU52" s="111"/>
      <c r="APV52" s="26"/>
      <c r="APW52" s="112"/>
      <c r="APX52" s="26"/>
      <c r="APY52" s="111"/>
      <c r="APZ52" s="26"/>
      <c r="AQA52" s="111"/>
      <c r="AQB52" s="26"/>
      <c r="AQC52" s="111"/>
      <c r="AQD52" s="26"/>
      <c r="AQE52" s="111"/>
      <c r="AQF52" s="26"/>
      <c r="AQG52" s="111"/>
      <c r="AQH52" s="26"/>
      <c r="AQI52" s="111"/>
      <c r="AQJ52" s="26"/>
      <c r="AQK52" s="111"/>
      <c r="AQL52" s="19"/>
      <c r="AQM52" s="111"/>
      <c r="AQN52" s="26"/>
      <c r="AQO52" s="111"/>
      <c r="AQP52" s="26"/>
      <c r="AQQ52" s="111"/>
      <c r="AQR52" s="26"/>
      <c r="AQS52" s="111"/>
      <c r="AQT52" s="26"/>
      <c r="AQU52" s="111"/>
      <c r="AQV52" s="19"/>
      <c r="AQW52" s="111"/>
      <c r="AQX52" s="26"/>
      <c r="AQY52" s="111"/>
      <c r="AQZ52" s="26"/>
      <c r="ARA52" s="111"/>
      <c r="ARB52" s="26"/>
      <c r="ARC52" s="111"/>
      <c r="ARD52" s="19"/>
      <c r="ARE52" s="105"/>
      <c r="ARF52" s="105"/>
      <c r="ARG52" s="105"/>
      <c r="ARH52" s="29"/>
      <c r="ARI52" s="111"/>
      <c r="ARJ52" s="29"/>
      <c r="ARK52" s="111"/>
      <c r="ARL52" s="22"/>
      <c r="ARM52" s="111"/>
      <c r="ARN52" s="22"/>
      <c r="ARO52" s="111"/>
      <c r="ARP52" s="22"/>
      <c r="ARQ52" s="111"/>
      <c r="ARR52" s="22"/>
      <c r="ARS52" s="111"/>
      <c r="ART52" s="22"/>
      <c r="ARU52" s="111"/>
      <c r="ARV52" s="22"/>
      <c r="ARW52" s="111"/>
      <c r="ARX52" s="22"/>
      <c r="ARY52" s="111"/>
      <c r="ARZ52" s="26"/>
      <c r="ASA52" s="111"/>
      <c r="ASB52" s="26"/>
      <c r="ASC52" s="111"/>
      <c r="ASD52" s="26"/>
      <c r="ASE52" s="111"/>
      <c r="ASF52" s="26"/>
      <c r="ASG52" s="111"/>
      <c r="ASH52" s="26"/>
      <c r="ASI52" s="111"/>
      <c r="ASJ52" s="26"/>
      <c r="ASK52" s="111"/>
      <c r="ASL52" s="26"/>
      <c r="ASM52" s="111"/>
      <c r="ASN52" s="26"/>
      <c r="ASO52" s="111"/>
      <c r="ASP52" s="26"/>
      <c r="ASQ52" s="111"/>
      <c r="ASR52" s="26"/>
      <c r="ASS52" s="111"/>
      <c r="AST52" s="26"/>
      <c r="ASU52" s="112"/>
      <c r="ASV52" s="26"/>
      <c r="ASW52" s="111"/>
      <c r="ASX52" s="26"/>
      <c r="ASY52" s="111"/>
      <c r="ASZ52" s="26"/>
      <c r="ATA52" s="111"/>
      <c r="ATB52" s="26"/>
      <c r="ATC52" s="111"/>
      <c r="ATD52" s="26"/>
      <c r="ATE52" s="111"/>
      <c r="ATF52" s="26"/>
      <c r="ATG52" s="111"/>
      <c r="ATH52" s="26"/>
      <c r="ATI52" s="111"/>
      <c r="ATJ52" s="19"/>
      <c r="ATK52" s="111"/>
      <c r="ATL52" s="26"/>
      <c r="ATM52" s="111"/>
      <c r="ATN52" s="26"/>
      <c r="ATO52" s="111"/>
      <c r="ATP52" s="26"/>
      <c r="ATQ52" s="111"/>
      <c r="ATR52" s="26"/>
      <c r="ATS52" s="111"/>
      <c r="ATT52" s="19"/>
      <c r="ATU52" s="111"/>
      <c r="ATV52" s="26"/>
      <c r="ATW52" s="111"/>
      <c r="ATX52" s="26"/>
      <c r="ATY52" s="111"/>
      <c r="ATZ52" s="26"/>
      <c r="AUA52" s="111"/>
      <c r="AUB52" s="19"/>
      <c r="AUC52" s="105"/>
      <c r="AUD52" s="105"/>
      <c r="AUE52" s="105"/>
      <c r="AUF52" s="29"/>
      <c r="AUG52" s="111"/>
      <c r="AUH52" s="29"/>
      <c r="AUI52" s="111"/>
      <c r="AUJ52" s="22"/>
      <c r="AUK52" s="111"/>
      <c r="AUL52" s="22"/>
      <c r="AUM52" s="111"/>
      <c r="AUN52" s="22"/>
      <c r="AUO52" s="111"/>
      <c r="AUP52" s="22"/>
      <c r="AUQ52" s="111"/>
      <c r="AUR52" s="22"/>
      <c r="AUS52" s="111"/>
      <c r="AUT52" s="22"/>
      <c r="AUU52" s="111"/>
      <c r="AUV52" s="22"/>
      <c r="AUW52" s="111"/>
      <c r="AUX52" s="26"/>
      <c r="AUY52" s="111"/>
      <c r="AUZ52" s="26"/>
      <c r="AVA52" s="111"/>
      <c r="AVB52" s="26"/>
      <c r="AVC52" s="111"/>
      <c r="AVD52" s="26"/>
      <c r="AVE52" s="111"/>
      <c r="AVF52" s="26"/>
      <c r="AVG52" s="111"/>
      <c r="AVH52" s="26"/>
      <c r="AVI52" s="111"/>
      <c r="AVJ52" s="26"/>
      <c r="AVK52" s="111"/>
      <c r="AVL52" s="26"/>
      <c r="AVM52" s="111"/>
      <c r="AVN52" s="26"/>
      <c r="AVO52" s="111"/>
      <c r="AVP52" s="26"/>
      <c r="AVQ52" s="111"/>
      <c r="AVR52" s="26"/>
      <c r="AVS52" s="112"/>
      <c r="AVT52" s="26"/>
      <c r="AVU52" s="111"/>
      <c r="AVV52" s="26"/>
      <c r="AVW52" s="111"/>
      <c r="AVX52" s="26"/>
      <c r="AVY52" s="111"/>
      <c r="AVZ52" s="26"/>
      <c r="AWA52" s="111"/>
      <c r="AWB52" s="26"/>
      <c r="AWC52" s="111"/>
      <c r="AWD52" s="26"/>
      <c r="AWE52" s="111"/>
      <c r="AWF52" s="26"/>
      <c r="AWG52" s="111"/>
      <c r="AWH52" s="19"/>
      <c r="AWI52" s="111"/>
      <c r="AWJ52" s="26"/>
      <c r="AWK52" s="111"/>
      <c r="AWL52" s="26"/>
      <c r="AWM52" s="111"/>
      <c r="AWN52" s="26"/>
      <c r="AWO52" s="111"/>
      <c r="AWP52" s="26"/>
      <c r="AWQ52" s="111"/>
      <c r="AWR52" s="19"/>
      <c r="AWS52" s="111"/>
      <c r="AWT52" s="26"/>
      <c r="AWU52" s="111"/>
      <c r="AWV52" s="26"/>
      <c r="AWW52" s="111"/>
      <c r="AWX52" s="26"/>
      <c r="AWY52" s="111"/>
      <c r="AWZ52" s="19"/>
      <c r="AXA52" s="105"/>
      <c r="AXB52" s="105"/>
      <c r="AXC52" s="105"/>
      <c r="AXD52" s="29"/>
      <c r="AXE52" s="111"/>
      <c r="AXF52" s="29"/>
      <c r="AXG52" s="111"/>
      <c r="AXH52" s="22"/>
      <c r="AXI52" s="111"/>
      <c r="AXJ52" s="22"/>
      <c r="AXK52" s="111"/>
      <c r="AXL52" s="22"/>
      <c r="AXM52" s="111"/>
      <c r="AXN52" s="22"/>
      <c r="AXO52" s="111"/>
      <c r="AXP52" s="22"/>
      <c r="AXQ52" s="111"/>
      <c r="AXR52" s="22"/>
      <c r="AXS52" s="111"/>
      <c r="AXT52" s="22"/>
      <c r="AXU52" s="111"/>
      <c r="AXV52" s="26"/>
      <c r="AXW52" s="111"/>
      <c r="AXX52" s="26"/>
      <c r="AXY52" s="111"/>
      <c r="AXZ52" s="26"/>
      <c r="AYA52" s="111"/>
      <c r="AYB52" s="26"/>
      <c r="AYC52" s="111"/>
      <c r="AYD52" s="26"/>
      <c r="AYE52" s="111"/>
      <c r="AYF52" s="26"/>
      <c r="AYG52" s="111"/>
      <c r="AYH52" s="26"/>
      <c r="AYI52" s="111"/>
      <c r="AYJ52" s="26"/>
      <c r="AYK52" s="111"/>
      <c r="AYL52" s="26"/>
      <c r="AYM52" s="111"/>
      <c r="AYN52" s="26"/>
      <c r="AYO52" s="111"/>
      <c r="AYP52" s="26"/>
      <c r="AYQ52" s="112"/>
      <c r="AYR52" s="26"/>
      <c r="AYS52" s="111"/>
      <c r="AYT52" s="26"/>
      <c r="AYU52" s="111"/>
      <c r="AYV52" s="26"/>
      <c r="AYW52" s="111"/>
      <c r="AYX52" s="26"/>
      <c r="AYY52" s="111"/>
      <c r="AYZ52" s="26"/>
      <c r="AZA52" s="111"/>
      <c r="AZB52" s="26"/>
      <c r="AZC52" s="111"/>
      <c r="AZD52" s="26"/>
      <c r="AZE52" s="111"/>
      <c r="AZF52" s="19"/>
      <c r="AZG52" s="111"/>
      <c r="AZH52" s="26"/>
      <c r="AZI52" s="111"/>
      <c r="AZJ52" s="26"/>
      <c r="AZK52" s="111"/>
      <c r="AZL52" s="26"/>
      <c r="AZM52" s="111"/>
      <c r="AZN52" s="26"/>
      <c r="AZO52" s="111"/>
      <c r="AZP52" s="19"/>
      <c r="AZQ52" s="111"/>
      <c r="AZR52" s="26"/>
      <c r="AZS52" s="111"/>
      <c r="AZT52" s="26"/>
      <c r="AZU52" s="111"/>
      <c r="AZV52" s="26"/>
      <c r="AZW52" s="111"/>
      <c r="AZX52" s="19"/>
      <c r="AZY52" s="105"/>
      <c r="AZZ52" s="105"/>
      <c r="BAA52" s="105"/>
      <c r="BAB52" s="29"/>
      <c r="BAC52" s="111"/>
      <c r="BAD52" s="29"/>
      <c r="BAE52" s="111"/>
      <c r="BAF52" s="22"/>
      <c r="BAG52" s="111"/>
      <c r="BAH52" s="22"/>
      <c r="BAI52" s="111"/>
      <c r="BAJ52" s="22"/>
      <c r="BAK52" s="111"/>
      <c r="BAL52" s="22"/>
      <c r="BAM52" s="111"/>
      <c r="BAN52" s="22"/>
      <c r="BAO52" s="111"/>
      <c r="BAP52" s="22"/>
      <c r="BAQ52" s="111"/>
      <c r="BAR52" s="22"/>
      <c r="BAS52" s="111"/>
      <c r="BAT52" s="26"/>
      <c r="BAU52" s="111"/>
      <c r="BAV52" s="26"/>
      <c r="BAW52" s="111"/>
      <c r="BAX52" s="26"/>
      <c r="BAY52" s="111"/>
      <c r="BAZ52" s="26"/>
      <c r="BBA52" s="111"/>
      <c r="BBB52" s="26"/>
      <c r="BBC52" s="111"/>
      <c r="BBD52" s="26"/>
      <c r="BBE52" s="111"/>
      <c r="BBF52" s="26"/>
      <c r="BBG52" s="111"/>
      <c r="BBH52" s="26"/>
      <c r="BBI52" s="111"/>
      <c r="BBJ52" s="26"/>
      <c r="BBK52" s="111"/>
      <c r="BBL52" s="26"/>
      <c r="BBM52" s="111"/>
      <c r="BBN52" s="26"/>
      <c r="BBO52" s="112"/>
      <c r="BBP52" s="26"/>
      <c r="BBQ52" s="111"/>
      <c r="BBR52" s="26"/>
      <c r="BBS52" s="111"/>
      <c r="BBT52" s="26"/>
      <c r="BBU52" s="111"/>
      <c r="BBV52" s="26"/>
      <c r="BBW52" s="111"/>
      <c r="BBX52" s="26"/>
      <c r="BBY52" s="111"/>
      <c r="BBZ52" s="26"/>
      <c r="BCA52" s="111"/>
      <c r="BCB52" s="26"/>
      <c r="BCC52" s="111"/>
      <c r="BCD52" s="19"/>
      <c r="BCE52" s="111"/>
      <c r="BCF52" s="26"/>
      <c r="BCG52" s="111"/>
      <c r="BCH52" s="26"/>
      <c r="BCI52" s="111"/>
      <c r="BCJ52" s="26"/>
      <c r="BCK52" s="111"/>
      <c r="BCL52" s="26"/>
      <c r="BCM52" s="111"/>
      <c r="BCN52" s="19"/>
      <c r="BCO52" s="111"/>
      <c r="BCP52" s="26"/>
      <c r="BCQ52" s="111"/>
      <c r="BCR52" s="26"/>
      <c r="BCS52" s="111"/>
      <c r="BCT52" s="26"/>
      <c r="BCU52" s="111"/>
      <c r="BCV52" s="19"/>
      <c r="BCW52" s="105"/>
      <c r="BCX52" s="105"/>
      <c r="BCY52" s="105"/>
      <c r="BCZ52" s="29"/>
      <c r="BDA52" s="111"/>
      <c r="BDB52" s="29"/>
      <c r="BDC52" s="111"/>
      <c r="BDD52" s="22"/>
      <c r="BDE52" s="111"/>
      <c r="BDF52" s="22"/>
      <c r="BDG52" s="111"/>
      <c r="BDH52" s="22"/>
      <c r="BDI52" s="111"/>
      <c r="BDJ52" s="22"/>
      <c r="BDK52" s="111"/>
      <c r="BDL52" s="22"/>
      <c r="BDM52" s="111"/>
      <c r="BDN52" s="22"/>
      <c r="BDO52" s="111"/>
      <c r="BDP52" s="22"/>
      <c r="BDQ52" s="111"/>
      <c r="BDR52" s="26"/>
      <c r="BDS52" s="111"/>
      <c r="BDT52" s="26"/>
      <c r="BDU52" s="111"/>
      <c r="BDV52" s="26"/>
      <c r="BDW52" s="111"/>
      <c r="BDX52" s="26"/>
      <c r="BDY52" s="111"/>
      <c r="BDZ52" s="26"/>
      <c r="BEA52" s="111"/>
      <c r="BEB52" s="26"/>
      <c r="BEC52" s="111"/>
      <c r="BED52" s="26"/>
      <c r="BEE52" s="111"/>
      <c r="BEF52" s="26"/>
      <c r="BEG52" s="111"/>
      <c r="BEH52" s="26"/>
      <c r="BEI52" s="111"/>
      <c r="BEJ52" s="26"/>
      <c r="BEK52" s="111"/>
      <c r="BEL52" s="26"/>
      <c r="BEM52" s="112"/>
      <c r="BEN52" s="26"/>
      <c r="BEO52" s="111"/>
      <c r="BEP52" s="26"/>
      <c r="BEQ52" s="111"/>
      <c r="BER52" s="26"/>
      <c r="BES52" s="111"/>
      <c r="BET52" s="26"/>
      <c r="BEU52" s="111"/>
      <c r="BEV52" s="26"/>
      <c r="BEW52" s="111"/>
      <c r="BEX52" s="26"/>
      <c r="BEY52" s="111"/>
      <c r="BEZ52" s="26"/>
      <c r="BFA52" s="111"/>
      <c r="BFB52" s="19"/>
      <c r="BFC52" s="111"/>
      <c r="BFD52" s="26"/>
      <c r="BFE52" s="111"/>
      <c r="BFF52" s="26"/>
      <c r="BFG52" s="111"/>
      <c r="BFH52" s="26"/>
      <c r="BFI52" s="111"/>
      <c r="BFJ52" s="26"/>
      <c r="BFK52" s="111"/>
      <c r="BFL52" s="19"/>
      <c r="BFM52" s="111"/>
      <c r="BFN52" s="26"/>
      <c r="BFO52" s="111"/>
      <c r="BFP52" s="26"/>
      <c r="BFQ52" s="111"/>
      <c r="BFR52" s="26"/>
      <c r="BFS52" s="111"/>
      <c r="BFT52" s="19"/>
      <c r="BFU52" s="105"/>
      <c r="BFV52" s="105"/>
      <c r="BFW52" s="105"/>
      <c r="BFX52" s="29"/>
      <c r="BFY52" s="111"/>
      <c r="BFZ52" s="29"/>
      <c r="BGA52" s="111"/>
      <c r="BGB52" s="22"/>
      <c r="BGC52" s="111"/>
      <c r="BGD52" s="22"/>
      <c r="BGE52" s="111"/>
      <c r="BGF52" s="22"/>
      <c r="BGG52" s="111"/>
      <c r="BGH52" s="22"/>
      <c r="BGI52" s="111"/>
      <c r="BGJ52" s="22"/>
      <c r="BGK52" s="111"/>
      <c r="BGL52" s="22"/>
      <c r="BGM52" s="111"/>
      <c r="BGN52" s="22"/>
      <c r="BGO52" s="111"/>
      <c r="BGP52" s="26"/>
      <c r="BGQ52" s="111"/>
      <c r="BGR52" s="26"/>
      <c r="BGS52" s="111"/>
      <c r="BGT52" s="26"/>
      <c r="BGU52" s="111"/>
      <c r="BGV52" s="26"/>
      <c r="BGW52" s="111"/>
      <c r="BGX52" s="26"/>
      <c r="BGY52" s="111"/>
      <c r="BGZ52" s="26"/>
      <c r="BHA52" s="111"/>
      <c r="BHB52" s="26"/>
      <c r="BHC52" s="111"/>
      <c r="BHD52" s="26"/>
      <c r="BHE52" s="111"/>
      <c r="BHF52" s="26"/>
      <c r="BHG52" s="111"/>
      <c r="BHH52" s="26"/>
      <c r="BHI52" s="111"/>
      <c r="BHJ52" s="26"/>
      <c r="BHK52" s="112"/>
      <c r="BHL52" s="26"/>
      <c r="BHM52" s="111"/>
      <c r="BHN52" s="26"/>
      <c r="BHO52" s="111"/>
      <c r="BHP52" s="26"/>
      <c r="BHQ52" s="111"/>
      <c r="BHR52" s="26"/>
      <c r="BHS52" s="111"/>
      <c r="BHT52" s="26"/>
      <c r="BHU52" s="111"/>
      <c r="BHV52" s="26"/>
      <c r="BHW52" s="111"/>
      <c r="BHX52" s="26"/>
      <c r="BHY52" s="111"/>
      <c r="BHZ52" s="19"/>
      <c r="BIA52" s="111"/>
      <c r="BIB52" s="26"/>
      <c r="BIC52" s="111"/>
      <c r="BID52" s="26"/>
      <c r="BIE52" s="111"/>
      <c r="BIF52" s="26"/>
      <c r="BIG52" s="111"/>
      <c r="BIH52" s="26"/>
      <c r="BII52" s="111"/>
      <c r="BIJ52" s="19"/>
      <c r="BIK52" s="111"/>
      <c r="BIL52" s="26"/>
      <c r="BIM52" s="111"/>
      <c r="BIN52" s="26"/>
      <c r="BIO52" s="111"/>
      <c r="BIP52" s="26"/>
      <c r="BIQ52" s="111"/>
      <c r="BIR52" s="19"/>
      <c r="BIS52" s="105"/>
      <c r="BIT52" s="105"/>
      <c r="BIU52" s="105"/>
      <c r="BIV52" s="29"/>
      <c r="BIW52" s="111"/>
      <c r="BIX52" s="29"/>
      <c r="BIY52" s="111"/>
      <c r="BIZ52" s="22"/>
      <c r="BJA52" s="111"/>
      <c r="BJB52" s="22"/>
      <c r="BJC52" s="111"/>
      <c r="BJD52" s="22"/>
      <c r="BJE52" s="111"/>
      <c r="BJF52" s="22"/>
      <c r="BJG52" s="111"/>
      <c r="BJH52" s="22"/>
      <c r="BJI52" s="111"/>
      <c r="BJJ52" s="22"/>
      <c r="BJK52" s="111"/>
      <c r="BJL52" s="22"/>
      <c r="BJM52" s="111"/>
      <c r="BJN52" s="26"/>
      <c r="BJO52" s="111"/>
      <c r="BJP52" s="26"/>
      <c r="BJQ52" s="111"/>
      <c r="BJR52" s="26"/>
      <c r="BJS52" s="111"/>
      <c r="BJT52" s="26"/>
      <c r="BJU52" s="111"/>
      <c r="BJV52" s="26"/>
      <c r="BJW52" s="111"/>
      <c r="BJX52" s="26"/>
      <c r="BJY52" s="111"/>
      <c r="BJZ52" s="26"/>
      <c r="BKA52" s="111"/>
      <c r="BKB52" s="26"/>
      <c r="BKC52" s="111"/>
      <c r="BKD52" s="26"/>
      <c r="BKE52" s="111"/>
      <c r="BKF52" s="26"/>
      <c r="BKG52" s="111"/>
      <c r="BKH52" s="26"/>
      <c r="BKI52" s="112"/>
      <c r="BKJ52" s="26"/>
      <c r="BKK52" s="111"/>
      <c r="BKL52" s="26"/>
      <c r="BKM52" s="111"/>
      <c r="BKN52" s="26"/>
      <c r="BKO52" s="111"/>
      <c r="BKP52" s="26"/>
      <c r="BKQ52" s="111"/>
      <c r="BKR52" s="26"/>
      <c r="BKS52" s="111"/>
      <c r="BKT52" s="26"/>
      <c r="BKU52" s="111"/>
      <c r="BKV52" s="26"/>
      <c r="BKW52" s="111"/>
      <c r="BKX52" s="19"/>
      <c r="BKY52" s="111"/>
      <c r="BKZ52" s="26"/>
      <c r="BLA52" s="111"/>
      <c r="BLB52" s="26"/>
      <c r="BLC52" s="111"/>
      <c r="BLD52" s="26"/>
      <c r="BLE52" s="111"/>
      <c r="BLF52" s="26"/>
      <c r="BLG52" s="111"/>
      <c r="BLH52" s="19"/>
      <c r="BLI52" s="111"/>
      <c r="BLJ52" s="26"/>
      <c r="BLK52" s="111"/>
      <c r="BLL52" s="26"/>
      <c r="BLM52" s="111"/>
      <c r="BLN52" s="26"/>
      <c r="BLO52" s="111"/>
      <c r="BLP52" s="19"/>
      <c r="BLQ52" s="105"/>
      <c r="BLR52" s="105"/>
      <c r="BLS52" s="105"/>
      <c r="BLT52" s="29"/>
      <c r="BLU52" s="111"/>
      <c r="BLV52" s="29"/>
      <c r="BLW52" s="111"/>
      <c r="BLX52" s="22"/>
      <c r="BLY52" s="111"/>
      <c r="BLZ52" s="22"/>
      <c r="BMA52" s="111"/>
      <c r="BMB52" s="22"/>
      <c r="BMC52" s="111"/>
      <c r="BMD52" s="22"/>
      <c r="BME52" s="111"/>
      <c r="BMF52" s="22"/>
      <c r="BMG52" s="111"/>
      <c r="BMH52" s="22"/>
      <c r="BMI52" s="111"/>
      <c r="BMJ52" s="22"/>
      <c r="BMK52" s="111"/>
      <c r="BML52" s="26"/>
      <c r="BMM52" s="111"/>
      <c r="BMN52" s="26"/>
      <c r="BMO52" s="111"/>
      <c r="BMP52" s="26"/>
      <c r="BMQ52" s="111"/>
      <c r="BMR52" s="26"/>
      <c r="BMS52" s="111"/>
      <c r="BMT52" s="26"/>
      <c r="BMU52" s="111"/>
      <c r="BMV52" s="26"/>
      <c r="BMW52" s="111"/>
      <c r="BMX52" s="26"/>
      <c r="BMY52" s="111"/>
      <c r="BMZ52" s="26"/>
      <c r="BNA52" s="111"/>
      <c r="BNB52" s="26"/>
      <c r="BNC52" s="111"/>
      <c r="BND52" s="26"/>
      <c r="BNE52" s="111"/>
      <c r="BNF52" s="26"/>
      <c r="BNG52" s="112"/>
      <c r="BNH52" s="26"/>
      <c r="BNI52" s="111"/>
      <c r="BNJ52" s="26"/>
      <c r="BNK52" s="111"/>
      <c r="BNL52" s="26"/>
      <c r="BNM52" s="111"/>
      <c r="BNN52" s="26"/>
      <c r="BNO52" s="111"/>
      <c r="BNP52" s="26"/>
      <c r="BNQ52" s="111"/>
      <c r="BNR52" s="26"/>
      <c r="BNS52" s="111"/>
      <c r="BNT52" s="26"/>
      <c r="BNU52" s="111"/>
      <c r="BNV52" s="19"/>
      <c r="BNW52" s="111"/>
      <c r="BNX52" s="26"/>
      <c r="BNY52" s="111"/>
      <c r="BNZ52" s="26"/>
      <c r="BOA52" s="111"/>
      <c r="BOB52" s="26"/>
      <c r="BOC52" s="111"/>
      <c r="BOD52" s="26"/>
      <c r="BOE52" s="111"/>
      <c r="BOF52" s="19"/>
      <c r="BOG52" s="111"/>
      <c r="BOH52" s="26"/>
      <c r="BOI52" s="111"/>
      <c r="BOJ52" s="26"/>
      <c r="BOK52" s="111"/>
      <c r="BOL52" s="26"/>
      <c r="BOM52" s="111"/>
      <c r="BON52" s="19"/>
      <c r="BOO52" s="105"/>
      <c r="BOP52" s="105"/>
      <c r="BOQ52" s="105"/>
      <c r="BOR52" s="29"/>
      <c r="BOS52" s="111"/>
      <c r="BOT52" s="29"/>
      <c r="BOU52" s="111"/>
      <c r="BOV52" s="22"/>
      <c r="BOW52" s="111"/>
      <c r="BOX52" s="22"/>
      <c r="BOY52" s="111"/>
      <c r="BOZ52" s="22"/>
      <c r="BPA52" s="111"/>
      <c r="BPB52" s="22"/>
      <c r="BPC52" s="111"/>
      <c r="BPD52" s="22"/>
      <c r="BPE52" s="111"/>
      <c r="BPF52" s="22"/>
      <c r="BPG52" s="111"/>
      <c r="BPH52" s="22"/>
      <c r="BPI52" s="111"/>
      <c r="BPJ52" s="26"/>
      <c r="BPK52" s="111"/>
      <c r="BPL52" s="26"/>
      <c r="BPM52" s="111"/>
      <c r="BPN52" s="26"/>
      <c r="BPO52" s="111"/>
      <c r="BPP52" s="26"/>
      <c r="BPQ52" s="111"/>
      <c r="BPR52" s="26"/>
      <c r="BPS52" s="111"/>
      <c r="BPT52" s="26"/>
      <c r="BPU52" s="111"/>
      <c r="BPV52" s="26"/>
      <c r="BPW52" s="111"/>
      <c r="BPX52" s="26"/>
      <c r="BPY52" s="111"/>
      <c r="BPZ52" s="26"/>
      <c r="BQA52" s="111"/>
      <c r="BQB52" s="26"/>
      <c r="BQC52" s="111"/>
      <c r="BQD52" s="26"/>
      <c r="BQE52" s="112"/>
      <c r="BQF52" s="26"/>
      <c r="BQG52" s="111"/>
      <c r="BQH52" s="26"/>
      <c r="BQI52" s="111"/>
      <c r="BQJ52" s="26"/>
      <c r="BQK52" s="111"/>
      <c r="BQL52" s="26"/>
      <c r="BQM52" s="111"/>
      <c r="BQN52" s="26"/>
      <c r="BQO52" s="111"/>
      <c r="BQP52" s="26"/>
      <c r="BQQ52" s="111"/>
      <c r="BQR52" s="26"/>
      <c r="BQS52" s="111"/>
      <c r="BQT52" s="19"/>
      <c r="BQU52" s="111"/>
      <c r="BQV52" s="26"/>
      <c r="BQW52" s="111"/>
      <c r="BQX52" s="26"/>
      <c r="BQY52" s="111"/>
      <c r="BQZ52" s="26"/>
      <c r="BRA52" s="111"/>
      <c r="BRB52" s="26"/>
      <c r="BRC52" s="111"/>
      <c r="BRD52" s="19"/>
      <c r="BRE52" s="111"/>
      <c r="BRF52" s="26"/>
      <c r="BRG52" s="111"/>
      <c r="BRH52" s="26"/>
      <c r="BRI52" s="111"/>
      <c r="BRJ52" s="26"/>
      <c r="BRK52" s="111"/>
      <c r="BRL52" s="19"/>
      <c r="BRM52" s="105"/>
      <c r="BRN52" s="105"/>
      <c r="BRO52" s="105"/>
      <c r="BRP52" s="29"/>
      <c r="BRQ52" s="111"/>
      <c r="BRR52" s="29"/>
      <c r="BRS52" s="111"/>
      <c r="BRT52" s="22"/>
      <c r="BRU52" s="111"/>
      <c r="BRV52" s="22"/>
      <c r="BRW52" s="111"/>
      <c r="BRX52" s="22"/>
      <c r="BRY52" s="111"/>
      <c r="BRZ52" s="22"/>
      <c r="BSA52" s="111"/>
      <c r="BSB52" s="22"/>
      <c r="BSC52" s="111"/>
      <c r="BSD52" s="22"/>
      <c r="BSE52" s="111"/>
      <c r="BSF52" s="22"/>
      <c r="BSG52" s="111"/>
      <c r="BSH52" s="26"/>
      <c r="BSI52" s="111"/>
      <c r="BSJ52" s="26"/>
      <c r="BSK52" s="111"/>
      <c r="BSL52" s="26"/>
      <c r="BSM52" s="111"/>
      <c r="BSN52" s="26"/>
      <c r="BSO52" s="111"/>
      <c r="BSP52" s="26"/>
      <c r="BSQ52" s="111"/>
      <c r="BSR52" s="26"/>
      <c r="BSS52" s="111"/>
      <c r="BST52" s="26"/>
      <c r="BSU52" s="111"/>
      <c r="BSV52" s="26"/>
      <c r="BSW52" s="111"/>
      <c r="BSX52" s="26"/>
      <c r="BSY52" s="111"/>
      <c r="BSZ52" s="26"/>
      <c r="BTA52" s="111"/>
      <c r="BTB52" s="26"/>
      <c r="BTC52" s="112"/>
      <c r="BTD52" s="26"/>
      <c r="BTE52" s="111"/>
      <c r="BTF52" s="26"/>
      <c r="BTG52" s="111"/>
      <c r="BTH52" s="26"/>
      <c r="BTI52" s="111"/>
      <c r="BTJ52" s="26"/>
      <c r="BTK52" s="111"/>
      <c r="BTL52" s="26"/>
      <c r="BTM52" s="111"/>
      <c r="BTN52" s="26"/>
      <c r="BTO52" s="111"/>
      <c r="BTP52" s="26"/>
      <c r="BTQ52" s="111"/>
      <c r="BTR52" s="19"/>
      <c r="BTS52" s="111"/>
      <c r="BTT52" s="26"/>
      <c r="BTU52" s="111"/>
      <c r="BTV52" s="26"/>
      <c r="BTW52" s="111"/>
      <c r="BTX52" s="26"/>
      <c r="BTY52" s="111"/>
      <c r="BTZ52" s="26"/>
      <c r="BUA52" s="111"/>
      <c r="BUB52" s="19"/>
      <c r="BUC52" s="111"/>
      <c r="BUD52" s="26"/>
      <c r="BUE52" s="111"/>
      <c r="BUF52" s="26"/>
      <c r="BUG52" s="111"/>
      <c r="BUH52" s="26"/>
      <c r="BUI52" s="111"/>
      <c r="BUJ52" s="19"/>
      <c r="BUK52" s="105"/>
      <c r="BUL52" s="105"/>
      <c r="BUM52" s="105"/>
      <c r="BUN52" s="29"/>
      <c r="BUO52" s="111"/>
      <c r="BUP52" s="29"/>
      <c r="BUQ52" s="111"/>
      <c r="BUR52" s="22"/>
      <c r="BUS52" s="111"/>
      <c r="BUT52" s="22"/>
      <c r="BUU52" s="111"/>
      <c r="BUV52" s="22"/>
      <c r="BUW52" s="111"/>
      <c r="BUX52" s="22"/>
      <c r="BUY52" s="111"/>
      <c r="BUZ52" s="22"/>
      <c r="BVA52" s="111"/>
      <c r="BVB52" s="22"/>
      <c r="BVC52" s="111"/>
      <c r="BVD52" s="22"/>
      <c r="BVE52" s="111"/>
      <c r="BVF52" s="26"/>
      <c r="BVG52" s="111"/>
      <c r="BVH52" s="26"/>
      <c r="BVI52" s="111"/>
      <c r="BVJ52" s="26"/>
      <c r="BVK52" s="111"/>
      <c r="BVL52" s="26"/>
      <c r="BVM52" s="111"/>
      <c r="BVN52" s="26"/>
      <c r="BVO52" s="111"/>
      <c r="BVP52" s="26"/>
      <c r="BVQ52" s="111"/>
      <c r="BVR52" s="26"/>
      <c r="BVS52" s="111"/>
      <c r="BVT52" s="26"/>
      <c r="BVU52" s="111"/>
      <c r="BVV52" s="26"/>
      <c r="BVW52" s="111"/>
      <c r="BVX52" s="26"/>
      <c r="BVY52" s="111"/>
      <c r="BVZ52" s="26"/>
      <c r="BWA52" s="112"/>
      <c r="BWB52" s="26"/>
      <c r="BWC52" s="111"/>
      <c r="BWD52" s="26"/>
      <c r="BWE52" s="111"/>
      <c r="BWF52" s="26"/>
      <c r="BWG52" s="111"/>
      <c r="BWH52" s="26"/>
      <c r="BWI52" s="111"/>
      <c r="BWJ52" s="26"/>
      <c r="BWK52" s="111"/>
      <c r="BWL52" s="26"/>
      <c r="BWM52" s="111"/>
      <c r="BWN52" s="26"/>
      <c r="BWO52" s="111"/>
      <c r="BWP52" s="19"/>
      <c r="BWQ52" s="111"/>
      <c r="BWR52" s="26"/>
      <c r="BWS52" s="111"/>
      <c r="BWT52" s="26"/>
      <c r="BWU52" s="111"/>
      <c r="BWV52" s="26"/>
      <c r="BWW52" s="111"/>
      <c r="BWX52" s="26"/>
      <c r="BWY52" s="111"/>
      <c r="BWZ52" s="19"/>
      <c r="BXA52" s="111"/>
      <c r="BXB52" s="26"/>
      <c r="BXC52" s="111"/>
      <c r="BXD52" s="26"/>
      <c r="BXE52" s="111"/>
      <c r="BXF52" s="26"/>
      <c r="BXG52" s="111"/>
      <c r="BXH52" s="19"/>
      <c r="BXI52" s="105"/>
      <c r="BXJ52" s="105"/>
      <c r="BXK52" s="105"/>
      <c r="BXL52" s="29"/>
      <c r="BXM52" s="111"/>
      <c r="BXN52" s="29"/>
      <c r="BXO52" s="111"/>
      <c r="BXP52" s="22"/>
      <c r="BXQ52" s="111"/>
      <c r="BXR52" s="22"/>
      <c r="BXS52" s="111"/>
      <c r="BXT52" s="22"/>
      <c r="BXU52" s="111"/>
      <c r="BXV52" s="22"/>
      <c r="BXW52" s="111"/>
      <c r="BXX52" s="22"/>
      <c r="BXY52" s="111"/>
      <c r="BXZ52" s="22"/>
      <c r="BYA52" s="111"/>
      <c r="BYB52" s="22"/>
      <c r="BYC52" s="111"/>
      <c r="BYD52" s="26"/>
      <c r="BYE52" s="111"/>
      <c r="BYF52" s="26"/>
      <c r="BYG52" s="111"/>
      <c r="BYH52" s="26"/>
      <c r="BYI52" s="111"/>
      <c r="BYJ52" s="26"/>
      <c r="BYK52" s="111"/>
      <c r="BYL52" s="26"/>
      <c r="BYM52" s="111"/>
      <c r="BYN52" s="26"/>
      <c r="BYO52" s="111"/>
      <c r="BYP52" s="26"/>
      <c r="BYQ52" s="111"/>
      <c r="BYR52" s="26"/>
      <c r="BYS52" s="111"/>
      <c r="BYT52" s="26"/>
      <c r="BYU52" s="111"/>
      <c r="BYV52" s="26"/>
      <c r="BYW52" s="111"/>
      <c r="BYX52" s="26"/>
      <c r="BYY52" s="112"/>
      <c r="BYZ52" s="26"/>
      <c r="BZA52" s="111"/>
      <c r="BZB52" s="26"/>
      <c r="BZC52" s="111"/>
      <c r="BZD52" s="26"/>
      <c r="BZE52" s="111"/>
      <c r="BZF52" s="26"/>
      <c r="BZG52" s="111"/>
      <c r="BZH52" s="26"/>
      <c r="BZI52" s="111"/>
      <c r="BZJ52" s="26"/>
      <c r="BZK52" s="111"/>
      <c r="BZL52" s="26"/>
      <c r="BZM52" s="111"/>
      <c r="BZN52" s="19"/>
      <c r="BZO52" s="111"/>
      <c r="BZP52" s="26"/>
      <c r="BZQ52" s="111"/>
      <c r="BZR52" s="26"/>
      <c r="BZS52" s="111"/>
      <c r="BZT52" s="26"/>
      <c r="BZU52" s="111"/>
      <c r="BZV52" s="26"/>
      <c r="BZW52" s="111"/>
      <c r="BZX52" s="19"/>
      <c r="BZY52" s="111"/>
      <c r="BZZ52" s="26"/>
      <c r="CAA52" s="111"/>
      <c r="CAB52" s="26"/>
      <c r="CAC52" s="111"/>
      <c r="CAD52" s="26"/>
      <c r="CAE52" s="111"/>
      <c r="CAF52" s="19"/>
      <c r="CAG52" s="105"/>
      <c r="CAH52" s="105"/>
      <c r="CAI52" s="105"/>
      <c r="CAJ52" s="29"/>
      <c r="CAK52" s="111"/>
      <c r="CAL52" s="29"/>
      <c r="CAM52" s="111"/>
      <c r="CAN52" s="22"/>
      <c r="CAO52" s="111"/>
      <c r="CAP52" s="22"/>
      <c r="CAQ52" s="111"/>
      <c r="CAR52" s="22"/>
      <c r="CAS52" s="111"/>
      <c r="CAT52" s="22"/>
      <c r="CAU52" s="111"/>
      <c r="CAV52" s="22"/>
      <c r="CAW52" s="111"/>
      <c r="CAX52" s="22"/>
      <c r="CAY52" s="111"/>
      <c r="CAZ52" s="22"/>
      <c r="CBA52" s="111"/>
      <c r="CBB52" s="26"/>
      <c r="CBC52" s="111"/>
      <c r="CBD52" s="26"/>
      <c r="CBE52" s="111"/>
      <c r="CBF52" s="26"/>
      <c r="CBG52" s="111"/>
      <c r="CBH52" s="26"/>
      <c r="CBI52" s="111"/>
      <c r="CBJ52" s="26"/>
      <c r="CBK52" s="111"/>
      <c r="CBL52" s="26"/>
      <c r="CBM52" s="111"/>
      <c r="CBN52" s="26"/>
      <c r="CBO52" s="111"/>
      <c r="CBP52" s="26"/>
      <c r="CBQ52" s="111"/>
      <c r="CBR52" s="26"/>
      <c r="CBS52" s="111"/>
      <c r="CBT52" s="26"/>
      <c r="CBU52" s="111"/>
      <c r="CBV52" s="26"/>
      <c r="CBW52" s="112"/>
      <c r="CBX52" s="26"/>
      <c r="CBY52" s="111"/>
      <c r="CBZ52" s="26"/>
      <c r="CCA52" s="111"/>
      <c r="CCB52" s="26"/>
      <c r="CCC52" s="111"/>
      <c r="CCD52" s="26"/>
      <c r="CCE52" s="111"/>
      <c r="CCF52" s="26"/>
      <c r="CCG52" s="111"/>
      <c r="CCH52" s="26"/>
      <c r="CCI52" s="111"/>
      <c r="CCJ52" s="26"/>
      <c r="CCK52" s="111"/>
      <c r="CCL52" s="19"/>
      <c r="CCM52" s="111"/>
      <c r="CCN52" s="26"/>
      <c r="CCO52" s="111"/>
      <c r="CCP52" s="26"/>
      <c r="CCQ52" s="111"/>
      <c r="CCR52" s="26"/>
      <c r="CCS52" s="111"/>
      <c r="CCT52" s="26"/>
      <c r="CCU52" s="111"/>
      <c r="CCV52" s="19"/>
      <c r="CCW52" s="111"/>
      <c r="CCX52" s="26"/>
      <c r="CCY52" s="111"/>
      <c r="CCZ52" s="26"/>
      <c r="CDA52" s="111"/>
      <c r="CDB52" s="26"/>
      <c r="CDC52" s="111"/>
      <c r="CDD52" s="19"/>
      <c r="CDE52" s="105"/>
      <c r="CDF52" s="105"/>
      <c r="CDG52" s="105"/>
      <c r="CDH52" s="29"/>
      <c r="CDI52" s="111"/>
      <c r="CDJ52" s="29"/>
      <c r="CDK52" s="111"/>
      <c r="CDL52" s="22"/>
      <c r="CDM52" s="111"/>
      <c r="CDN52" s="22"/>
      <c r="CDO52" s="111"/>
      <c r="CDP52" s="22"/>
      <c r="CDQ52" s="111"/>
      <c r="CDR52" s="22"/>
      <c r="CDS52" s="111"/>
      <c r="CDT52" s="22"/>
      <c r="CDU52" s="111"/>
      <c r="CDV52" s="22"/>
      <c r="CDW52" s="111"/>
      <c r="CDX52" s="22"/>
      <c r="CDY52" s="111"/>
      <c r="CDZ52" s="26"/>
      <c r="CEA52" s="111"/>
      <c r="CEB52" s="26"/>
      <c r="CEC52" s="111"/>
      <c r="CED52" s="26"/>
      <c r="CEE52" s="111"/>
      <c r="CEF52" s="26"/>
      <c r="CEG52" s="111"/>
      <c r="CEH52" s="26"/>
      <c r="CEI52" s="111"/>
      <c r="CEJ52" s="26"/>
      <c r="CEK52" s="111"/>
      <c r="CEL52" s="26"/>
      <c r="CEM52" s="111"/>
      <c r="CEN52" s="26"/>
      <c r="CEO52" s="111"/>
      <c r="CEP52" s="26"/>
      <c r="CEQ52" s="111"/>
      <c r="CER52" s="26"/>
      <c r="CES52" s="111"/>
      <c r="CET52" s="26"/>
      <c r="CEU52" s="112"/>
      <c r="CEV52" s="26"/>
      <c r="CEW52" s="111"/>
      <c r="CEX52" s="26"/>
      <c r="CEY52" s="111"/>
      <c r="CEZ52" s="26"/>
      <c r="CFA52" s="111"/>
      <c r="CFB52" s="26"/>
      <c r="CFC52" s="111"/>
      <c r="CFD52" s="26"/>
      <c r="CFE52" s="111"/>
      <c r="CFF52" s="26"/>
      <c r="CFG52" s="111"/>
      <c r="CFH52" s="26"/>
      <c r="CFI52" s="111"/>
      <c r="CFJ52" s="19"/>
      <c r="CFK52" s="111"/>
      <c r="CFL52" s="26"/>
      <c r="CFM52" s="111"/>
      <c r="CFN52" s="26"/>
      <c r="CFO52" s="111"/>
      <c r="CFP52" s="26"/>
      <c r="CFQ52" s="111"/>
      <c r="CFR52" s="26"/>
      <c r="CFS52" s="111"/>
      <c r="CFT52" s="19"/>
      <c r="CFU52" s="111"/>
      <c r="CFV52" s="26"/>
      <c r="CFW52" s="111"/>
      <c r="CFX52" s="26"/>
      <c r="CFY52" s="111"/>
      <c r="CFZ52" s="26"/>
      <c r="CGA52" s="111"/>
      <c r="CGB52" s="19"/>
      <c r="CGC52" s="105"/>
      <c r="CGD52" s="105"/>
      <c r="CGE52" s="105"/>
      <c r="CGF52" s="29"/>
      <c r="CGG52" s="111"/>
      <c r="CGH52" s="29"/>
      <c r="CGI52" s="111"/>
      <c r="CGJ52" s="22"/>
      <c r="CGK52" s="111"/>
      <c r="CGL52" s="22"/>
      <c r="CGM52" s="111"/>
      <c r="CGN52" s="22"/>
      <c r="CGO52" s="111"/>
      <c r="CGP52" s="22"/>
      <c r="CGQ52" s="111"/>
      <c r="CGR52" s="22"/>
      <c r="CGS52" s="111"/>
      <c r="CGT52" s="22"/>
      <c r="CGU52" s="111"/>
      <c r="CGV52" s="22"/>
      <c r="CGW52" s="111"/>
      <c r="CGX52" s="26"/>
      <c r="CGY52" s="111"/>
      <c r="CGZ52" s="26"/>
      <c r="CHA52" s="111"/>
      <c r="CHB52" s="26"/>
      <c r="CHC52" s="111"/>
      <c r="CHD52" s="26"/>
      <c r="CHE52" s="111"/>
      <c r="CHF52" s="26"/>
      <c r="CHG52" s="111"/>
      <c r="CHH52" s="26"/>
      <c r="CHI52" s="111"/>
      <c r="CHJ52" s="26"/>
      <c r="CHK52" s="111"/>
      <c r="CHL52" s="26"/>
      <c r="CHM52" s="111"/>
      <c r="CHN52" s="26"/>
      <c r="CHO52" s="111"/>
      <c r="CHP52" s="26"/>
      <c r="CHQ52" s="111"/>
      <c r="CHR52" s="26"/>
      <c r="CHS52" s="112"/>
      <c r="CHT52" s="26"/>
      <c r="CHU52" s="111"/>
      <c r="CHV52" s="26"/>
      <c r="CHW52" s="111"/>
      <c r="CHX52" s="26"/>
      <c r="CHY52" s="111"/>
      <c r="CHZ52" s="26"/>
      <c r="CIA52" s="111"/>
      <c r="CIB52" s="26"/>
      <c r="CIC52" s="111"/>
      <c r="CID52" s="26"/>
      <c r="CIE52" s="111"/>
      <c r="CIF52" s="26"/>
      <c r="CIG52" s="111"/>
      <c r="CIH52" s="19"/>
      <c r="CII52" s="111"/>
      <c r="CIJ52" s="26"/>
      <c r="CIK52" s="111"/>
      <c r="CIL52" s="26"/>
      <c r="CIM52" s="111"/>
      <c r="CIN52" s="26"/>
      <c r="CIO52" s="111"/>
      <c r="CIP52" s="26"/>
      <c r="CIQ52" s="111"/>
      <c r="CIR52" s="19"/>
      <c r="CIS52" s="111"/>
      <c r="CIT52" s="26"/>
      <c r="CIU52" s="111"/>
      <c r="CIV52" s="26"/>
      <c r="CIW52" s="111"/>
      <c r="CIX52" s="26"/>
      <c r="CIY52" s="111"/>
      <c r="CIZ52" s="19"/>
      <c r="CJA52" s="105"/>
      <c r="CJB52" s="105"/>
      <c r="CJC52" s="105"/>
      <c r="CJD52" s="29"/>
      <c r="CJE52" s="111"/>
      <c r="CJF52" s="29"/>
      <c r="CJG52" s="111"/>
      <c r="CJH52" s="22"/>
      <c r="CJI52" s="111"/>
      <c r="CJJ52" s="22"/>
      <c r="CJK52" s="111"/>
      <c r="CJL52" s="22"/>
      <c r="CJM52" s="111"/>
      <c r="CJN52" s="22"/>
      <c r="CJO52" s="111"/>
      <c r="CJP52" s="22"/>
      <c r="CJQ52" s="111"/>
      <c r="CJR52" s="22"/>
      <c r="CJS52" s="111"/>
      <c r="CJT52" s="22"/>
      <c r="CJU52" s="111"/>
      <c r="CJV52" s="26"/>
      <c r="CJW52" s="111"/>
      <c r="CJX52" s="26"/>
      <c r="CJY52" s="111"/>
      <c r="CJZ52" s="26"/>
      <c r="CKA52" s="111"/>
      <c r="CKB52" s="26"/>
      <c r="CKC52" s="111"/>
      <c r="CKD52" s="26"/>
      <c r="CKE52" s="111"/>
      <c r="CKF52" s="26"/>
      <c r="CKG52" s="111"/>
      <c r="CKH52" s="26"/>
      <c r="CKI52" s="111"/>
      <c r="CKJ52" s="26"/>
      <c r="CKK52" s="111"/>
      <c r="CKL52" s="26"/>
      <c r="CKM52" s="111"/>
      <c r="CKN52" s="26"/>
      <c r="CKO52" s="111"/>
      <c r="CKP52" s="26"/>
      <c r="CKQ52" s="112"/>
      <c r="CKR52" s="26"/>
      <c r="CKS52" s="111"/>
      <c r="CKT52" s="26"/>
      <c r="CKU52" s="111"/>
      <c r="CKV52" s="26"/>
      <c r="CKW52" s="111"/>
      <c r="CKX52" s="26"/>
      <c r="CKY52" s="111"/>
      <c r="CKZ52" s="26"/>
      <c r="CLA52" s="111"/>
      <c r="CLB52" s="26"/>
      <c r="CLC52" s="111"/>
      <c r="CLD52" s="26"/>
      <c r="CLE52" s="111"/>
      <c r="CLF52" s="19"/>
      <c r="CLG52" s="111"/>
      <c r="CLH52" s="26"/>
      <c r="CLI52" s="111"/>
      <c r="CLJ52" s="26"/>
      <c r="CLK52" s="111"/>
      <c r="CLL52" s="26"/>
      <c r="CLM52" s="111"/>
      <c r="CLN52" s="26"/>
      <c r="CLO52" s="111"/>
      <c r="CLP52" s="19"/>
      <c r="CLQ52" s="111"/>
      <c r="CLR52" s="26"/>
      <c r="CLS52" s="111"/>
      <c r="CLT52" s="26"/>
      <c r="CLU52" s="111"/>
      <c r="CLV52" s="26"/>
      <c r="CLW52" s="111"/>
      <c r="CLX52" s="19"/>
      <c r="CLY52" s="105"/>
      <c r="CLZ52" s="105"/>
      <c r="CMA52" s="105"/>
      <c r="CMB52" s="29"/>
      <c r="CMC52" s="111"/>
      <c r="CMD52" s="29"/>
      <c r="CME52" s="111"/>
      <c r="CMF52" s="22"/>
      <c r="CMG52" s="111"/>
      <c r="CMH52" s="22"/>
      <c r="CMI52" s="111"/>
      <c r="CMJ52" s="22"/>
      <c r="CMK52" s="111"/>
      <c r="CML52" s="22"/>
      <c r="CMM52" s="111"/>
      <c r="CMN52" s="22"/>
      <c r="CMO52" s="111"/>
      <c r="CMP52" s="22"/>
      <c r="CMQ52" s="111"/>
      <c r="CMR52" s="22"/>
      <c r="CMS52" s="111"/>
      <c r="CMT52" s="26"/>
      <c r="CMU52" s="111"/>
      <c r="CMV52" s="26"/>
      <c r="CMW52" s="111"/>
      <c r="CMX52" s="26"/>
      <c r="CMY52" s="111"/>
      <c r="CMZ52" s="26"/>
      <c r="CNA52" s="111"/>
      <c r="CNB52" s="26"/>
      <c r="CNC52" s="111"/>
      <c r="CND52" s="26"/>
      <c r="CNE52" s="111"/>
      <c r="CNF52" s="26"/>
      <c r="CNG52" s="111"/>
      <c r="CNH52" s="26"/>
      <c r="CNI52" s="111"/>
      <c r="CNJ52" s="26"/>
      <c r="CNK52" s="111"/>
      <c r="CNL52" s="26"/>
      <c r="CNM52" s="111"/>
      <c r="CNN52" s="26"/>
      <c r="CNO52" s="112"/>
      <c r="CNP52" s="26"/>
      <c r="CNQ52" s="111"/>
      <c r="CNR52" s="26"/>
      <c r="CNS52" s="111"/>
      <c r="CNT52" s="26"/>
      <c r="CNU52" s="111"/>
      <c r="CNV52" s="26"/>
      <c r="CNW52" s="111"/>
      <c r="CNX52" s="26"/>
      <c r="CNY52" s="111"/>
      <c r="CNZ52" s="26"/>
      <c r="COA52" s="111"/>
      <c r="COB52" s="26"/>
      <c r="COC52" s="111"/>
      <c r="COD52" s="19"/>
      <c r="COE52" s="111"/>
      <c r="COF52" s="26"/>
      <c r="COG52" s="111"/>
      <c r="COH52" s="26"/>
      <c r="COI52" s="111"/>
      <c r="COJ52" s="26"/>
      <c r="COK52" s="111"/>
      <c r="COL52" s="26"/>
      <c r="COM52" s="111"/>
      <c r="CON52" s="19"/>
      <c r="COO52" s="111"/>
      <c r="COP52" s="26"/>
      <c r="COQ52" s="111"/>
      <c r="COR52" s="26"/>
      <c r="COS52" s="111"/>
      <c r="COT52" s="26"/>
      <c r="COU52" s="111"/>
      <c r="COV52" s="19"/>
      <c r="COW52" s="105"/>
      <c r="COX52" s="105"/>
      <c r="COY52" s="105"/>
      <c r="COZ52" s="29"/>
      <c r="CPA52" s="111"/>
      <c r="CPB52" s="29"/>
      <c r="CPC52" s="111"/>
      <c r="CPD52" s="22"/>
      <c r="CPE52" s="111"/>
      <c r="CPF52" s="22"/>
      <c r="CPG52" s="111"/>
      <c r="CPH52" s="22"/>
      <c r="CPI52" s="111"/>
      <c r="CPJ52" s="22"/>
      <c r="CPK52" s="111"/>
      <c r="CPL52" s="22"/>
      <c r="CPM52" s="111"/>
      <c r="CPN52" s="22"/>
      <c r="CPO52" s="111"/>
      <c r="CPP52" s="22"/>
      <c r="CPQ52" s="111"/>
      <c r="CPR52" s="26"/>
      <c r="CPS52" s="111"/>
      <c r="CPT52" s="26"/>
      <c r="CPU52" s="111"/>
      <c r="CPV52" s="26"/>
      <c r="CPW52" s="111"/>
      <c r="CPX52" s="26"/>
      <c r="CPY52" s="111"/>
      <c r="CPZ52" s="26"/>
      <c r="CQA52" s="111"/>
      <c r="CQB52" s="26"/>
      <c r="CQC52" s="111"/>
      <c r="CQD52" s="26"/>
      <c r="CQE52" s="111"/>
      <c r="CQF52" s="26"/>
      <c r="CQG52" s="111"/>
      <c r="CQH52" s="26"/>
      <c r="CQI52" s="111"/>
      <c r="CQJ52" s="26"/>
      <c r="CQK52" s="111"/>
      <c r="CQL52" s="26"/>
      <c r="CQM52" s="112"/>
      <c r="CQN52" s="26"/>
      <c r="CQO52" s="111"/>
      <c r="CQP52" s="26"/>
      <c r="CQQ52" s="111"/>
      <c r="CQR52" s="26"/>
      <c r="CQS52" s="111"/>
      <c r="CQT52" s="26"/>
      <c r="CQU52" s="111"/>
      <c r="CQV52" s="26"/>
      <c r="CQW52" s="111"/>
      <c r="CQX52" s="26"/>
      <c r="CQY52" s="111"/>
      <c r="CQZ52" s="26"/>
      <c r="CRA52" s="111"/>
      <c r="CRB52" s="19"/>
      <c r="CRC52" s="111"/>
      <c r="CRD52" s="26"/>
      <c r="CRE52" s="111"/>
      <c r="CRF52" s="26"/>
      <c r="CRG52" s="111"/>
      <c r="CRH52" s="26"/>
      <c r="CRI52" s="111"/>
      <c r="CRJ52" s="26"/>
      <c r="CRK52" s="111"/>
      <c r="CRL52" s="19"/>
      <c r="CRM52" s="111"/>
      <c r="CRN52" s="26"/>
      <c r="CRO52" s="111"/>
      <c r="CRP52" s="26"/>
      <c r="CRQ52" s="111"/>
      <c r="CRR52" s="26"/>
      <c r="CRS52" s="111"/>
      <c r="CRT52" s="19"/>
      <c r="CRU52" s="105"/>
      <c r="CRV52" s="105"/>
      <c r="CRW52" s="105"/>
      <c r="CRX52" s="29"/>
      <c r="CRY52" s="111"/>
      <c r="CRZ52" s="29"/>
      <c r="CSA52" s="111"/>
      <c r="CSB52" s="22"/>
      <c r="CSC52" s="111"/>
      <c r="CSD52" s="22"/>
      <c r="CSE52" s="111"/>
      <c r="CSF52" s="22"/>
      <c r="CSG52" s="111"/>
      <c r="CSH52" s="22"/>
      <c r="CSI52" s="111"/>
      <c r="CSJ52" s="22"/>
      <c r="CSK52" s="111"/>
      <c r="CSL52" s="22"/>
      <c r="CSM52" s="111"/>
      <c r="CSN52" s="22"/>
      <c r="CSO52" s="111"/>
      <c r="CSP52" s="26"/>
      <c r="CSQ52" s="111"/>
      <c r="CSR52" s="26"/>
      <c r="CSS52" s="111"/>
      <c r="CST52" s="26"/>
      <c r="CSU52" s="111"/>
      <c r="CSV52" s="26"/>
      <c r="CSW52" s="111"/>
      <c r="CSX52" s="26"/>
      <c r="CSY52" s="111"/>
      <c r="CSZ52" s="26"/>
      <c r="CTA52" s="111"/>
      <c r="CTB52" s="26"/>
      <c r="CTC52" s="111"/>
      <c r="CTD52" s="26"/>
      <c r="CTE52" s="111"/>
      <c r="CTF52" s="26"/>
      <c r="CTG52" s="111"/>
      <c r="CTH52" s="26"/>
      <c r="CTI52" s="111"/>
      <c r="CTJ52" s="26"/>
      <c r="CTK52" s="112"/>
      <c r="CTL52" s="26"/>
      <c r="CTM52" s="111"/>
      <c r="CTN52" s="26"/>
      <c r="CTO52" s="111"/>
      <c r="CTP52" s="26"/>
      <c r="CTQ52" s="111"/>
      <c r="CTR52" s="26"/>
      <c r="CTS52" s="111"/>
      <c r="CTT52" s="26"/>
      <c r="CTU52" s="111"/>
      <c r="CTV52" s="26"/>
      <c r="CTW52" s="111"/>
      <c r="CTX52" s="26"/>
      <c r="CTY52" s="111"/>
      <c r="CTZ52" s="19"/>
      <c r="CUA52" s="111"/>
      <c r="CUB52" s="26"/>
      <c r="CUC52" s="111"/>
      <c r="CUD52" s="26"/>
      <c r="CUE52" s="111"/>
      <c r="CUF52" s="26"/>
      <c r="CUG52" s="111"/>
      <c r="CUH52" s="26"/>
      <c r="CUI52" s="111"/>
      <c r="CUJ52" s="19"/>
      <c r="CUK52" s="111"/>
      <c r="CUL52" s="26"/>
      <c r="CUM52" s="111"/>
      <c r="CUN52" s="26"/>
      <c r="CUO52" s="111"/>
      <c r="CUP52" s="26"/>
      <c r="CUQ52" s="111"/>
      <c r="CUR52" s="19"/>
      <c r="CUS52" s="105"/>
      <c r="CUT52" s="105"/>
      <c r="CUU52" s="105"/>
      <c r="CUV52" s="29"/>
      <c r="CUW52" s="111"/>
      <c r="CUX52" s="29"/>
      <c r="CUY52" s="111"/>
      <c r="CUZ52" s="22"/>
      <c r="CVA52" s="111"/>
      <c r="CVB52" s="22"/>
      <c r="CVC52" s="111"/>
      <c r="CVD52" s="22"/>
      <c r="CVE52" s="111"/>
      <c r="CVF52" s="22"/>
      <c r="CVG52" s="111"/>
      <c r="CVH52" s="22"/>
      <c r="CVI52" s="111"/>
      <c r="CVJ52" s="22"/>
      <c r="CVK52" s="111"/>
      <c r="CVL52" s="22"/>
      <c r="CVM52" s="111"/>
      <c r="CVN52" s="26"/>
      <c r="CVO52" s="111"/>
      <c r="CVP52" s="26"/>
      <c r="CVQ52" s="111"/>
      <c r="CVR52" s="26"/>
      <c r="CVS52" s="111"/>
      <c r="CVT52" s="26"/>
      <c r="CVU52" s="111"/>
      <c r="CVV52" s="26"/>
      <c r="CVW52" s="111"/>
      <c r="CVX52" s="26"/>
      <c r="CVY52" s="111"/>
      <c r="CVZ52" s="26"/>
      <c r="CWA52" s="111"/>
      <c r="CWB52" s="26"/>
      <c r="CWC52" s="111"/>
      <c r="CWD52" s="26"/>
      <c r="CWE52" s="111"/>
      <c r="CWF52" s="26"/>
      <c r="CWG52" s="111"/>
      <c r="CWH52" s="26"/>
      <c r="CWI52" s="112"/>
      <c r="CWJ52" s="26"/>
      <c r="CWK52" s="111"/>
      <c r="CWL52" s="26"/>
      <c r="CWM52" s="111"/>
      <c r="CWN52" s="26"/>
      <c r="CWO52" s="111"/>
      <c r="CWP52" s="26"/>
      <c r="CWQ52" s="111"/>
      <c r="CWR52" s="26"/>
      <c r="CWS52" s="111"/>
      <c r="CWT52" s="26"/>
      <c r="CWU52" s="111"/>
      <c r="CWV52" s="26"/>
      <c r="CWW52" s="111"/>
      <c r="CWX52" s="19"/>
      <c r="CWY52" s="111"/>
      <c r="CWZ52" s="26"/>
      <c r="CXA52" s="111"/>
      <c r="CXB52" s="26"/>
      <c r="CXC52" s="111"/>
      <c r="CXD52" s="26"/>
      <c r="CXE52" s="111"/>
      <c r="CXF52" s="26"/>
      <c r="CXG52" s="111"/>
      <c r="CXH52" s="19"/>
      <c r="CXI52" s="111"/>
      <c r="CXJ52" s="26"/>
      <c r="CXK52" s="111"/>
      <c r="CXL52" s="26"/>
      <c r="CXM52" s="111"/>
      <c r="CXN52" s="26"/>
      <c r="CXO52" s="111"/>
      <c r="CXP52" s="19"/>
      <c r="CXQ52" s="105"/>
      <c r="CXR52" s="105"/>
      <c r="CXS52" s="105"/>
      <c r="CXT52" s="29"/>
      <c r="CXU52" s="111"/>
      <c r="CXV52" s="29"/>
      <c r="CXW52" s="111"/>
      <c r="CXX52" s="22"/>
      <c r="CXY52" s="111"/>
      <c r="CXZ52" s="22"/>
      <c r="CYA52" s="111"/>
      <c r="CYB52" s="22"/>
      <c r="CYC52" s="111"/>
      <c r="CYD52" s="22"/>
      <c r="CYE52" s="111"/>
      <c r="CYF52" s="22"/>
      <c r="CYG52" s="111"/>
      <c r="CYH52" s="22"/>
      <c r="CYI52" s="111"/>
      <c r="CYJ52" s="22"/>
      <c r="CYK52" s="111"/>
      <c r="CYL52" s="26"/>
      <c r="CYM52" s="111"/>
      <c r="CYN52" s="26"/>
      <c r="CYO52" s="111"/>
      <c r="CYP52" s="26"/>
      <c r="CYQ52" s="111"/>
      <c r="CYR52" s="26"/>
      <c r="CYS52" s="111"/>
      <c r="CYT52" s="26"/>
      <c r="CYU52" s="111"/>
      <c r="CYV52" s="26"/>
      <c r="CYW52" s="111"/>
      <c r="CYX52" s="26"/>
      <c r="CYY52" s="111"/>
      <c r="CYZ52" s="26"/>
      <c r="CZA52" s="111"/>
      <c r="CZB52" s="26"/>
      <c r="CZC52" s="111"/>
      <c r="CZD52" s="26"/>
      <c r="CZE52" s="111"/>
      <c r="CZF52" s="26"/>
      <c r="CZG52" s="112"/>
      <c r="CZH52" s="26"/>
      <c r="CZI52" s="111"/>
      <c r="CZJ52" s="26"/>
      <c r="CZK52" s="111"/>
      <c r="CZL52" s="26"/>
      <c r="CZM52" s="111"/>
      <c r="CZN52" s="26"/>
      <c r="CZO52" s="111"/>
      <c r="CZP52" s="26"/>
      <c r="CZQ52" s="111"/>
      <c r="CZR52" s="26"/>
      <c r="CZS52" s="111"/>
      <c r="CZT52" s="26"/>
      <c r="CZU52" s="111"/>
      <c r="CZV52" s="19"/>
      <c r="CZW52" s="111"/>
      <c r="CZX52" s="26"/>
      <c r="CZY52" s="111"/>
      <c r="CZZ52" s="26"/>
      <c r="DAA52" s="111"/>
      <c r="DAB52" s="26"/>
      <c r="DAC52" s="111"/>
      <c r="DAD52" s="26"/>
      <c r="DAE52" s="111"/>
      <c r="DAF52" s="19"/>
      <c r="DAG52" s="111"/>
      <c r="DAH52" s="26"/>
      <c r="DAI52" s="111"/>
      <c r="DAJ52" s="26"/>
      <c r="DAK52" s="111"/>
      <c r="DAL52" s="26"/>
      <c r="DAM52" s="111"/>
      <c r="DAN52" s="19"/>
      <c r="DAO52" s="105"/>
      <c r="DAP52" s="105"/>
      <c r="DAQ52" s="105"/>
      <c r="DAR52" s="29"/>
      <c r="DAS52" s="111"/>
      <c r="DAT52" s="29"/>
      <c r="DAU52" s="111"/>
      <c r="DAV52" s="22"/>
      <c r="DAW52" s="111"/>
      <c r="DAX52" s="22"/>
      <c r="DAY52" s="111"/>
      <c r="DAZ52" s="22"/>
      <c r="DBA52" s="111"/>
      <c r="DBB52" s="22"/>
      <c r="DBC52" s="111"/>
      <c r="DBD52" s="22"/>
      <c r="DBE52" s="111"/>
      <c r="DBF52" s="22"/>
      <c r="DBG52" s="111"/>
      <c r="DBH52" s="22"/>
      <c r="DBI52" s="111"/>
      <c r="DBJ52" s="26"/>
      <c r="DBK52" s="111"/>
      <c r="DBL52" s="26"/>
      <c r="DBM52" s="111"/>
      <c r="DBN52" s="26"/>
      <c r="DBO52" s="111"/>
      <c r="DBP52" s="26"/>
      <c r="DBQ52" s="111"/>
      <c r="DBR52" s="26"/>
      <c r="DBS52" s="111"/>
      <c r="DBT52" s="26"/>
      <c r="DBU52" s="111"/>
      <c r="DBV52" s="26"/>
      <c r="DBW52" s="111"/>
      <c r="DBX52" s="26"/>
      <c r="DBY52" s="111"/>
      <c r="DBZ52" s="26"/>
      <c r="DCA52" s="111"/>
      <c r="DCB52" s="26"/>
      <c r="DCC52" s="111"/>
      <c r="DCD52" s="26"/>
      <c r="DCE52" s="112"/>
      <c r="DCF52" s="26"/>
      <c r="DCG52" s="111"/>
      <c r="DCH52" s="26"/>
      <c r="DCI52" s="111"/>
      <c r="DCJ52" s="26"/>
      <c r="DCK52" s="111"/>
      <c r="DCL52" s="26"/>
      <c r="DCM52" s="111"/>
      <c r="DCN52" s="26"/>
      <c r="DCO52" s="111"/>
      <c r="DCP52" s="26"/>
      <c r="DCQ52" s="111"/>
      <c r="DCR52" s="26"/>
      <c r="DCS52" s="111"/>
      <c r="DCT52" s="19"/>
      <c r="DCU52" s="111"/>
      <c r="DCV52" s="26"/>
      <c r="DCW52" s="111"/>
      <c r="DCX52" s="26"/>
      <c r="DCY52" s="111"/>
      <c r="DCZ52" s="26"/>
      <c r="DDA52" s="111"/>
      <c r="DDB52" s="26"/>
      <c r="DDC52" s="111"/>
      <c r="DDD52" s="19"/>
      <c r="DDE52" s="111"/>
      <c r="DDF52" s="26"/>
      <c r="DDG52" s="111"/>
      <c r="DDH52" s="26"/>
      <c r="DDI52" s="111"/>
      <c r="DDJ52" s="26"/>
      <c r="DDK52" s="111"/>
      <c r="DDL52" s="19"/>
      <c r="DDM52" s="105"/>
      <c r="DDN52" s="105"/>
      <c r="DDO52" s="105"/>
      <c r="DDP52" s="29"/>
      <c r="DDQ52" s="111"/>
      <c r="DDR52" s="29"/>
      <c r="DDS52" s="111"/>
      <c r="DDT52" s="22"/>
      <c r="DDU52" s="111"/>
      <c r="DDV52" s="22"/>
      <c r="DDW52" s="111"/>
      <c r="DDX52" s="22"/>
      <c r="DDY52" s="111"/>
      <c r="DDZ52" s="22"/>
      <c r="DEA52" s="111"/>
      <c r="DEB52" s="22"/>
      <c r="DEC52" s="111"/>
      <c r="DED52" s="22"/>
      <c r="DEE52" s="111"/>
      <c r="DEF52" s="22"/>
      <c r="DEG52" s="111"/>
      <c r="DEH52" s="26"/>
      <c r="DEI52" s="111"/>
      <c r="DEJ52" s="26"/>
      <c r="DEK52" s="111"/>
      <c r="DEL52" s="26"/>
      <c r="DEM52" s="111"/>
      <c r="DEN52" s="26"/>
      <c r="DEO52" s="111"/>
      <c r="DEP52" s="26"/>
      <c r="DEQ52" s="111"/>
      <c r="DER52" s="26"/>
      <c r="DES52" s="111"/>
      <c r="DET52" s="26"/>
      <c r="DEU52" s="111"/>
      <c r="DEV52" s="26"/>
      <c r="DEW52" s="111"/>
      <c r="DEX52" s="26"/>
      <c r="DEY52" s="111"/>
      <c r="DEZ52" s="26"/>
      <c r="DFA52" s="111"/>
      <c r="DFB52" s="26"/>
      <c r="DFC52" s="112"/>
      <c r="DFD52" s="26"/>
      <c r="DFE52" s="111"/>
      <c r="DFF52" s="26"/>
      <c r="DFG52" s="111"/>
      <c r="DFH52" s="26"/>
      <c r="DFI52" s="111"/>
      <c r="DFJ52" s="26"/>
      <c r="DFK52" s="111"/>
      <c r="DFL52" s="26"/>
      <c r="DFM52" s="111"/>
      <c r="DFN52" s="26"/>
      <c r="DFO52" s="111"/>
      <c r="DFP52" s="26"/>
      <c r="DFQ52" s="111"/>
      <c r="DFR52" s="19"/>
      <c r="DFS52" s="111"/>
      <c r="DFT52" s="26"/>
      <c r="DFU52" s="111"/>
      <c r="DFV52" s="26"/>
      <c r="DFW52" s="111"/>
      <c r="DFX52" s="26"/>
      <c r="DFY52" s="111"/>
      <c r="DFZ52" s="26"/>
      <c r="DGA52" s="111"/>
      <c r="DGB52" s="19"/>
      <c r="DGC52" s="111"/>
      <c r="DGD52" s="26"/>
      <c r="DGE52" s="111"/>
      <c r="DGF52" s="26"/>
      <c r="DGG52" s="111"/>
      <c r="DGH52" s="26"/>
      <c r="DGI52" s="111"/>
      <c r="DGJ52" s="19"/>
      <c r="DGK52" s="105"/>
      <c r="DGL52" s="105"/>
      <c r="DGM52" s="105"/>
      <c r="DGN52" s="29"/>
      <c r="DGO52" s="111"/>
      <c r="DGP52" s="29"/>
      <c r="DGQ52" s="111"/>
      <c r="DGR52" s="22"/>
      <c r="DGS52" s="111"/>
      <c r="DGT52" s="22"/>
      <c r="DGU52" s="111"/>
      <c r="DGV52" s="22"/>
      <c r="DGW52" s="111"/>
      <c r="DGX52" s="22"/>
      <c r="DGY52" s="111"/>
      <c r="DGZ52" s="22"/>
      <c r="DHA52" s="111"/>
      <c r="DHB52" s="22"/>
      <c r="DHC52" s="111"/>
      <c r="DHD52" s="22"/>
      <c r="DHE52" s="111"/>
      <c r="DHF52" s="26"/>
      <c r="DHG52" s="111"/>
      <c r="DHH52" s="26"/>
      <c r="DHI52" s="111"/>
      <c r="DHJ52" s="26"/>
      <c r="DHK52" s="111"/>
      <c r="DHL52" s="26"/>
      <c r="DHM52" s="111"/>
      <c r="DHN52" s="26"/>
      <c r="DHO52" s="111"/>
      <c r="DHP52" s="26"/>
      <c r="DHQ52" s="111"/>
      <c r="DHR52" s="26"/>
      <c r="DHS52" s="111"/>
      <c r="DHT52" s="26"/>
      <c r="DHU52" s="111"/>
      <c r="DHV52" s="26"/>
      <c r="DHW52" s="111"/>
      <c r="DHX52" s="26"/>
      <c r="DHY52" s="111"/>
      <c r="DHZ52" s="26"/>
      <c r="DIA52" s="112"/>
      <c r="DIB52" s="26"/>
      <c r="DIC52" s="111"/>
      <c r="DID52" s="26"/>
      <c r="DIE52" s="111"/>
      <c r="DIF52" s="26"/>
      <c r="DIG52" s="111"/>
      <c r="DIH52" s="26"/>
      <c r="DII52" s="111"/>
      <c r="DIJ52" s="26"/>
      <c r="DIK52" s="111"/>
      <c r="DIL52" s="26"/>
      <c r="DIM52" s="111"/>
      <c r="DIN52" s="26"/>
      <c r="DIO52" s="111"/>
      <c r="DIP52" s="19"/>
      <c r="DIQ52" s="111"/>
      <c r="DIR52" s="26"/>
      <c r="DIS52" s="111"/>
      <c r="DIT52" s="26"/>
      <c r="DIU52" s="111"/>
      <c r="DIV52" s="26"/>
      <c r="DIW52" s="111"/>
      <c r="DIX52" s="26"/>
      <c r="DIY52" s="111"/>
      <c r="DIZ52" s="19"/>
      <c r="DJA52" s="111"/>
      <c r="DJB52" s="26"/>
      <c r="DJC52" s="111"/>
      <c r="DJD52" s="26"/>
      <c r="DJE52" s="111"/>
      <c r="DJF52" s="26"/>
      <c r="DJG52" s="111"/>
      <c r="DJH52" s="19"/>
      <c r="DJI52" s="105"/>
      <c r="DJJ52" s="105"/>
      <c r="DJK52" s="105"/>
      <c r="DJL52" s="29"/>
      <c r="DJM52" s="111"/>
      <c r="DJN52" s="29"/>
      <c r="DJO52" s="111"/>
      <c r="DJP52" s="22"/>
      <c r="DJQ52" s="111"/>
      <c r="DJR52" s="22"/>
      <c r="DJS52" s="111"/>
      <c r="DJT52" s="22"/>
      <c r="DJU52" s="111"/>
      <c r="DJV52" s="22"/>
      <c r="DJW52" s="111"/>
      <c r="DJX52" s="22"/>
      <c r="DJY52" s="111"/>
      <c r="DJZ52" s="22"/>
      <c r="DKA52" s="111"/>
      <c r="DKB52" s="22"/>
      <c r="DKC52" s="111"/>
      <c r="DKD52" s="26"/>
      <c r="DKE52" s="111"/>
      <c r="DKF52" s="26"/>
      <c r="DKG52" s="111"/>
      <c r="DKH52" s="26"/>
      <c r="DKI52" s="111"/>
      <c r="DKJ52" s="26"/>
      <c r="DKK52" s="111"/>
      <c r="DKL52" s="26"/>
      <c r="DKM52" s="111"/>
      <c r="DKN52" s="26"/>
      <c r="DKO52" s="111"/>
      <c r="DKP52" s="26"/>
      <c r="DKQ52" s="111"/>
      <c r="DKR52" s="26"/>
      <c r="DKS52" s="111"/>
      <c r="DKT52" s="26"/>
      <c r="DKU52" s="111"/>
      <c r="DKV52" s="26"/>
      <c r="DKW52" s="111"/>
      <c r="DKX52" s="26"/>
      <c r="DKY52" s="112"/>
      <c r="DKZ52" s="26"/>
      <c r="DLA52" s="111"/>
      <c r="DLB52" s="26"/>
      <c r="DLC52" s="111"/>
      <c r="DLD52" s="26"/>
      <c r="DLE52" s="111"/>
      <c r="DLF52" s="26"/>
      <c r="DLG52" s="111"/>
      <c r="DLH52" s="26"/>
      <c r="DLI52" s="111"/>
      <c r="DLJ52" s="26"/>
      <c r="DLK52" s="111"/>
      <c r="DLL52" s="26"/>
      <c r="DLM52" s="111"/>
      <c r="DLN52" s="19"/>
      <c r="DLO52" s="111"/>
      <c r="DLP52" s="26"/>
      <c r="DLQ52" s="111"/>
      <c r="DLR52" s="26"/>
      <c r="DLS52" s="111"/>
      <c r="DLT52" s="26"/>
      <c r="DLU52" s="111"/>
      <c r="DLV52" s="26"/>
      <c r="DLW52" s="111"/>
      <c r="DLX52" s="19"/>
      <c r="DLY52" s="111"/>
      <c r="DLZ52" s="26"/>
      <c r="DMA52" s="111"/>
      <c r="DMB52" s="26"/>
      <c r="DMC52" s="111"/>
      <c r="DMD52" s="26"/>
      <c r="DME52" s="111"/>
      <c r="DMF52" s="19"/>
      <c r="DMG52" s="105"/>
      <c r="DMH52" s="105"/>
      <c r="DMI52" s="105"/>
      <c r="DMJ52" s="29"/>
      <c r="DMK52" s="111"/>
      <c r="DML52" s="29"/>
      <c r="DMM52" s="111"/>
      <c r="DMN52" s="22"/>
      <c r="DMO52" s="111"/>
      <c r="DMP52" s="22"/>
      <c r="DMQ52" s="111"/>
      <c r="DMR52" s="22"/>
      <c r="DMS52" s="111"/>
      <c r="DMT52" s="22"/>
      <c r="DMU52" s="111"/>
      <c r="DMV52" s="22"/>
      <c r="DMW52" s="111"/>
      <c r="DMX52" s="22"/>
      <c r="DMY52" s="111"/>
      <c r="DMZ52" s="22"/>
      <c r="DNA52" s="111"/>
      <c r="DNB52" s="26"/>
      <c r="DNC52" s="111"/>
      <c r="DND52" s="26"/>
      <c r="DNE52" s="111"/>
      <c r="DNF52" s="26"/>
      <c r="DNG52" s="111"/>
      <c r="DNH52" s="26"/>
      <c r="DNI52" s="111"/>
      <c r="DNJ52" s="26"/>
      <c r="DNK52" s="111"/>
      <c r="DNL52" s="26"/>
      <c r="DNM52" s="111"/>
      <c r="DNN52" s="26"/>
      <c r="DNO52" s="111"/>
      <c r="DNP52" s="26"/>
      <c r="DNQ52" s="111"/>
      <c r="DNR52" s="26"/>
      <c r="DNS52" s="111"/>
      <c r="DNT52" s="26"/>
      <c r="DNU52" s="111"/>
      <c r="DNV52" s="26"/>
      <c r="DNW52" s="112"/>
      <c r="DNX52" s="26"/>
      <c r="DNY52" s="111"/>
      <c r="DNZ52" s="26"/>
      <c r="DOA52" s="111"/>
      <c r="DOB52" s="26"/>
      <c r="DOC52" s="111"/>
      <c r="DOD52" s="26"/>
      <c r="DOE52" s="111"/>
      <c r="DOF52" s="26"/>
      <c r="DOG52" s="111"/>
      <c r="DOH52" s="26"/>
      <c r="DOI52" s="111"/>
      <c r="DOJ52" s="26"/>
      <c r="DOK52" s="111"/>
      <c r="DOL52" s="19"/>
      <c r="DOM52" s="111"/>
      <c r="DON52" s="26"/>
      <c r="DOO52" s="111"/>
      <c r="DOP52" s="26"/>
      <c r="DOQ52" s="111"/>
      <c r="DOR52" s="26"/>
      <c r="DOS52" s="111"/>
      <c r="DOT52" s="26"/>
      <c r="DOU52" s="111"/>
      <c r="DOV52" s="19"/>
      <c r="DOW52" s="111"/>
      <c r="DOX52" s="26"/>
      <c r="DOY52" s="111"/>
      <c r="DOZ52" s="26"/>
      <c r="DPA52" s="111"/>
      <c r="DPB52" s="26"/>
      <c r="DPC52" s="111"/>
      <c r="DPD52" s="19"/>
      <c r="DPE52" s="105"/>
      <c r="DPF52" s="105"/>
      <c r="DPG52" s="105"/>
      <c r="DPH52" s="29"/>
      <c r="DPI52" s="111"/>
      <c r="DPJ52" s="29"/>
      <c r="DPK52" s="111"/>
      <c r="DPL52" s="22"/>
      <c r="DPM52" s="111"/>
      <c r="DPN52" s="22"/>
      <c r="DPO52" s="111"/>
      <c r="DPP52" s="22"/>
      <c r="DPQ52" s="111"/>
      <c r="DPR52" s="22"/>
      <c r="DPS52" s="111"/>
      <c r="DPT52" s="22"/>
      <c r="DPU52" s="111"/>
      <c r="DPV52" s="22"/>
      <c r="DPW52" s="111"/>
      <c r="DPX52" s="22"/>
      <c r="DPY52" s="111"/>
      <c r="DPZ52" s="26"/>
      <c r="DQA52" s="111"/>
      <c r="DQB52" s="26"/>
      <c r="DQC52" s="111"/>
      <c r="DQD52" s="26"/>
      <c r="DQE52" s="111"/>
      <c r="DQF52" s="26"/>
      <c r="DQG52" s="111"/>
      <c r="DQH52" s="26"/>
      <c r="DQI52" s="111"/>
      <c r="DQJ52" s="26"/>
      <c r="DQK52" s="111"/>
      <c r="DQL52" s="26"/>
      <c r="DQM52" s="111"/>
      <c r="DQN52" s="26"/>
      <c r="DQO52" s="111"/>
      <c r="DQP52" s="26"/>
      <c r="DQQ52" s="111"/>
      <c r="DQR52" s="26"/>
      <c r="DQS52" s="111"/>
      <c r="DQT52" s="26"/>
      <c r="DQU52" s="112"/>
      <c r="DQV52" s="26"/>
      <c r="DQW52" s="111"/>
      <c r="DQX52" s="26"/>
      <c r="DQY52" s="111"/>
      <c r="DQZ52" s="26"/>
      <c r="DRA52" s="111"/>
      <c r="DRB52" s="26"/>
      <c r="DRC52" s="111"/>
      <c r="DRD52" s="26"/>
      <c r="DRE52" s="111"/>
      <c r="DRF52" s="26"/>
      <c r="DRG52" s="111"/>
      <c r="DRH52" s="26"/>
      <c r="DRI52" s="111"/>
      <c r="DRJ52" s="19"/>
      <c r="DRK52" s="111"/>
      <c r="DRL52" s="26"/>
      <c r="DRM52" s="111"/>
      <c r="DRN52" s="26"/>
      <c r="DRO52" s="111"/>
      <c r="DRP52" s="26"/>
      <c r="DRQ52" s="111"/>
      <c r="DRR52" s="26"/>
      <c r="DRS52" s="111"/>
      <c r="DRT52" s="19"/>
      <c r="DRU52" s="111"/>
      <c r="DRV52" s="26"/>
      <c r="DRW52" s="111"/>
      <c r="DRX52" s="26"/>
      <c r="DRY52" s="111"/>
      <c r="DRZ52" s="26"/>
      <c r="DSA52" s="111"/>
      <c r="DSB52" s="19"/>
      <c r="DSC52" s="105"/>
      <c r="DSD52" s="105"/>
      <c r="DSE52" s="105"/>
      <c r="DSF52" s="29"/>
      <c r="DSG52" s="111"/>
      <c r="DSH52" s="29"/>
      <c r="DSI52" s="111"/>
      <c r="DSJ52" s="22"/>
      <c r="DSK52" s="111"/>
      <c r="DSL52" s="22"/>
      <c r="DSM52" s="111"/>
      <c r="DSN52" s="22"/>
      <c r="DSO52" s="111"/>
      <c r="DSP52" s="22"/>
      <c r="DSQ52" s="111"/>
      <c r="DSR52" s="22"/>
      <c r="DSS52" s="111"/>
      <c r="DST52" s="22"/>
      <c r="DSU52" s="111"/>
      <c r="DSV52" s="22"/>
      <c r="DSW52" s="111"/>
      <c r="DSX52" s="26"/>
      <c r="DSY52" s="111"/>
      <c r="DSZ52" s="26"/>
      <c r="DTA52" s="111"/>
      <c r="DTB52" s="26"/>
      <c r="DTC52" s="111"/>
      <c r="DTD52" s="26"/>
      <c r="DTE52" s="111"/>
      <c r="DTF52" s="26"/>
      <c r="DTG52" s="111"/>
      <c r="DTH52" s="26"/>
      <c r="DTI52" s="111"/>
      <c r="DTJ52" s="26"/>
      <c r="DTK52" s="111"/>
      <c r="DTL52" s="26"/>
      <c r="DTM52" s="111"/>
      <c r="DTN52" s="26"/>
      <c r="DTO52" s="111"/>
      <c r="DTP52" s="26"/>
      <c r="DTQ52" s="111"/>
      <c r="DTR52" s="26"/>
      <c r="DTS52" s="112"/>
      <c r="DTT52" s="26"/>
      <c r="DTU52" s="111"/>
      <c r="DTV52" s="26"/>
      <c r="DTW52" s="111"/>
      <c r="DTX52" s="26"/>
      <c r="DTY52" s="111"/>
      <c r="DTZ52" s="26"/>
      <c r="DUA52" s="111"/>
      <c r="DUB52" s="26"/>
      <c r="DUC52" s="111"/>
      <c r="DUD52" s="26"/>
      <c r="DUE52" s="111"/>
      <c r="DUF52" s="26"/>
      <c r="DUG52" s="111"/>
      <c r="DUH52" s="19"/>
      <c r="DUI52" s="111"/>
      <c r="DUJ52" s="26"/>
      <c r="DUK52" s="111"/>
      <c r="DUL52" s="26"/>
      <c r="DUM52" s="111"/>
      <c r="DUN52" s="26"/>
      <c r="DUO52" s="111"/>
      <c r="DUP52" s="26"/>
      <c r="DUQ52" s="111"/>
      <c r="DUR52" s="19"/>
      <c r="DUS52" s="111"/>
      <c r="DUT52" s="26"/>
      <c r="DUU52" s="111"/>
      <c r="DUV52" s="26"/>
      <c r="DUW52" s="111"/>
      <c r="DUX52" s="26"/>
      <c r="DUY52" s="111"/>
      <c r="DUZ52" s="19"/>
      <c r="DVA52" s="105"/>
      <c r="DVB52" s="105"/>
      <c r="DVC52" s="105"/>
      <c r="DVD52" s="29"/>
      <c r="DVE52" s="111"/>
      <c r="DVF52" s="29"/>
      <c r="DVG52" s="111"/>
      <c r="DVH52" s="22"/>
      <c r="DVI52" s="111"/>
      <c r="DVJ52" s="22"/>
      <c r="DVK52" s="111"/>
      <c r="DVL52" s="22"/>
      <c r="DVM52" s="111"/>
      <c r="DVN52" s="22"/>
      <c r="DVO52" s="111"/>
      <c r="DVP52" s="22"/>
      <c r="DVQ52" s="111"/>
      <c r="DVR52" s="22"/>
      <c r="DVS52" s="111"/>
      <c r="DVT52" s="22"/>
      <c r="DVU52" s="111"/>
      <c r="DVV52" s="26"/>
      <c r="DVW52" s="111"/>
      <c r="DVX52" s="26"/>
      <c r="DVY52" s="111"/>
      <c r="DVZ52" s="26"/>
      <c r="DWA52" s="111"/>
      <c r="DWB52" s="26"/>
      <c r="DWC52" s="111"/>
      <c r="DWD52" s="26"/>
      <c r="DWE52" s="111"/>
      <c r="DWF52" s="26"/>
      <c r="DWG52" s="111"/>
      <c r="DWH52" s="26"/>
      <c r="DWI52" s="111"/>
      <c r="DWJ52" s="26"/>
      <c r="DWK52" s="111"/>
      <c r="DWL52" s="26"/>
      <c r="DWM52" s="111"/>
      <c r="DWN52" s="26"/>
      <c r="DWO52" s="111"/>
      <c r="DWP52" s="26"/>
      <c r="DWQ52" s="112"/>
      <c r="DWR52" s="26"/>
      <c r="DWS52" s="111"/>
      <c r="DWT52" s="26"/>
      <c r="DWU52" s="111"/>
      <c r="DWV52" s="26"/>
      <c r="DWW52" s="111"/>
      <c r="DWX52" s="26"/>
      <c r="DWY52" s="111"/>
      <c r="DWZ52" s="26"/>
      <c r="DXA52" s="111"/>
      <c r="DXB52" s="26"/>
      <c r="DXC52" s="111"/>
      <c r="DXD52" s="26"/>
      <c r="DXE52" s="111"/>
      <c r="DXF52" s="19"/>
      <c r="DXG52" s="111"/>
      <c r="DXH52" s="26"/>
      <c r="DXI52" s="111"/>
      <c r="DXJ52" s="26"/>
      <c r="DXK52" s="111"/>
      <c r="DXL52" s="26"/>
      <c r="DXM52" s="111"/>
      <c r="DXN52" s="26"/>
      <c r="DXO52" s="111"/>
      <c r="DXP52" s="19"/>
      <c r="DXQ52" s="111"/>
      <c r="DXR52" s="26"/>
      <c r="DXS52" s="111"/>
      <c r="DXT52" s="26"/>
      <c r="DXU52" s="111"/>
      <c r="DXV52" s="26"/>
      <c r="DXW52" s="111"/>
      <c r="DXX52" s="19"/>
      <c r="DXY52" s="105"/>
      <c r="DXZ52" s="105"/>
      <c r="DYA52" s="105"/>
      <c r="DYB52" s="29"/>
      <c r="DYC52" s="111"/>
      <c r="DYD52" s="29"/>
      <c r="DYE52" s="111"/>
      <c r="DYF52" s="22"/>
      <c r="DYG52" s="111"/>
      <c r="DYH52" s="22"/>
      <c r="DYI52" s="111"/>
      <c r="DYJ52" s="22"/>
      <c r="DYK52" s="111"/>
      <c r="DYL52" s="22"/>
      <c r="DYM52" s="111"/>
      <c r="DYN52" s="22"/>
      <c r="DYO52" s="111"/>
      <c r="DYP52" s="22"/>
      <c r="DYQ52" s="111"/>
      <c r="DYR52" s="22"/>
      <c r="DYS52" s="111"/>
      <c r="DYT52" s="26"/>
      <c r="DYU52" s="111"/>
      <c r="DYV52" s="26"/>
      <c r="DYW52" s="111"/>
      <c r="DYX52" s="26"/>
      <c r="DYY52" s="111"/>
      <c r="DYZ52" s="26"/>
      <c r="DZA52" s="111"/>
      <c r="DZB52" s="26"/>
      <c r="DZC52" s="111"/>
      <c r="DZD52" s="26"/>
      <c r="DZE52" s="111"/>
      <c r="DZF52" s="26"/>
      <c r="DZG52" s="111"/>
      <c r="DZH52" s="26"/>
      <c r="DZI52" s="111"/>
      <c r="DZJ52" s="26"/>
      <c r="DZK52" s="111"/>
      <c r="DZL52" s="26"/>
      <c r="DZM52" s="111"/>
      <c r="DZN52" s="26"/>
      <c r="DZO52" s="112"/>
      <c r="DZP52" s="26"/>
      <c r="DZQ52" s="111"/>
      <c r="DZR52" s="26"/>
      <c r="DZS52" s="111"/>
      <c r="DZT52" s="26"/>
      <c r="DZU52" s="111"/>
      <c r="DZV52" s="26"/>
      <c r="DZW52" s="111"/>
      <c r="DZX52" s="26"/>
      <c r="DZY52" s="111"/>
      <c r="DZZ52" s="26"/>
      <c r="EAA52" s="111"/>
      <c r="EAB52" s="26"/>
      <c r="EAC52" s="111"/>
      <c r="EAD52" s="19"/>
      <c r="EAE52" s="111"/>
      <c r="EAF52" s="26"/>
      <c r="EAG52" s="111"/>
      <c r="EAH52" s="26"/>
      <c r="EAI52" s="111"/>
      <c r="EAJ52" s="26"/>
      <c r="EAK52" s="111"/>
      <c r="EAL52" s="26"/>
      <c r="EAM52" s="111"/>
      <c r="EAN52" s="19"/>
      <c r="EAO52" s="111"/>
      <c r="EAP52" s="26"/>
      <c r="EAQ52" s="111"/>
      <c r="EAR52" s="26"/>
      <c r="EAS52" s="111"/>
      <c r="EAT52" s="26"/>
      <c r="EAU52" s="111"/>
      <c r="EAV52" s="19"/>
      <c r="EAW52" s="105"/>
      <c r="EAX52" s="105"/>
      <c r="EAY52" s="105"/>
      <c r="EAZ52" s="29"/>
      <c r="EBA52" s="111"/>
      <c r="EBB52" s="29"/>
      <c r="EBC52" s="111"/>
      <c r="EBD52" s="22"/>
      <c r="EBE52" s="111"/>
      <c r="EBF52" s="22"/>
      <c r="EBG52" s="111"/>
      <c r="EBH52" s="22"/>
      <c r="EBI52" s="111"/>
      <c r="EBJ52" s="22"/>
      <c r="EBK52" s="111"/>
      <c r="EBL52" s="22"/>
      <c r="EBM52" s="111"/>
      <c r="EBN52" s="22"/>
      <c r="EBO52" s="111"/>
      <c r="EBP52" s="22"/>
      <c r="EBQ52" s="111"/>
      <c r="EBR52" s="26"/>
      <c r="EBS52" s="111"/>
      <c r="EBT52" s="26"/>
      <c r="EBU52" s="111"/>
      <c r="EBV52" s="26"/>
      <c r="EBW52" s="111"/>
      <c r="EBX52" s="26"/>
      <c r="EBY52" s="111"/>
      <c r="EBZ52" s="26"/>
      <c r="ECA52" s="111"/>
      <c r="ECB52" s="26"/>
      <c r="ECC52" s="111"/>
      <c r="ECD52" s="26"/>
      <c r="ECE52" s="111"/>
      <c r="ECF52" s="26"/>
      <c r="ECG52" s="111"/>
      <c r="ECH52" s="26"/>
      <c r="ECI52" s="111"/>
      <c r="ECJ52" s="26"/>
      <c r="ECK52" s="111"/>
      <c r="ECL52" s="26"/>
      <c r="ECM52" s="112"/>
      <c r="ECN52" s="26"/>
      <c r="ECO52" s="111"/>
      <c r="ECP52" s="26"/>
      <c r="ECQ52" s="111"/>
      <c r="ECR52" s="26"/>
      <c r="ECS52" s="111"/>
      <c r="ECT52" s="26"/>
      <c r="ECU52" s="111"/>
      <c r="ECV52" s="26"/>
      <c r="ECW52" s="111"/>
      <c r="ECX52" s="26"/>
      <c r="ECY52" s="111"/>
      <c r="ECZ52" s="26"/>
      <c r="EDA52" s="111"/>
      <c r="EDB52" s="19"/>
      <c r="EDC52" s="111"/>
      <c r="EDD52" s="26"/>
      <c r="EDE52" s="111"/>
      <c r="EDF52" s="26"/>
      <c r="EDG52" s="111"/>
      <c r="EDH52" s="26"/>
      <c r="EDI52" s="111"/>
      <c r="EDJ52" s="26"/>
      <c r="EDK52" s="111"/>
      <c r="EDL52" s="19"/>
      <c r="EDM52" s="111"/>
      <c r="EDN52" s="26"/>
      <c r="EDO52" s="111"/>
      <c r="EDP52" s="26"/>
      <c r="EDQ52" s="111"/>
      <c r="EDR52" s="26"/>
      <c r="EDS52" s="111"/>
      <c r="EDT52" s="19"/>
      <c r="EDU52" s="105"/>
      <c r="EDV52" s="105"/>
      <c r="EDW52" s="105"/>
      <c r="EDX52" s="29"/>
      <c r="EDY52" s="111"/>
      <c r="EDZ52" s="29"/>
      <c r="EEA52" s="111"/>
      <c r="EEB52" s="22"/>
      <c r="EEC52" s="111"/>
      <c r="EED52" s="22"/>
      <c r="EEE52" s="111"/>
      <c r="EEF52" s="22"/>
      <c r="EEG52" s="111"/>
      <c r="EEH52" s="22"/>
      <c r="EEI52" s="111"/>
      <c r="EEJ52" s="22"/>
      <c r="EEK52" s="111"/>
      <c r="EEL52" s="22"/>
      <c r="EEM52" s="111"/>
      <c r="EEN52" s="22"/>
      <c r="EEO52" s="111"/>
      <c r="EEP52" s="26"/>
      <c r="EEQ52" s="111"/>
      <c r="EER52" s="26"/>
      <c r="EES52" s="111"/>
      <c r="EET52" s="26"/>
      <c r="EEU52" s="111"/>
      <c r="EEV52" s="26"/>
      <c r="EEW52" s="111"/>
      <c r="EEX52" s="26"/>
      <c r="EEY52" s="111"/>
      <c r="EEZ52" s="26"/>
      <c r="EFA52" s="111"/>
      <c r="EFB52" s="26"/>
      <c r="EFC52" s="111"/>
      <c r="EFD52" s="26"/>
      <c r="EFE52" s="111"/>
      <c r="EFF52" s="26"/>
      <c r="EFG52" s="111"/>
      <c r="EFH52" s="26"/>
      <c r="EFI52" s="111"/>
      <c r="EFJ52" s="26"/>
      <c r="EFK52" s="112"/>
      <c r="EFL52" s="26"/>
      <c r="EFM52" s="111"/>
      <c r="EFN52" s="26"/>
      <c r="EFO52" s="111"/>
      <c r="EFP52" s="26"/>
      <c r="EFQ52" s="111"/>
      <c r="EFR52" s="26"/>
      <c r="EFS52" s="111"/>
      <c r="EFT52" s="26"/>
      <c r="EFU52" s="111"/>
      <c r="EFV52" s="26"/>
      <c r="EFW52" s="111"/>
      <c r="EFX52" s="26"/>
      <c r="EFY52" s="111"/>
      <c r="EFZ52" s="19"/>
      <c r="EGA52" s="111"/>
      <c r="EGB52" s="26"/>
      <c r="EGC52" s="111"/>
      <c r="EGD52" s="26"/>
      <c r="EGE52" s="111"/>
      <c r="EGF52" s="26"/>
      <c r="EGG52" s="111"/>
      <c r="EGH52" s="26"/>
      <c r="EGI52" s="111"/>
      <c r="EGJ52" s="19"/>
      <c r="EGK52" s="111"/>
      <c r="EGL52" s="26"/>
      <c r="EGM52" s="111"/>
      <c r="EGN52" s="26"/>
      <c r="EGO52" s="111"/>
      <c r="EGP52" s="26"/>
      <c r="EGQ52" s="111"/>
      <c r="EGR52" s="19"/>
      <c r="EGS52" s="105"/>
      <c r="EGT52" s="105"/>
      <c r="EGU52" s="105"/>
      <c r="EGV52" s="29"/>
      <c r="EGW52" s="111"/>
      <c r="EGX52" s="29"/>
      <c r="EGY52" s="111"/>
      <c r="EGZ52" s="22"/>
      <c r="EHA52" s="111"/>
      <c r="EHB52" s="22"/>
      <c r="EHC52" s="111"/>
      <c r="EHD52" s="22"/>
      <c r="EHE52" s="111"/>
      <c r="EHF52" s="22"/>
      <c r="EHG52" s="111"/>
      <c r="EHH52" s="22"/>
      <c r="EHI52" s="111"/>
      <c r="EHJ52" s="22"/>
      <c r="EHK52" s="111"/>
      <c r="EHL52" s="22"/>
      <c r="EHM52" s="111"/>
      <c r="EHN52" s="26"/>
      <c r="EHO52" s="111"/>
      <c r="EHP52" s="26"/>
      <c r="EHQ52" s="111"/>
      <c r="EHR52" s="26"/>
      <c r="EHS52" s="111"/>
      <c r="EHT52" s="26"/>
      <c r="EHU52" s="111"/>
      <c r="EHV52" s="26"/>
      <c r="EHW52" s="111"/>
      <c r="EHX52" s="26"/>
      <c r="EHY52" s="111"/>
      <c r="EHZ52" s="26"/>
      <c r="EIA52" s="111"/>
      <c r="EIB52" s="26"/>
      <c r="EIC52" s="111"/>
      <c r="EID52" s="26"/>
      <c r="EIE52" s="111"/>
      <c r="EIF52" s="26"/>
      <c r="EIG52" s="111"/>
      <c r="EIH52" s="26"/>
      <c r="EII52" s="112"/>
      <c r="EIJ52" s="26"/>
      <c r="EIK52" s="111"/>
      <c r="EIL52" s="26"/>
      <c r="EIM52" s="111"/>
      <c r="EIN52" s="26"/>
      <c r="EIO52" s="111"/>
      <c r="EIP52" s="26"/>
      <c r="EIQ52" s="111"/>
      <c r="EIR52" s="26"/>
      <c r="EIS52" s="111"/>
      <c r="EIT52" s="26"/>
      <c r="EIU52" s="111"/>
      <c r="EIV52" s="26"/>
      <c r="EIW52" s="111"/>
      <c r="EIX52" s="19"/>
      <c r="EIY52" s="111"/>
      <c r="EIZ52" s="26"/>
      <c r="EJA52" s="111"/>
      <c r="EJB52" s="26"/>
      <c r="EJC52" s="111"/>
      <c r="EJD52" s="26"/>
      <c r="EJE52" s="111"/>
      <c r="EJF52" s="26"/>
      <c r="EJG52" s="111"/>
      <c r="EJH52" s="19"/>
      <c r="EJI52" s="111"/>
      <c r="EJJ52" s="26"/>
      <c r="EJK52" s="111"/>
      <c r="EJL52" s="26"/>
      <c r="EJM52" s="111"/>
      <c r="EJN52" s="26"/>
      <c r="EJO52" s="111"/>
      <c r="EJP52" s="19"/>
      <c r="EJQ52" s="105"/>
      <c r="EJR52" s="105"/>
      <c r="EJS52" s="105"/>
      <c r="EJT52" s="29"/>
      <c r="EJU52" s="111"/>
      <c r="EJV52" s="29"/>
      <c r="EJW52" s="111"/>
      <c r="EJX52" s="22"/>
      <c r="EJY52" s="111"/>
      <c r="EJZ52" s="22"/>
      <c r="EKA52" s="111"/>
      <c r="EKB52" s="22"/>
      <c r="EKC52" s="111"/>
      <c r="EKD52" s="22"/>
      <c r="EKE52" s="111"/>
      <c r="EKF52" s="22"/>
      <c r="EKG52" s="111"/>
      <c r="EKH52" s="22"/>
      <c r="EKI52" s="111"/>
      <c r="EKJ52" s="22"/>
      <c r="EKK52" s="111"/>
      <c r="EKL52" s="26"/>
      <c r="EKM52" s="111"/>
      <c r="EKN52" s="26"/>
      <c r="EKO52" s="111"/>
      <c r="EKP52" s="26"/>
      <c r="EKQ52" s="111"/>
      <c r="EKR52" s="26"/>
      <c r="EKS52" s="111"/>
      <c r="EKT52" s="26"/>
      <c r="EKU52" s="111"/>
      <c r="EKV52" s="26"/>
      <c r="EKW52" s="111"/>
      <c r="EKX52" s="26"/>
      <c r="EKY52" s="111"/>
      <c r="EKZ52" s="26"/>
      <c r="ELA52" s="111"/>
      <c r="ELB52" s="26"/>
      <c r="ELC52" s="111"/>
      <c r="ELD52" s="26"/>
      <c r="ELE52" s="111"/>
      <c r="ELF52" s="26"/>
      <c r="ELG52" s="112"/>
      <c r="ELH52" s="26"/>
      <c r="ELI52" s="111"/>
      <c r="ELJ52" s="26"/>
      <c r="ELK52" s="111"/>
      <c r="ELL52" s="26"/>
      <c r="ELM52" s="111"/>
      <c r="ELN52" s="26"/>
      <c r="ELO52" s="111"/>
      <c r="ELP52" s="26"/>
      <c r="ELQ52" s="111"/>
      <c r="ELR52" s="26"/>
      <c r="ELS52" s="111"/>
      <c r="ELT52" s="26"/>
      <c r="ELU52" s="111"/>
      <c r="ELV52" s="19"/>
      <c r="ELW52" s="111"/>
      <c r="ELX52" s="26"/>
      <c r="ELY52" s="111"/>
      <c r="ELZ52" s="26"/>
      <c r="EMA52" s="111"/>
      <c r="EMB52" s="26"/>
      <c r="EMC52" s="111"/>
      <c r="EMD52" s="26"/>
      <c r="EME52" s="111"/>
      <c r="EMF52" s="19"/>
      <c r="EMG52" s="111"/>
      <c r="EMH52" s="26"/>
      <c r="EMI52" s="111"/>
      <c r="EMJ52" s="26"/>
      <c r="EMK52" s="111"/>
      <c r="EML52" s="26"/>
      <c r="EMM52" s="111"/>
      <c r="EMN52" s="19"/>
      <c r="EMO52" s="105"/>
      <c r="EMP52" s="105"/>
      <c r="EMQ52" s="105"/>
      <c r="EMR52" s="29"/>
      <c r="EMS52" s="111"/>
      <c r="EMT52" s="29"/>
      <c r="EMU52" s="111"/>
      <c r="EMV52" s="22"/>
      <c r="EMW52" s="111"/>
      <c r="EMX52" s="22"/>
      <c r="EMY52" s="111"/>
      <c r="EMZ52" s="22"/>
      <c r="ENA52" s="111"/>
      <c r="ENB52" s="22"/>
      <c r="ENC52" s="111"/>
      <c r="END52" s="22"/>
      <c r="ENE52" s="111"/>
      <c r="ENF52" s="22"/>
      <c r="ENG52" s="111"/>
      <c r="ENH52" s="22"/>
      <c r="ENI52" s="111"/>
      <c r="ENJ52" s="26"/>
      <c r="ENK52" s="111"/>
      <c r="ENL52" s="26"/>
      <c r="ENM52" s="111"/>
      <c r="ENN52" s="26"/>
      <c r="ENO52" s="111"/>
      <c r="ENP52" s="26"/>
      <c r="ENQ52" s="111"/>
      <c r="ENR52" s="26"/>
      <c r="ENS52" s="111"/>
      <c r="ENT52" s="26"/>
      <c r="ENU52" s="111"/>
      <c r="ENV52" s="26"/>
      <c r="ENW52" s="111"/>
      <c r="ENX52" s="26"/>
      <c r="ENY52" s="111"/>
      <c r="ENZ52" s="26"/>
      <c r="EOA52" s="111"/>
      <c r="EOB52" s="26"/>
      <c r="EOC52" s="111"/>
      <c r="EOD52" s="26"/>
      <c r="EOE52" s="112"/>
      <c r="EOF52" s="26"/>
      <c r="EOG52" s="111"/>
      <c r="EOH52" s="26"/>
      <c r="EOI52" s="111"/>
      <c r="EOJ52" s="26"/>
      <c r="EOK52" s="111"/>
      <c r="EOL52" s="26"/>
      <c r="EOM52" s="111"/>
      <c r="EON52" s="26"/>
      <c r="EOO52" s="111"/>
      <c r="EOP52" s="26"/>
      <c r="EOQ52" s="111"/>
      <c r="EOR52" s="26"/>
      <c r="EOS52" s="111"/>
      <c r="EOT52" s="19"/>
      <c r="EOU52" s="111"/>
      <c r="EOV52" s="26"/>
      <c r="EOW52" s="111"/>
      <c r="EOX52" s="26"/>
      <c r="EOY52" s="111"/>
      <c r="EOZ52" s="26"/>
      <c r="EPA52" s="111"/>
      <c r="EPB52" s="26"/>
      <c r="EPC52" s="111"/>
      <c r="EPD52" s="19"/>
      <c r="EPE52" s="111"/>
      <c r="EPF52" s="26"/>
      <c r="EPG52" s="111"/>
      <c r="EPH52" s="26"/>
      <c r="EPI52" s="111"/>
      <c r="EPJ52" s="26"/>
      <c r="EPK52" s="111"/>
      <c r="EPL52" s="19"/>
      <c r="EPM52" s="105"/>
      <c r="EPN52" s="105"/>
      <c r="EPO52" s="105"/>
      <c r="EPP52" s="29"/>
      <c r="EPQ52" s="111"/>
      <c r="EPR52" s="29"/>
      <c r="EPS52" s="111"/>
      <c r="EPT52" s="22"/>
      <c r="EPU52" s="111"/>
      <c r="EPV52" s="22"/>
      <c r="EPW52" s="111"/>
      <c r="EPX52" s="22"/>
      <c r="EPY52" s="111"/>
      <c r="EPZ52" s="22"/>
      <c r="EQA52" s="111"/>
      <c r="EQB52" s="22"/>
      <c r="EQC52" s="111"/>
      <c r="EQD52" s="22"/>
      <c r="EQE52" s="111"/>
      <c r="EQF52" s="22"/>
      <c r="EQG52" s="111"/>
      <c r="EQH52" s="26"/>
      <c r="EQI52" s="111"/>
      <c r="EQJ52" s="26"/>
      <c r="EQK52" s="111"/>
      <c r="EQL52" s="26"/>
      <c r="EQM52" s="111"/>
      <c r="EQN52" s="26"/>
      <c r="EQO52" s="111"/>
      <c r="EQP52" s="26"/>
      <c r="EQQ52" s="111"/>
      <c r="EQR52" s="26"/>
      <c r="EQS52" s="111"/>
      <c r="EQT52" s="26"/>
      <c r="EQU52" s="111"/>
      <c r="EQV52" s="26"/>
      <c r="EQW52" s="111"/>
      <c r="EQX52" s="26"/>
      <c r="EQY52" s="111"/>
      <c r="EQZ52" s="26"/>
      <c r="ERA52" s="111"/>
      <c r="ERB52" s="26"/>
      <c r="ERC52" s="112"/>
      <c r="ERD52" s="26"/>
      <c r="ERE52" s="111"/>
      <c r="ERF52" s="26"/>
      <c r="ERG52" s="111"/>
      <c r="ERH52" s="26"/>
      <c r="ERI52" s="111"/>
      <c r="ERJ52" s="26"/>
      <c r="ERK52" s="111"/>
      <c r="ERL52" s="26"/>
      <c r="ERM52" s="111"/>
      <c r="ERN52" s="26"/>
      <c r="ERO52" s="111"/>
      <c r="ERP52" s="26"/>
      <c r="ERQ52" s="111"/>
      <c r="ERR52" s="19"/>
      <c r="ERS52" s="111"/>
      <c r="ERT52" s="26"/>
      <c r="ERU52" s="111"/>
      <c r="ERV52" s="26"/>
      <c r="ERW52" s="111"/>
      <c r="ERX52" s="26"/>
      <c r="ERY52" s="111"/>
      <c r="ERZ52" s="26"/>
      <c r="ESA52" s="111"/>
      <c r="ESB52" s="19"/>
      <c r="ESC52" s="111"/>
      <c r="ESD52" s="26"/>
      <c r="ESE52" s="111"/>
      <c r="ESF52" s="26"/>
      <c r="ESG52" s="111"/>
      <c r="ESH52" s="26"/>
      <c r="ESI52" s="111"/>
      <c r="ESJ52" s="19"/>
      <c r="ESK52" s="105"/>
      <c r="ESL52" s="105"/>
      <c r="ESM52" s="105"/>
      <c r="ESN52" s="29"/>
      <c r="ESO52" s="111"/>
      <c r="ESP52" s="29"/>
      <c r="ESQ52" s="111"/>
      <c r="ESR52" s="22"/>
      <c r="ESS52" s="111"/>
      <c r="EST52" s="22"/>
      <c r="ESU52" s="111"/>
      <c r="ESV52" s="22"/>
      <c r="ESW52" s="111"/>
      <c r="ESX52" s="22"/>
      <c r="ESY52" s="111"/>
      <c r="ESZ52" s="22"/>
      <c r="ETA52" s="111"/>
      <c r="ETB52" s="22"/>
      <c r="ETC52" s="111"/>
      <c r="ETD52" s="22"/>
      <c r="ETE52" s="111"/>
      <c r="ETF52" s="26"/>
      <c r="ETG52" s="111"/>
      <c r="ETH52" s="26"/>
      <c r="ETI52" s="111"/>
      <c r="ETJ52" s="26"/>
      <c r="ETK52" s="111"/>
      <c r="ETL52" s="26"/>
      <c r="ETM52" s="111"/>
      <c r="ETN52" s="26"/>
      <c r="ETO52" s="111"/>
      <c r="ETP52" s="26"/>
      <c r="ETQ52" s="111"/>
      <c r="ETR52" s="26"/>
      <c r="ETS52" s="111"/>
      <c r="ETT52" s="26"/>
      <c r="ETU52" s="111"/>
      <c r="ETV52" s="26"/>
      <c r="ETW52" s="111"/>
      <c r="ETX52" s="26"/>
      <c r="ETY52" s="111"/>
      <c r="ETZ52" s="26"/>
      <c r="EUA52" s="112"/>
      <c r="EUB52" s="26"/>
      <c r="EUC52" s="111"/>
      <c r="EUD52" s="26"/>
      <c r="EUE52" s="111"/>
      <c r="EUF52" s="26"/>
      <c r="EUG52" s="111"/>
      <c r="EUH52" s="26"/>
      <c r="EUI52" s="111"/>
      <c r="EUJ52" s="26"/>
      <c r="EUK52" s="111"/>
      <c r="EUL52" s="26"/>
      <c r="EUM52" s="111"/>
      <c r="EUN52" s="26"/>
      <c r="EUO52" s="111"/>
      <c r="EUP52" s="19"/>
      <c r="EUQ52" s="111"/>
      <c r="EUR52" s="26"/>
      <c r="EUS52" s="111"/>
      <c r="EUT52" s="26"/>
      <c r="EUU52" s="111"/>
      <c r="EUV52" s="26"/>
      <c r="EUW52" s="111"/>
      <c r="EUX52" s="26"/>
      <c r="EUY52" s="111"/>
      <c r="EUZ52" s="19"/>
      <c r="EVA52" s="111"/>
      <c r="EVB52" s="26"/>
      <c r="EVC52" s="111"/>
      <c r="EVD52" s="26"/>
      <c r="EVE52" s="111"/>
      <c r="EVF52" s="26"/>
      <c r="EVG52" s="111"/>
      <c r="EVH52" s="19"/>
      <c r="EVI52" s="105"/>
      <c r="EVJ52" s="105"/>
      <c r="EVK52" s="105"/>
      <c r="EVL52" s="29"/>
      <c r="EVM52" s="111"/>
      <c r="EVN52" s="29"/>
      <c r="EVO52" s="111"/>
      <c r="EVP52" s="22"/>
      <c r="EVQ52" s="111"/>
      <c r="EVR52" s="22"/>
      <c r="EVS52" s="111"/>
      <c r="EVT52" s="22"/>
      <c r="EVU52" s="111"/>
      <c r="EVV52" s="22"/>
      <c r="EVW52" s="111"/>
      <c r="EVX52" s="22"/>
      <c r="EVY52" s="111"/>
      <c r="EVZ52" s="22"/>
      <c r="EWA52" s="111"/>
      <c r="EWB52" s="22"/>
      <c r="EWC52" s="111"/>
      <c r="EWD52" s="26"/>
      <c r="EWE52" s="111"/>
      <c r="EWF52" s="26"/>
      <c r="EWG52" s="111"/>
      <c r="EWH52" s="26"/>
      <c r="EWI52" s="111"/>
      <c r="EWJ52" s="26"/>
      <c r="EWK52" s="111"/>
      <c r="EWL52" s="26"/>
      <c r="EWM52" s="111"/>
      <c r="EWN52" s="26"/>
      <c r="EWO52" s="111"/>
      <c r="EWP52" s="26"/>
      <c r="EWQ52" s="111"/>
      <c r="EWR52" s="26"/>
      <c r="EWS52" s="111"/>
      <c r="EWT52" s="26"/>
      <c r="EWU52" s="111"/>
      <c r="EWV52" s="26"/>
      <c r="EWW52" s="111"/>
      <c r="EWX52" s="26"/>
      <c r="EWY52" s="112"/>
      <c r="EWZ52" s="26"/>
      <c r="EXA52" s="111"/>
      <c r="EXB52" s="26"/>
      <c r="EXC52" s="111"/>
      <c r="EXD52" s="26"/>
      <c r="EXE52" s="111"/>
      <c r="EXF52" s="26"/>
      <c r="EXG52" s="111"/>
      <c r="EXH52" s="26"/>
      <c r="EXI52" s="111"/>
      <c r="EXJ52" s="26"/>
      <c r="EXK52" s="111"/>
      <c r="EXL52" s="26"/>
      <c r="EXM52" s="111"/>
      <c r="EXN52" s="19"/>
      <c r="EXO52" s="111"/>
      <c r="EXP52" s="26"/>
      <c r="EXQ52" s="111"/>
      <c r="EXR52" s="26"/>
      <c r="EXS52" s="111"/>
      <c r="EXT52" s="26"/>
      <c r="EXU52" s="111"/>
      <c r="EXV52" s="26"/>
      <c r="EXW52" s="111"/>
      <c r="EXX52" s="19"/>
      <c r="EXY52" s="111"/>
      <c r="EXZ52" s="26"/>
      <c r="EYA52" s="111"/>
      <c r="EYB52" s="26"/>
      <c r="EYC52" s="111"/>
      <c r="EYD52" s="26"/>
      <c r="EYE52" s="111"/>
      <c r="EYF52" s="19"/>
      <c r="EYG52" s="105"/>
      <c r="EYH52" s="105"/>
      <c r="EYI52" s="105"/>
      <c r="EYJ52" s="29"/>
      <c r="EYK52" s="111"/>
      <c r="EYL52" s="29"/>
      <c r="EYM52" s="111"/>
      <c r="EYN52" s="22"/>
      <c r="EYO52" s="111"/>
      <c r="EYP52" s="22"/>
      <c r="EYQ52" s="111"/>
      <c r="EYR52" s="22"/>
      <c r="EYS52" s="111"/>
      <c r="EYT52" s="22"/>
      <c r="EYU52" s="111"/>
      <c r="EYV52" s="22"/>
      <c r="EYW52" s="111"/>
      <c r="EYX52" s="22"/>
      <c r="EYY52" s="111"/>
      <c r="EYZ52" s="22"/>
      <c r="EZA52" s="111"/>
      <c r="EZB52" s="26"/>
      <c r="EZC52" s="111"/>
      <c r="EZD52" s="26"/>
      <c r="EZE52" s="111"/>
      <c r="EZF52" s="26"/>
      <c r="EZG52" s="111"/>
      <c r="EZH52" s="26"/>
      <c r="EZI52" s="111"/>
      <c r="EZJ52" s="26"/>
      <c r="EZK52" s="111"/>
      <c r="EZL52" s="26"/>
      <c r="EZM52" s="111"/>
      <c r="EZN52" s="26"/>
      <c r="EZO52" s="111"/>
      <c r="EZP52" s="26"/>
      <c r="EZQ52" s="111"/>
      <c r="EZR52" s="26"/>
      <c r="EZS52" s="111"/>
      <c r="EZT52" s="26"/>
      <c r="EZU52" s="111"/>
      <c r="EZV52" s="26"/>
      <c r="EZW52" s="112"/>
      <c r="EZX52" s="26"/>
      <c r="EZY52" s="111"/>
      <c r="EZZ52" s="26"/>
      <c r="FAA52" s="111"/>
      <c r="FAB52" s="26"/>
      <c r="FAC52" s="111"/>
      <c r="FAD52" s="26"/>
      <c r="FAE52" s="111"/>
      <c r="FAF52" s="26"/>
      <c r="FAG52" s="111"/>
      <c r="FAH52" s="26"/>
      <c r="FAI52" s="111"/>
      <c r="FAJ52" s="26"/>
      <c r="FAK52" s="111"/>
      <c r="FAL52" s="19"/>
      <c r="FAM52" s="111"/>
      <c r="FAN52" s="26"/>
      <c r="FAO52" s="111"/>
      <c r="FAP52" s="26"/>
      <c r="FAQ52" s="111"/>
      <c r="FAR52" s="26"/>
      <c r="FAS52" s="111"/>
      <c r="FAT52" s="26"/>
      <c r="FAU52" s="111"/>
      <c r="FAV52" s="19"/>
      <c r="FAW52" s="111"/>
      <c r="FAX52" s="26"/>
      <c r="FAY52" s="111"/>
      <c r="FAZ52" s="26"/>
      <c r="FBA52" s="111"/>
      <c r="FBB52" s="26"/>
      <c r="FBC52" s="111"/>
      <c r="FBD52" s="19"/>
      <c r="FBE52" s="105"/>
      <c r="FBF52" s="105"/>
      <c r="FBG52" s="105"/>
      <c r="FBH52" s="29"/>
      <c r="FBI52" s="111"/>
      <c r="FBJ52" s="29"/>
      <c r="FBK52" s="111"/>
      <c r="FBL52" s="22"/>
      <c r="FBM52" s="111"/>
      <c r="FBN52" s="22"/>
      <c r="FBO52" s="111"/>
      <c r="FBP52" s="22"/>
      <c r="FBQ52" s="111"/>
      <c r="FBR52" s="22"/>
      <c r="FBS52" s="111"/>
      <c r="FBT52" s="22"/>
      <c r="FBU52" s="111"/>
      <c r="FBV52" s="22"/>
      <c r="FBW52" s="111"/>
      <c r="FBX52" s="22"/>
      <c r="FBY52" s="111"/>
      <c r="FBZ52" s="26"/>
      <c r="FCA52" s="111"/>
      <c r="FCB52" s="26"/>
      <c r="FCC52" s="111"/>
      <c r="FCD52" s="26"/>
      <c r="FCE52" s="111"/>
      <c r="FCF52" s="26"/>
      <c r="FCG52" s="111"/>
      <c r="FCH52" s="26"/>
      <c r="FCI52" s="111"/>
      <c r="FCJ52" s="26"/>
      <c r="FCK52" s="111"/>
      <c r="FCL52" s="26"/>
      <c r="FCM52" s="111"/>
      <c r="FCN52" s="26"/>
      <c r="FCO52" s="111"/>
      <c r="FCP52" s="26"/>
      <c r="FCQ52" s="111"/>
      <c r="FCR52" s="26"/>
      <c r="FCS52" s="111"/>
      <c r="FCT52" s="26"/>
      <c r="FCU52" s="112"/>
      <c r="FCV52" s="26"/>
      <c r="FCW52" s="111"/>
      <c r="FCX52" s="26"/>
      <c r="FCY52" s="111"/>
      <c r="FCZ52" s="26"/>
      <c r="FDA52" s="111"/>
      <c r="FDB52" s="26"/>
      <c r="FDC52" s="111"/>
      <c r="FDD52" s="26"/>
      <c r="FDE52" s="111"/>
      <c r="FDF52" s="26"/>
      <c r="FDG52" s="111"/>
      <c r="FDH52" s="26"/>
      <c r="FDI52" s="111"/>
      <c r="FDJ52" s="19"/>
      <c r="FDK52" s="111"/>
      <c r="FDL52" s="26"/>
      <c r="FDM52" s="111"/>
      <c r="FDN52" s="26"/>
      <c r="FDO52" s="111"/>
      <c r="FDP52" s="26"/>
      <c r="FDQ52" s="111"/>
      <c r="FDR52" s="26"/>
      <c r="FDS52" s="111"/>
      <c r="FDT52" s="19"/>
      <c r="FDU52" s="111"/>
      <c r="FDV52" s="26"/>
      <c r="FDW52" s="111"/>
      <c r="FDX52" s="26"/>
      <c r="FDY52" s="111"/>
      <c r="FDZ52" s="26"/>
      <c r="FEA52" s="111"/>
      <c r="FEB52" s="19"/>
      <c r="FEC52" s="105"/>
      <c r="FED52" s="105"/>
      <c r="FEE52" s="105"/>
      <c r="FEF52" s="29"/>
      <c r="FEG52" s="111"/>
      <c r="FEH52" s="29"/>
      <c r="FEI52" s="111"/>
      <c r="FEJ52" s="22"/>
      <c r="FEK52" s="111"/>
      <c r="FEL52" s="22"/>
      <c r="FEM52" s="111"/>
      <c r="FEN52" s="22"/>
      <c r="FEO52" s="111"/>
      <c r="FEP52" s="22"/>
      <c r="FEQ52" s="111"/>
      <c r="FER52" s="22"/>
      <c r="FES52" s="111"/>
      <c r="FET52" s="22"/>
      <c r="FEU52" s="111"/>
      <c r="FEV52" s="22"/>
      <c r="FEW52" s="111"/>
      <c r="FEX52" s="26"/>
      <c r="FEY52" s="111"/>
      <c r="FEZ52" s="26"/>
      <c r="FFA52" s="111"/>
      <c r="FFB52" s="26"/>
      <c r="FFC52" s="111"/>
      <c r="FFD52" s="26"/>
      <c r="FFE52" s="111"/>
      <c r="FFF52" s="26"/>
      <c r="FFG52" s="111"/>
      <c r="FFH52" s="26"/>
      <c r="FFI52" s="111"/>
      <c r="FFJ52" s="26"/>
      <c r="FFK52" s="111"/>
      <c r="FFL52" s="26"/>
      <c r="FFM52" s="111"/>
      <c r="FFN52" s="26"/>
      <c r="FFO52" s="111"/>
      <c r="FFP52" s="26"/>
      <c r="FFQ52" s="111"/>
      <c r="FFR52" s="26"/>
      <c r="FFS52" s="112"/>
      <c r="FFT52" s="26"/>
      <c r="FFU52" s="111"/>
      <c r="FFV52" s="26"/>
      <c r="FFW52" s="111"/>
      <c r="FFX52" s="26"/>
      <c r="FFY52" s="111"/>
      <c r="FFZ52" s="26"/>
      <c r="FGA52" s="111"/>
      <c r="FGB52" s="26"/>
      <c r="FGC52" s="111"/>
      <c r="FGD52" s="26"/>
      <c r="FGE52" s="111"/>
      <c r="FGF52" s="26"/>
      <c r="FGG52" s="111"/>
      <c r="FGH52" s="19"/>
      <c r="FGI52" s="111"/>
      <c r="FGJ52" s="26"/>
      <c r="FGK52" s="111"/>
      <c r="FGL52" s="26"/>
      <c r="FGM52" s="111"/>
      <c r="FGN52" s="26"/>
      <c r="FGO52" s="111"/>
      <c r="FGP52" s="26"/>
      <c r="FGQ52" s="111"/>
      <c r="FGR52" s="19"/>
      <c r="FGS52" s="111"/>
      <c r="FGT52" s="26"/>
      <c r="FGU52" s="111"/>
      <c r="FGV52" s="26"/>
      <c r="FGW52" s="111"/>
      <c r="FGX52" s="26"/>
      <c r="FGY52" s="111"/>
      <c r="FGZ52" s="19"/>
      <c r="FHA52" s="105"/>
      <c r="FHB52" s="105"/>
      <c r="FHC52" s="105"/>
      <c r="FHD52" s="29"/>
      <c r="FHE52" s="111"/>
      <c r="FHF52" s="29"/>
      <c r="FHG52" s="111"/>
      <c r="FHH52" s="22"/>
      <c r="FHI52" s="111"/>
      <c r="FHJ52" s="22"/>
      <c r="FHK52" s="111"/>
      <c r="FHL52" s="22"/>
      <c r="FHM52" s="111"/>
      <c r="FHN52" s="22"/>
      <c r="FHO52" s="111"/>
      <c r="FHP52" s="22"/>
      <c r="FHQ52" s="111"/>
      <c r="FHR52" s="22"/>
      <c r="FHS52" s="111"/>
      <c r="FHT52" s="22"/>
      <c r="FHU52" s="111"/>
      <c r="FHV52" s="26"/>
      <c r="FHW52" s="111"/>
      <c r="FHX52" s="26"/>
      <c r="FHY52" s="111"/>
      <c r="FHZ52" s="26"/>
      <c r="FIA52" s="111"/>
      <c r="FIB52" s="26"/>
      <c r="FIC52" s="111"/>
      <c r="FID52" s="26"/>
      <c r="FIE52" s="111"/>
      <c r="FIF52" s="26"/>
      <c r="FIG52" s="111"/>
      <c r="FIH52" s="26"/>
      <c r="FII52" s="111"/>
      <c r="FIJ52" s="26"/>
      <c r="FIK52" s="111"/>
      <c r="FIL52" s="26"/>
      <c r="FIM52" s="111"/>
      <c r="FIN52" s="26"/>
      <c r="FIO52" s="111"/>
      <c r="FIP52" s="26"/>
      <c r="FIQ52" s="112"/>
      <c r="FIR52" s="26"/>
      <c r="FIS52" s="111"/>
      <c r="FIT52" s="26"/>
      <c r="FIU52" s="111"/>
      <c r="FIV52" s="26"/>
      <c r="FIW52" s="111"/>
      <c r="FIX52" s="26"/>
      <c r="FIY52" s="111"/>
      <c r="FIZ52" s="26"/>
      <c r="FJA52" s="111"/>
      <c r="FJB52" s="26"/>
      <c r="FJC52" s="111"/>
      <c r="FJD52" s="26"/>
      <c r="FJE52" s="111"/>
      <c r="FJF52" s="19"/>
      <c r="FJG52" s="111"/>
      <c r="FJH52" s="26"/>
      <c r="FJI52" s="111"/>
      <c r="FJJ52" s="26"/>
      <c r="FJK52" s="111"/>
      <c r="FJL52" s="26"/>
      <c r="FJM52" s="111"/>
      <c r="FJN52" s="26"/>
      <c r="FJO52" s="111"/>
      <c r="FJP52" s="19"/>
      <c r="FJQ52" s="111"/>
      <c r="FJR52" s="26"/>
      <c r="FJS52" s="111"/>
      <c r="FJT52" s="26"/>
      <c r="FJU52" s="111"/>
      <c r="FJV52" s="26"/>
      <c r="FJW52" s="111"/>
      <c r="FJX52" s="19"/>
      <c r="FJY52" s="105"/>
      <c r="FJZ52" s="105"/>
      <c r="FKA52" s="105"/>
      <c r="FKB52" s="29"/>
      <c r="FKC52" s="111"/>
      <c r="FKD52" s="29"/>
      <c r="FKE52" s="111"/>
      <c r="FKF52" s="22"/>
      <c r="FKG52" s="111"/>
      <c r="FKH52" s="22"/>
      <c r="FKI52" s="111"/>
      <c r="FKJ52" s="22"/>
      <c r="FKK52" s="111"/>
      <c r="FKL52" s="22"/>
      <c r="FKM52" s="111"/>
      <c r="FKN52" s="22"/>
      <c r="FKO52" s="111"/>
      <c r="FKP52" s="22"/>
      <c r="FKQ52" s="111"/>
      <c r="FKR52" s="22"/>
      <c r="FKS52" s="111"/>
      <c r="FKT52" s="26"/>
      <c r="FKU52" s="111"/>
      <c r="FKV52" s="26"/>
      <c r="FKW52" s="111"/>
      <c r="FKX52" s="26"/>
      <c r="FKY52" s="111"/>
      <c r="FKZ52" s="26"/>
      <c r="FLA52" s="111"/>
      <c r="FLB52" s="26"/>
      <c r="FLC52" s="111"/>
      <c r="FLD52" s="26"/>
      <c r="FLE52" s="111"/>
      <c r="FLF52" s="26"/>
      <c r="FLG52" s="111"/>
      <c r="FLH52" s="26"/>
      <c r="FLI52" s="111"/>
      <c r="FLJ52" s="26"/>
      <c r="FLK52" s="111"/>
      <c r="FLL52" s="26"/>
      <c r="FLM52" s="111"/>
      <c r="FLN52" s="26"/>
      <c r="FLO52" s="112"/>
      <c r="FLP52" s="26"/>
      <c r="FLQ52" s="111"/>
      <c r="FLR52" s="26"/>
      <c r="FLS52" s="111"/>
      <c r="FLT52" s="26"/>
      <c r="FLU52" s="111"/>
      <c r="FLV52" s="26"/>
      <c r="FLW52" s="111"/>
      <c r="FLX52" s="26"/>
      <c r="FLY52" s="111"/>
      <c r="FLZ52" s="26"/>
      <c r="FMA52" s="111"/>
      <c r="FMB52" s="26"/>
      <c r="FMC52" s="111"/>
      <c r="FMD52" s="19"/>
      <c r="FME52" s="111"/>
      <c r="FMF52" s="26"/>
      <c r="FMG52" s="111"/>
      <c r="FMH52" s="26"/>
      <c r="FMI52" s="111"/>
      <c r="FMJ52" s="26"/>
      <c r="FMK52" s="111"/>
      <c r="FML52" s="26"/>
      <c r="FMM52" s="111"/>
      <c r="FMN52" s="19"/>
      <c r="FMO52" s="111"/>
      <c r="FMP52" s="26"/>
      <c r="FMQ52" s="111"/>
      <c r="FMR52" s="26"/>
      <c r="FMS52" s="111"/>
      <c r="FMT52" s="26"/>
      <c r="FMU52" s="111"/>
      <c r="FMV52" s="19"/>
      <c r="FMW52" s="105"/>
      <c r="FMX52" s="105"/>
      <c r="FMY52" s="105"/>
      <c r="FMZ52" s="29"/>
      <c r="FNA52" s="111"/>
      <c r="FNB52" s="29"/>
      <c r="FNC52" s="111"/>
      <c r="FND52" s="22"/>
      <c r="FNE52" s="111"/>
      <c r="FNF52" s="22"/>
      <c r="FNG52" s="111"/>
      <c r="FNH52" s="22"/>
      <c r="FNI52" s="111"/>
      <c r="FNJ52" s="22"/>
      <c r="FNK52" s="111"/>
      <c r="FNL52" s="22"/>
      <c r="FNM52" s="111"/>
      <c r="FNN52" s="22"/>
      <c r="FNO52" s="111"/>
      <c r="FNP52" s="22"/>
      <c r="FNQ52" s="111"/>
      <c r="FNR52" s="26"/>
      <c r="FNS52" s="111"/>
      <c r="FNT52" s="26"/>
      <c r="FNU52" s="111"/>
      <c r="FNV52" s="26"/>
      <c r="FNW52" s="111"/>
      <c r="FNX52" s="26"/>
      <c r="FNY52" s="111"/>
      <c r="FNZ52" s="26"/>
      <c r="FOA52" s="111"/>
      <c r="FOB52" s="26"/>
      <c r="FOC52" s="111"/>
      <c r="FOD52" s="26"/>
      <c r="FOE52" s="111"/>
      <c r="FOF52" s="26"/>
      <c r="FOG52" s="111"/>
      <c r="FOH52" s="26"/>
      <c r="FOI52" s="111"/>
      <c r="FOJ52" s="26"/>
      <c r="FOK52" s="111"/>
      <c r="FOL52" s="26"/>
      <c r="FOM52" s="112"/>
      <c r="FON52" s="26"/>
      <c r="FOO52" s="111"/>
      <c r="FOP52" s="26"/>
      <c r="FOQ52" s="111"/>
      <c r="FOR52" s="26"/>
      <c r="FOS52" s="111"/>
      <c r="FOT52" s="26"/>
      <c r="FOU52" s="111"/>
      <c r="FOV52" s="26"/>
      <c r="FOW52" s="111"/>
      <c r="FOX52" s="26"/>
      <c r="FOY52" s="111"/>
      <c r="FOZ52" s="26"/>
      <c r="FPA52" s="111"/>
      <c r="FPB52" s="19"/>
      <c r="FPC52" s="111"/>
      <c r="FPD52" s="26"/>
      <c r="FPE52" s="111"/>
      <c r="FPF52" s="26"/>
      <c r="FPG52" s="111"/>
      <c r="FPH52" s="26"/>
      <c r="FPI52" s="111"/>
      <c r="FPJ52" s="26"/>
      <c r="FPK52" s="111"/>
      <c r="FPL52" s="19"/>
      <c r="FPM52" s="111"/>
      <c r="FPN52" s="26"/>
      <c r="FPO52" s="111"/>
      <c r="FPP52" s="26"/>
      <c r="FPQ52" s="111"/>
      <c r="FPR52" s="26"/>
      <c r="FPS52" s="111"/>
      <c r="FPT52" s="19"/>
      <c r="FPU52" s="105"/>
      <c r="FPV52" s="105"/>
      <c r="FPW52" s="105"/>
      <c r="FPX52" s="29"/>
      <c r="FPY52" s="111"/>
      <c r="FPZ52" s="29"/>
      <c r="FQA52" s="111"/>
      <c r="FQB52" s="22"/>
      <c r="FQC52" s="111"/>
      <c r="FQD52" s="22"/>
      <c r="FQE52" s="111"/>
      <c r="FQF52" s="22"/>
      <c r="FQG52" s="111"/>
      <c r="FQH52" s="22"/>
      <c r="FQI52" s="111"/>
      <c r="FQJ52" s="22"/>
      <c r="FQK52" s="111"/>
      <c r="FQL52" s="22"/>
      <c r="FQM52" s="111"/>
      <c r="FQN52" s="22"/>
      <c r="FQO52" s="111"/>
      <c r="FQP52" s="26"/>
      <c r="FQQ52" s="111"/>
      <c r="FQR52" s="26"/>
      <c r="FQS52" s="111"/>
      <c r="FQT52" s="26"/>
      <c r="FQU52" s="111"/>
      <c r="FQV52" s="26"/>
      <c r="FQW52" s="111"/>
      <c r="FQX52" s="26"/>
      <c r="FQY52" s="111"/>
      <c r="FQZ52" s="26"/>
      <c r="FRA52" s="111"/>
      <c r="FRB52" s="26"/>
      <c r="FRC52" s="111"/>
      <c r="FRD52" s="26"/>
      <c r="FRE52" s="111"/>
      <c r="FRF52" s="26"/>
      <c r="FRG52" s="111"/>
      <c r="FRH52" s="26"/>
      <c r="FRI52" s="111"/>
      <c r="FRJ52" s="26"/>
      <c r="FRK52" s="112"/>
      <c r="FRL52" s="26"/>
      <c r="FRM52" s="111"/>
      <c r="FRN52" s="26"/>
      <c r="FRO52" s="111"/>
      <c r="FRP52" s="26"/>
      <c r="FRQ52" s="111"/>
      <c r="FRR52" s="26"/>
      <c r="FRS52" s="111"/>
      <c r="FRT52" s="26"/>
      <c r="FRU52" s="111"/>
      <c r="FRV52" s="26"/>
      <c r="FRW52" s="111"/>
      <c r="FRX52" s="26"/>
      <c r="FRY52" s="111"/>
      <c r="FRZ52" s="19"/>
      <c r="FSA52" s="111"/>
      <c r="FSB52" s="26"/>
      <c r="FSC52" s="111"/>
      <c r="FSD52" s="26"/>
      <c r="FSE52" s="111"/>
      <c r="FSF52" s="26"/>
      <c r="FSG52" s="111"/>
      <c r="FSH52" s="26"/>
      <c r="FSI52" s="111"/>
      <c r="FSJ52" s="19"/>
      <c r="FSK52" s="111"/>
      <c r="FSL52" s="26"/>
      <c r="FSM52" s="111"/>
      <c r="FSN52" s="26"/>
      <c r="FSO52" s="111"/>
      <c r="FSP52" s="26"/>
      <c r="FSQ52" s="111"/>
      <c r="FSR52" s="19"/>
      <c r="FSS52" s="105"/>
      <c r="FST52" s="105"/>
      <c r="FSU52" s="105"/>
      <c r="FSV52" s="29"/>
      <c r="FSW52" s="111"/>
      <c r="FSX52" s="29"/>
      <c r="FSY52" s="111"/>
      <c r="FSZ52" s="22"/>
      <c r="FTA52" s="111"/>
      <c r="FTB52" s="22"/>
      <c r="FTC52" s="111"/>
      <c r="FTD52" s="22"/>
      <c r="FTE52" s="111"/>
      <c r="FTF52" s="22"/>
      <c r="FTG52" s="111"/>
      <c r="FTH52" s="22"/>
      <c r="FTI52" s="111"/>
      <c r="FTJ52" s="22"/>
      <c r="FTK52" s="111"/>
      <c r="FTL52" s="22"/>
      <c r="FTM52" s="111"/>
      <c r="FTN52" s="26"/>
      <c r="FTO52" s="111"/>
      <c r="FTP52" s="26"/>
      <c r="FTQ52" s="111"/>
      <c r="FTR52" s="26"/>
      <c r="FTS52" s="111"/>
      <c r="FTT52" s="26"/>
      <c r="FTU52" s="111"/>
      <c r="FTV52" s="26"/>
      <c r="FTW52" s="111"/>
      <c r="FTX52" s="26"/>
      <c r="FTY52" s="111"/>
      <c r="FTZ52" s="26"/>
      <c r="FUA52" s="111"/>
      <c r="FUB52" s="26"/>
      <c r="FUC52" s="111"/>
      <c r="FUD52" s="26"/>
      <c r="FUE52" s="111"/>
      <c r="FUF52" s="26"/>
      <c r="FUG52" s="111"/>
      <c r="FUH52" s="26"/>
      <c r="FUI52" s="112"/>
      <c r="FUJ52" s="26"/>
      <c r="FUK52" s="111"/>
      <c r="FUL52" s="26"/>
      <c r="FUM52" s="111"/>
      <c r="FUN52" s="26"/>
      <c r="FUO52" s="111"/>
      <c r="FUP52" s="26"/>
      <c r="FUQ52" s="111"/>
      <c r="FUR52" s="26"/>
      <c r="FUS52" s="111"/>
      <c r="FUT52" s="26"/>
      <c r="FUU52" s="111"/>
      <c r="FUV52" s="26"/>
      <c r="FUW52" s="111"/>
      <c r="FUX52" s="19"/>
      <c r="FUY52" s="111"/>
      <c r="FUZ52" s="26"/>
      <c r="FVA52" s="111"/>
      <c r="FVB52" s="26"/>
      <c r="FVC52" s="111"/>
      <c r="FVD52" s="26"/>
      <c r="FVE52" s="111"/>
      <c r="FVF52" s="26"/>
      <c r="FVG52" s="111"/>
      <c r="FVH52" s="19"/>
      <c r="FVI52" s="111"/>
      <c r="FVJ52" s="26"/>
      <c r="FVK52" s="111"/>
      <c r="FVL52" s="26"/>
      <c r="FVM52" s="111"/>
      <c r="FVN52" s="26"/>
      <c r="FVO52" s="111"/>
      <c r="FVP52" s="19"/>
      <c r="FVQ52" s="105"/>
      <c r="FVR52" s="105"/>
      <c r="FVS52" s="105"/>
      <c r="FVT52" s="29"/>
      <c r="FVU52" s="111"/>
      <c r="FVV52" s="29"/>
      <c r="FVW52" s="111"/>
      <c r="FVX52" s="22"/>
      <c r="FVY52" s="111"/>
      <c r="FVZ52" s="22"/>
      <c r="FWA52" s="111"/>
      <c r="FWB52" s="22"/>
      <c r="FWC52" s="111"/>
      <c r="FWD52" s="22"/>
      <c r="FWE52" s="111"/>
      <c r="FWF52" s="22"/>
      <c r="FWG52" s="111"/>
      <c r="FWH52" s="22"/>
      <c r="FWI52" s="111"/>
      <c r="FWJ52" s="22"/>
      <c r="FWK52" s="111"/>
      <c r="FWL52" s="26"/>
      <c r="FWM52" s="111"/>
      <c r="FWN52" s="26"/>
      <c r="FWO52" s="111"/>
      <c r="FWP52" s="26"/>
      <c r="FWQ52" s="111"/>
      <c r="FWR52" s="26"/>
      <c r="FWS52" s="111"/>
      <c r="FWT52" s="26"/>
      <c r="FWU52" s="111"/>
      <c r="FWV52" s="26"/>
      <c r="FWW52" s="111"/>
      <c r="FWX52" s="26"/>
      <c r="FWY52" s="111"/>
      <c r="FWZ52" s="26"/>
      <c r="FXA52" s="111"/>
      <c r="FXB52" s="26"/>
      <c r="FXC52" s="111"/>
      <c r="FXD52" s="26"/>
      <c r="FXE52" s="111"/>
      <c r="FXF52" s="26"/>
      <c r="FXG52" s="112"/>
      <c r="FXH52" s="26"/>
      <c r="FXI52" s="111"/>
      <c r="FXJ52" s="26"/>
      <c r="FXK52" s="111"/>
      <c r="FXL52" s="26"/>
      <c r="FXM52" s="111"/>
      <c r="FXN52" s="26"/>
      <c r="FXO52" s="111"/>
      <c r="FXP52" s="26"/>
      <c r="FXQ52" s="111"/>
      <c r="FXR52" s="26"/>
      <c r="FXS52" s="111"/>
      <c r="FXT52" s="26"/>
      <c r="FXU52" s="111"/>
      <c r="FXV52" s="19"/>
      <c r="FXW52" s="111"/>
      <c r="FXX52" s="26"/>
      <c r="FXY52" s="111"/>
      <c r="FXZ52" s="26"/>
      <c r="FYA52" s="111"/>
      <c r="FYB52" s="26"/>
      <c r="FYC52" s="111"/>
      <c r="FYD52" s="26"/>
      <c r="FYE52" s="111"/>
      <c r="FYF52" s="19"/>
      <c r="FYG52" s="111"/>
      <c r="FYH52" s="26"/>
      <c r="FYI52" s="111"/>
      <c r="FYJ52" s="26"/>
      <c r="FYK52" s="111"/>
      <c r="FYL52" s="26"/>
      <c r="FYM52" s="111"/>
      <c r="FYN52" s="19"/>
      <c r="FYO52" s="105"/>
      <c r="FYP52" s="105"/>
      <c r="FYQ52" s="105"/>
      <c r="FYR52" s="29"/>
      <c r="FYS52" s="111"/>
      <c r="FYT52" s="29"/>
      <c r="FYU52" s="111"/>
      <c r="FYV52" s="22"/>
      <c r="FYW52" s="111"/>
      <c r="FYX52" s="22"/>
      <c r="FYY52" s="111"/>
      <c r="FYZ52" s="22"/>
      <c r="FZA52" s="111"/>
      <c r="FZB52" s="22"/>
      <c r="FZC52" s="111"/>
      <c r="FZD52" s="22"/>
      <c r="FZE52" s="111"/>
      <c r="FZF52" s="22"/>
      <c r="FZG52" s="111"/>
      <c r="FZH52" s="22"/>
      <c r="FZI52" s="111"/>
      <c r="FZJ52" s="26"/>
      <c r="FZK52" s="111"/>
      <c r="FZL52" s="26"/>
      <c r="FZM52" s="111"/>
      <c r="FZN52" s="26"/>
      <c r="FZO52" s="111"/>
      <c r="FZP52" s="26"/>
      <c r="FZQ52" s="111"/>
      <c r="FZR52" s="26"/>
      <c r="FZS52" s="111"/>
      <c r="FZT52" s="26"/>
      <c r="FZU52" s="111"/>
      <c r="FZV52" s="26"/>
      <c r="FZW52" s="111"/>
      <c r="FZX52" s="26"/>
      <c r="FZY52" s="111"/>
      <c r="FZZ52" s="26"/>
      <c r="GAA52" s="111"/>
      <c r="GAB52" s="26"/>
      <c r="GAC52" s="111"/>
      <c r="GAD52" s="26"/>
      <c r="GAE52" s="112"/>
      <c r="GAF52" s="26"/>
      <c r="GAG52" s="111"/>
      <c r="GAH52" s="26"/>
      <c r="GAI52" s="111"/>
      <c r="GAJ52" s="26"/>
      <c r="GAK52" s="111"/>
      <c r="GAL52" s="26"/>
      <c r="GAM52" s="111"/>
      <c r="GAN52" s="26"/>
      <c r="GAO52" s="111"/>
      <c r="GAP52" s="26"/>
      <c r="GAQ52" s="111"/>
      <c r="GAR52" s="26"/>
      <c r="GAS52" s="111"/>
      <c r="GAT52" s="19"/>
      <c r="GAU52" s="111"/>
      <c r="GAV52" s="26"/>
      <c r="GAW52" s="111"/>
      <c r="GAX52" s="26"/>
      <c r="GAY52" s="111"/>
      <c r="GAZ52" s="26"/>
      <c r="GBA52" s="111"/>
      <c r="GBB52" s="26"/>
      <c r="GBC52" s="111"/>
      <c r="GBD52" s="19"/>
      <c r="GBE52" s="111"/>
      <c r="GBF52" s="26"/>
      <c r="GBG52" s="111"/>
      <c r="GBH52" s="26"/>
      <c r="GBI52" s="111"/>
      <c r="GBJ52" s="26"/>
      <c r="GBK52" s="111"/>
      <c r="GBL52" s="19"/>
      <c r="GBM52" s="105"/>
      <c r="GBN52" s="105"/>
      <c r="GBO52" s="105"/>
      <c r="GBP52" s="29"/>
      <c r="GBQ52" s="111"/>
      <c r="GBR52" s="29"/>
      <c r="GBS52" s="111"/>
      <c r="GBT52" s="22"/>
      <c r="GBU52" s="111"/>
      <c r="GBV52" s="22"/>
      <c r="GBW52" s="111"/>
      <c r="GBX52" s="22"/>
      <c r="GBY52" s="111"/>
      <c r="GBZ52" s="22"/>
      <c r="GCA52" s="111"/>
      <c r="GCB52" s="22"/>
      <c r="GCC52" s="111"/>
      <c r="GCD52" s="22"/>
      <c r="GCE52" s="111"/>
      <c r="GCF52" s="22"/>
      <c r="GCG52" s="111"/>
      <c r="GCH52" s="26"/>
      <c r="GCI52" s="111"/>
      <c r="GCJ52" s="26"/>
      <c r="GCK52" s="111"/>
      <c r="GCL52" s="26"/>
      <c r="GCM52" s="111"/>
      <c r="GCN52" s="26"/>
      <c r="GCO52" s="111"/>
      <c r="GCP52" s="26"/>
      <c r="GCQ52" s="111"/>
      <c r="GCR52" s="26"/>
      <c r="GCS52" s="111"/>
      <c r="GCT52" s="26"/>
      <c r="GCU52" s="111"/>
      <c r="GCV52" s="26"/>
      <c r="GCW52" s="111"/>
      <c r="GCX52" s="26"/>
      <c r="GCY52" s="111"/>
      <c r="GCZ52" s="26"/>
      <c r="GDA52" s="111"/>
      <c r="GDB52" s="26"/>
      <c r="GDC52" s="112"/>
      <c r="GDD52" s="26"/>
      <c r="GDE52" s="111"/>
      <c r="GDF52" s="26"/>
      <c r="GDG52" s="111"/>
      <c r="GDH52" s="26"/>
      <c r="GDI52" s="111"/>
      <c r="GDJ52" s="26"/>
      <c r="GDK52" s="111"/>
      <c r="GDL52" s="26"/>
      <c r="GDM52" s="111"/>
      <c r="GDN52" s="26"/>
      <c r="GDO52" s="111"/>
      <c r="GDP52" s="26"/>
      <c r="GDQ52" s="111"/>
      <c r="GDR52" s="19"/>
      <c r="GDS52" s="111"/>
      <c r="GDT52" s="26"/>
      <c r="GDU52" s="111"/>
      <c r="GDV52" s="26"/>
      <c r="GDW52" s="111"/>
      <c r="GDX52" s="26"/>
      <c r="GDY52" s="111"/>
      <c r="GDZ52" s="26"/>
      <c r="GEA52" s="111"/>
      <c r="GEB52" s="19"/>
      <c r="GEC52" s="111"/>
      <c r="GED52" s="26"/>
      <c r="GEE52" s="111"/>
      <c r="GEF52" s="26"/>
      <c r="GEG52" s="111"/>
      <c r="GEH52" s="26"/>
      <c r="GEI52" s="111"/>
      <c r="GEJ52" s="19"/>
      <c r="GEK52" s="105"/>
      <c r="GEL52" s="105"/>
      <c r="GEM52" s="105"/>
      <c r="GEN52" s="29"/>
      <c r="GEO52" s="111"/>
      <c r="GEP52" s="29"/>
      <c r="GEQ52" s="111"/>
      <c r="GER52" s="22"/>
      <c r="GES52" s="111"/>
      <c r="GET52" s="22"/>
      <c r="GEU52" s="111"/>
      <c r="GEV52" s="22"/>
      <c r="GEW52" s="111"/>
      <c r="GEX52" s="22"/>
      <c r="GEY52" s="111"/>
      <c r="GEZ52" s="22"/>
      <c r="GFA52" s="111"/>
      <c r="GFB52" s="22"/>
      <c r="GFC52" s="111"/>
      <c r="GFD52" s="22"/>
      <c r="GFE52" s="111"/>
      <c r="GFF52" s="26"/>
      <c r="GFG52" s="111"/>
      <c r="GFH52" s="26"/>
      <c r="GFI52" s="111"/>
      <c r="GFJ52" s="26"/>
      <c r="GFK52" s="111"/>
      <c r="GFL52" s="26"/>
      <c r="GFM52" s="111"/>
      <c r="GFN52" s="26"/>
      <c r="GFO52" s="111"/>
      <c r="GFP52" s="26"/>
      <c r="GFQ52" s="111"/>
      <c r="GFR52" s="26"/>
      <c r="GFS52" s="111"/>
      <c r="GFT52" s="26"/>
      <c r="GFU52" s="111"/>
      <c r="GFV52" s="26"/>
      <c r="GFW52" s="111"/>
      <c r="GFX52" s="26"/>
      <c r="GFY52" s="111"/>
      <c r="GFZ52" s="26"/>
      <c r="GGA52" s="112"/>
      <c r="GGB52" s="26"/>
      <c r="GGC52" s="111"/>
      <c r="GGD52" s="26"/>
      <c r="GGE52" s="111"/>
      <c r="GGF52" s="26"/>
      <c r="GGG52" s="111"/>
      <c r="GGH52" s="26"/>
      <c r="GGI52" s="111"/>
      <c r="GGJ52" s="26"/>
      <c r="GGK52" s="111"/>
      <c r="GGL52" s="26"/>
      <c r="GGM52" s="111"/>
      <c r="GGN52" s="26"/>
      <c r="GGO52" s="111"/>
      <c r="GGP52" s="19"/>
      <c r="GGQ52" s="111"/>
      <c r="GGR52" s="26"/>
      <c r="GGS52" s="111"/>
      <c r="GGT52" s="26"/>
      <c r="GGU52" s="111"/>
      <c r="GGV52" s="26"/>
      <c r="GGW52" s="111"/>
      <c r="GGX52" s="26"/>
      <c r="GGY52" s="111"/>
      <c r="GGZ52" s="19"/>
      <c r="GHA52" s="111"/>
      <c r="GHB52" s="26"/>
      <c r="GHC52" s="111"/>
      <c r="GHD52" s="26"/>
      <c r="GHE52" s="111"/>
      <c r="GHF52" s="26"/>
      <c r="GHG52" s="111"/>
      <c r="GHH52" s="19"/>
      <c r="GHI52" s="105"/>
      <c r="GHJ52" s="105"/>
      <c r="GHK52" s="105"/>
      <c r="GHL52" s="29"/>
      <c r="GHM52" s="111"/>
      <c r="GHN52" s="29"/>
      <c r="GHO52" s="111"/>
      <c r="GHP52" s="22"/>
      <c r="GHQ52" s="111"/>
      <c r="GHR52" s="22"/>
      <c r="GHS52" s="111"/>
      <c r="GHT52" s="22"/>
      <c r="GHU52" s="111"/>
      <c r="GHV52" s="22"/>
      <c r="GHW52" s="111"/>
      <c r="GHX52" s="22"/>
      <c r="GHY52" s="111"/>
      <c r="GHZ52" s="22"/>
      <c r="GIA52" s="111"/>
      <c r="GIB52" s="22"/>
      <c r="GIC52" s="111"/>
      <c r="GID52" s="26"/>
      <c r="GIE52" s="111"/>
      <c r="GIF52" s="26"/>
      <c r="GIG52" s="111"/>
      <c r="GIH52" s="26"/>
      <c r="GII52" s="111"/>
      <c r="GIJ52" s="26"/>
      <c r="GIK52" s="111"/>
      <c r="GIL52" s="26"/>
      <c r="GIM52" s="111"/>
      <c r="GIN52" s="26"/>
      <c r="GIO52" s="111"/>
      <c r="GIP52" s="26"/>
      <c r="GIQ52" s="111"/>
      <c r="GIR52" s="26"/>
      <c r="GIS52" s="111"/>
      <c r="GIT52" s="26"/>
      <c r="GIU52" s="111"/>
      <c r="GIV52" s="26"/>
      <c r="GIW52" s="111"/>
      <c r="GIX52" s="26"/>
      <c r="GIY52" s="112"/>
      <c r="GIZ52" s="26"/>
      <c r="GJA52" s="111"/>
      <c r="GJB52" s="26"/>
      <c r="GJC52" s="111"/>
      <c r="GJD52" s="26"/>
      <c r="GJE52" s="111"/>
      <c r="GJF52" s="26"/>
      <c r="GJG52" s="111"/>
      <c r="GJH52" s="26"/>
      <c r="GJI52" s="111"/>
      <c r="GJJ52" s="26"/>
      <c r="GJK52" s="111"/>
      <c r="GJL52" s="26"/>
      <c r="GJM52" s="111"/>
      <c r="GJN52" s="19"/>
      <c r="GJO52" s="111"/>
      <c r="GJP52" s="26"/>
      <c r="GJQ52" s="111"/>
      <c r="GJR52" s="26"/>
      <c r="GJS52" s="111"/>
      <c r="GJT52" s="26"/>
      <c r="GJU52" s="111"/>
      <c r="GJV52" s="26"/>
      <c r="GJW52" s="111"/>
      <c r="GJX52" s="19"/>
      <c r="GJY52" s="111"/>
      <c r="GJZ52" s="26"/>
      <c r="GKA52" s="111"/>
      <c r="GKB52" s="26"/>
      <c r="GKC52" s="111"/>
      <c r="GKD52" s="26"/>
      <c r="GKE52" s="111"/>
      <c r="GKF52" s="19"/>
      <c r="GKG52" s="105"/>
      <c r="GKH52" s="105"/>
      <c r="GKI52" s="105"/>
      <c r="GKJ52" s="29"/>
      <c r="GKK52" s="111"/>
      <c r="GKL52" s="29"/>
      <c r="GKM52" s="111"/>
      <c r="GKN52" s="22"/>
      <c r="GKO52" s="111"/>
      <c r="GKP52" s="22"/>
      <c r="GKQ52" s="111"/>
      <c r="GKR52" s="22"/>
      <c r="GKS52" s="111"/>
      <c r="GKT52" s="22"/>
      <c r="GKU52" s="111"/>
      <c r="GKV52" s="22"/>
      <c r="GKW52" s="111"/>
      <c r="GKX52" s="22"/>
      <c r="GKY52" s="111"/>
      <c r="GKZ52" s="22"/>
      <c r="GLA52" s="111"/>
      <c r="GLB52" s="26"/>
      <c r="GLC52" s="111"/>
      <c r="GLD52" s="26"/>
      <c r="GLE52" s="111"/>
      <c r="GLF52" s="26"/>
      <c r="GLG52" s="111"/>
      <c r="GLH52" s="26"/>
      <c r="GLI52" s="111"/>
      <c r="GLJ52" s="26"/>
      <c r="GLK52" s="111"/>
      <c r="GLL52" s="26"/>
      <c r="GLM52" s="111"/>
      <c r="GLN52" s="26"/>
      <c r="GLO52" s="111"/>
      <c r="GLP52" s="26"/>
      <c r="GLQ52" s="111"/>
      <c r="GLR52" s="26"/>
      <c r="GLS52" s="111"/>
      <c r="GLT52" s="26"/>
      <c r="GLU52" s="111"/>
      <c r="GLV52" s="26"/>
      <c r="GLW52" s="112"/>
      <c r="GLX52" s="26"/>
      <c r="GLY52" s="111"/>
      <c r="GLZ52" s="26"/>
      <c r="GMA52" s="111"/>
      <c r="GMB52" s="26"/>
      <c r="GMC52" s="111"/>
      <c r="GMD52" s="26"/>
      <c r="GME52" s="111"/>
      <c r="GMF52" s="26"/>
      <c r="GMG52" s="111"/>
      <c r="GMH52" s="26"/>
      <c r="GMI52" s="111"/>
      <c r="GMJ52" s="26"/>
      <c r="GMK52" s="111"/>
      <c r="GML52" s="19"/>
      <c r="GMM52" s="111"/>
      <c r="GMN52" s="26"/>
      <c r="GMO52" s="111"/>
      <c r="GMP52" s="26"/>
      <c r="GMQ52" s="111"/>
      <c r="GMR52" s="26"/>
      <c r="GMS52" s="111"/>
      <c r="GMT52" s="26"/>
      <c r="GMU52" s="111"/>
      <c r="GMV52" s="19"/>
      <c r="GMW52" s="111"/>
      <c r="GMX52" s="26"/>
      <c r="GMY52" s="111"/>
      <c r="GMZ52" s="26"/>
      <c r="GNA52" s="111"/>
      <c r="GNB52" s="26"/>
      <c r="GNC52" s="111"/>
      <c r="GND52" s="19"/>
      <c r="GNE52" s="105"/>
      <c r="GNF52" s="105"/>
      <c r="GNG52" s="105"/>
      <c r="GNH52" s="29"/>
      <c r="GNI52" s="111"/>
      <c r="GNJ52" s="29"/>
      <c r="GNK52" s="111"/>
      <c r="GNL52" s="22"/>
      <c r="GNM52" s="111"/>
      <c r="GNN52" s="22"/>
      <c r="GNO52" s="111"/>
      <c r="GNP52" s="22"/>
      <c r="GNQ52" s="111"/>
      <c r="GNR52" s="22"/>
      <c r="GNS52" s="111"/>
      <c r="GNT52" s="22"/>
      <c r="GNU52" s="111"/>
      <c r="GNV52" s="22"/>
      <c r="GNW52" s="111"/>
      <c r="GNX52" s="22"/>
      <c r="GNY52" s="111"/>
      <c r="GNZ52" s="26"/>
      <c r="GOA52" s="111"/>
      <c r="GOB52" s="26"/>
      <c r="GOC52" s="111"/>
      <c r="GOD52" s="26"/>
      <c r="GOE52" s="111"/>
      <c r="GOF52" s="26"/>
      <c r="GOG52" s="111"/>
      <c r="GOH52" s="26"/>
      <c r="GOI52" s="111"/>
      <c r="GOJ52" s="26"/>
      <c r="GOK52" s="111"/>
      <c r="GOL52" s="26"/>
      <c r="GOM52" s="111"/>
      <c r="GON52" s="26"/>
      <c r="GOO52" s="111"/>
      <c r="GOP52" s="26"/>
      <c r="GOQ52" s="111"/>
      <c r="GOR52" s="26"/>
      <c r="GOS52" s="111"/>
      <c r="GOT52" s="26"/>
      <c r="GOU52" s="112"/>
      <c r="GOV52" s="26"/>
      <c r="GOW52" s="111"/>
      <c r="GOX52" s="26"/>
      <c r="GOY52" s="111"/>
      <c r="GOZ52" s="26"/>
      <c r="GPA52" s="111"/>
      <c r="GPB52" s="26"/>
      <c r="GPC52" s="111"/>
      <c r="GPD52" s="26"/>
      <c r="GPE52" s="111"/>
      <c r="GPF52" s="26"/>
      <c r="GPG52" s="111"/>
      <c r="GPH52" s="26"/>
      <c r="GPI52" s="111"/>
      <c r="GPJ52" s="19"/>
      <c r="GPK52" s="111"/>
      <c r="GPL52" s="26"/>
      <c r="GPM52" s="111"/>
      <c r="GPN52" s="26"/>
      <c r="GPO52" s="111"/>
      <c r="GPP52" s="26"/>
      <c r="GPQ52" s="111"/>
      <c r="GPR52" s="26"/>
      <c r="GPS52" s="111"/>
      <c r="GPT52" s="19"/>
      <c r="GPU52" s="111"/>
      <c r="GPV52" s="26"/>
      <c r="GPW52" s="111"/>
      <c r="GPX52" s="26"/>
      <c r="GPY52" s="111"/>
      <c r="GPZ52" s="26"/>
      <c r="GQA52" s="111"/>
      <c r="GQB52" s="19"/>
      <c r="GQC52" s="105"/>
      <c r="GQD52" s="105"/>
      <c r="GQE52" s="105"/>
      <c r="GQF52" s="29"/>
      <c r="GQG52" s="111"/>
      <c r="GQH52" s="29"/>
      <c r="GQI52" s="111"/>
      <c r="GQJ52" s="22"/>
      <c r="GQK52" s="111"/>
      <c r="GQL52" s="22"/>
      <c r="GQM52" s="111"/>
      <c r="GQN52" s="22"/>
      <c r="GQO52" s="111"/>
      <c r="GQP52" s="22"/>
      <c r="GQQ52" s="111"/>
      <c r="GQR52" s="22"/>
      <c r="GQS52" s="111"/>
      <c r="GQT52" s="22"/>
      <c r="GQU52" s="111"/>
      <c r="GQV52" s="22"/>
      <c r="GQW52" s="111"/>
      <c r="GQX52" s="26"/>
      <c r="GQY52" s="111"/>
      <c r="GQZ52" s="26"/>
      <c r="GRA52" s="111"/>
      <c r="GRB52" s="26"/>
      <c r="GRC52" s="111"/>
      <c r="GRD52" s="26"/>
      <c r="GRE52" s="111"/>
      <c r="GRF52" s="26"/>
      <c r="GRG52" s="111"/>
      <c r="GRH52" s="26"/>
      <c r="GRI52" s="111"/>
      <c r="GRJ52" s="26"/>
      <c r="GRK52" s="111"/>
      <c r="GRL52" s="26"/>
      <c r="GRM52" s="111"/>
      <c r="GRN52" s="26"/>
      <c r="GRO52" s="111"/>
      <c r="GRP52" s="26"/>
      <c r="GRQ52" s="111"/>
      <c r="GRR52" s="26"/>
      <c r="GRS52" s="112"/>
      <c r="GRT52" s="26"/>
      <c r="GRU52" s="111"/>
      <c r="GRV52" s="26"/>
      <c r="GRW52" s="111"/>
      <c r="GRX52" s="26"/>
      <c r="GRY52" s="111"/>
      <c r="GRZ52" s="26"/>
      <c r="GSA52" s="111"/>
      <c r="GSB52" s="26"/>
      <c r="GSC52" s="111"/>
      <c r="GSD52" s="26"/>
      <c r="GSE52" s="111"/>
      <c r="GSF52" s="26"/>
      <c r="GSG52" s="111"/>
      <c r="GSH52" s="19"/>
      <c r="GSI52" s="111"/>
      <c r="GSJ52" s="26"/>
      <c r="GSK52" s="111"/>
      <c r="GSL52" s="26"/>
      <c r="GSM52" s="111"/>
      <c r="GSN52" s="26"/>
      <c r="GSO52" s="111"/>
      <c r="GSP52" s="26"/>
      <c r="GSQ52" s="111"/>
      <c r="GSR52" s="19"/>
      <c r="GSS52" s="111"/>
      <c r="GST52" s="26"/>
      <c r="GSU52" s="111"/>
      <c r="GSV52" s="26"/>
      <c r="GSW52" s="111"/>
      <c r="GSX52" s="26"/>
      <c r="GSY52" s="111"/>
      <c r="GSZ52" s="19"/>
      <c r="GTA52" s="105"/>
      <c r="GTB52" s="105"/>
      <c r="GTC52" s="105"/>
      <c r="GTD52" s="29"/>
      <c r="GTE52" s="111"/>
      <c r="GTF52" s="29"/>
      <c r="GTG52" s="111"/>
      <c r="GTH52" s="22"/>
      <c r="GTI52" s="111"/>
      <c r="GTJ52" s="22"/>
      <c r="GTK52" s="111"/>
      <c r="GTL52" s="22"/>
      <c r="GTM52" s="111"/>
      <c r="GTN52" s="22"/>
      <c r="GTO52" s="111"/>
      <c r="GTP52" s="22"/>
      <c r="GTQ52" s="111"/>
      <c r="GTR52" s="22"/>
      <c r="GTS52" s="111"/>
      <c r="GTT52" s="22"/>
      <c r="GTU52" s="111"/>
      <c r="GTV52" s="26"/>
      <c r="GTW52" s="111"/>
      <c r="GTX52" s="26"/>
      <c r="GTY52" s="111"/>
      <c r="GTZ52" s="26"/>
      <c r="GUA52" s="111"/>
      <c r="GUB52" s="26"/>
      <c r="GUC52" s="111"/>
      <c r="GUD52" s="26"/>
      <c r="GUE52" s="111"/>
      <c r="GUF52" s="26"/>
      <c r="GUG52" s="111"/>
      <c r="GUH52" s="26"/>
      <c r="GUI52" s="111"/>
      <c r="GUJ52" s="26"/>
      <c r="GUK52" s="111"/>
      <c r="GUL52" s="26"/>
      <c r="GUM52" s="111"/>
      <c r="GUN52" s="26"/>
      <c r="GUO52" s="111"/>
      <c r="GUP52" s="26"/>
      <c r="GUQ52" s="112"/>
      <c r="GUR52" s="26"/>
      <c r="GUS52" s="111"/>
      <c r="GUT52" s="26"/>
      <c r="GUU52" s="111"/>
      <c r="GUV52" s="26"/>
      <c r="GUW52" s="111"/>
      <c r="GUX52" s="26"/>
      <c r="GUY52" s="111"/>
      <c r="GUZ52" s="26"/>
      <c r="GVA52" s="111"/>
      <c r="GVB52" s="26"/>
      <c r="GVC52" s="111"/>
      <c r="GVD52" s="26"/>
      <c r="GVE52" s="111"/>
      <c r="GVF52" s="19"/>
      <c r="GVG52" s="111"/>
      <c r="GVH52" s="26"/>
      <c r="GVI52" s="111"/>
      <c r="GVJ52" s="26"/>
      <c r="GVK52" s="111"/>
      <c r="GVL52" s="26"/>
      <c r="GVM52" s="111"/>
      <c r="GVN52" s="26"/>
      <c r="GVO52" s="111"/>
      <c r="GVP52" s="19"/>
      <c r="GVQ52" s="111"/>
      <c r="GVR52" s="26"/>
      <c r="GVS52" s="111"/>
      <c r="GVT52" s="26"/>
      <c r="GVU52" s="111"/>
      <c r="GVV52" s="26"/>
      <c r="GVW52" s="111"/>
      <c r="GVX52" s="19"/>
      <c r="GVY52" s="105"/>
      <c r="GVZ52" s="105"/>
      <c r="GWA52" s="105"/>
      <c r="GWB52" s="29"/>
      <c r="GWC52" s="111"/>
      <c r="GWD52" s="29"/>
      <c r="GWE52" s="111"/>
      <c r="GWF52" s="22"/>
      <c r="GWG52" s="111"/>
      <c r="GWH52" s="22"/>
      <c r="GWI52" s="111"/>
      <c r="GWJ52" s="22"/>
      <c r="GWK52" s="111"/>
      <c r="GWL52" s="22"/>
      <c r="GWM52" s="111"/>
      <c r="GWN52" s="22"/>
      <c r="GWO52" s="111"/>
      <c r="GWP52" s="22"/>
      <c r="GWQ52" s="111"/>
      <c r="GWR52" s="22"/>
      <c r="GWS52" s="111"/>
      <c r="GWT52" s="26"/>
      <c r="GWU52" s="111"/>
      <c r="GWV52" s="26"/>
      <c r="GWW52" s="111"/>
      <c r="GWX52" s="26"/>
      <c r="GWY52" s="111"/>
      <c r="GWZ52" s="26"/>
      <c r="GXA52" s="111"/>
      <c r="GXB52" s="26"/>
      <c r="GXC52" s="111"/>
      <c r="GXD52" s="26"/>
      <c r="GXE52" s="111"/>
      <c r="GXF52" s="26"/>
      <c r="GXG52" s="111"/>
      <c r="GXH52" s="26"/>
      <c r="GXI52" s="111"/>
      <c r="GXJ52" s="26"/>
      <c r="GXK52" s="111"/>
      <c r="GXL52" s="26"/>
      <c r="GXM52" s="111"/>
      <c r="GXN52" s="26"/>
      <c r="GXO52" s="112"/>
      <c r="GXP52" s="26"/>
      <c r="GXQ52" s="111"/>
      <c r="GXR52" s="26"/>
      <c r="GXS52" s="111"/>
      <c r="GXT52" s="26"/>
      <c r="GXU52" s="111"/>
      <c r="GXV52" s="26"/>
      <c r="GXW52" s="111"/>
      <c r="GXX52" s="26"/>
      <c r="GXY52" s="111"/>
      <c r="GXZ52" s="26"/>
      <c r="GYA52" s="111"/>
      <c r="GYB52" s="26"/>
      <c r="GYC52" s="111"/>
      <c r="GYD52" s="19"/>
      <c r="GYE52" s="111"/>
      <c r="GYF52" s="26"/>
      <c r="GYG52" s="111"/>
      <c r="GYH52" s="26"/>
      <c r="GYI52" s="111"/>
      <c r="GYJ52" s="26"/>
      <c r="GYK52" s="111"/>
      <c r="GYL52" s="26"/>
      <c r="GYM52" s="111"/>
      <c r="GYN52" s="19"/>
      <c r="GYO52" s="111"/>
      <c r="GYP52" s="26"/>
      <c r="GYQ52" s="111"/>
      <c r="GYR52" s="26"/>
      <c r="GYS52" s="111"/>
      <c r="GYT52" s="26"/>
      <c r="GYU52" s="111"/>
      <c r="GYV52" s="19"/>
      <c r="GYW52" s="105"/>
      <c r="GYX52" s="105"/>
      <c r="GYY52" s="105"/>
      <c r="GYZ52" s="29"/>
      <c r="GZA52" s="111"/>
      <c r="GZB52" s="29"/>
      <c r="GZC52" s="111"/>
      <c r="GZD52" s="22"/>
      <c r="GZE52" s="111"/>
      <c r="GZF52" s="22"/>
      <c r="GZG52" s="111"/>
      <c r="GZH52" s="22"/>
      <c r="GZI52" s="111"/>
      <c r="GZJ52" s="22"/>
      <c r="GZK52" s="111"/>
      <c r="GZL52" s="22"/>
      <c r="GZM52" s="111"/>
      <c r="GZN52" s="22"/>
      <c r="GZO52" s="111"/>
      <c r="GZP52" s="22"/>
      <c r="GZQ52" s="111"/>
      <c r="GZR52" s="26"/>
      <c r="GZS52" s="111"/>
      <c r="GZT52" s="26"/>
      <c r="GZU52" s="111"/>
      <c r="GZV52" s="26"/>
      <c r="GZW52" s="111"/>
      <c r="GZX52" s="26"/>
      <c r="GZY52" s="111"/>
      <c r="GZZ52" s="26"/>
      <c r="HAA52" s="111"/>
      <c r="HAB52" s="26"/>
      <c r="HAC52" s="111"/>
      <c r="HAD52" s="26"/>
      <c r="HAE52" s="111"/>
      <c r="HAF52" s="26"/>
      <c r="HAG52" s="111"/>
      <c r="HAH52" s="26"/>
      <c r="HAI52" s="111"/>
      <c r="HAJ52" s="26"/>
      <c r="HAK52" s="111"/>
      <c r="HAL52" s="26"/>
      <c r="HAM52" s="112"/>
      <c r="HAN52" s="26"/>
      <c r="HAO52" s="111"/>
      <c r="HAP52" s="26"/>
      <c r="HAQ52" s="111"/>
      <c r="HAR52" s="26"/>
      <c r="HAS52" s="111"/>
      <c r="HAT52" s="26"/>
      <c r="HAU52" s="111"/>
      <c r="HAV52" s="26"/>
      <c r="HAW52" s="111"/>
      <c r="HAX52" s="26"/>
      <c r="HAY52" s="111"/>
      <c r="HAZ52" s="26"/>
      <c r="HBA52" s="111"/>
      <c r="HBB52" s="19"/>
      <c r="HBC52" s="111"/>
      <c r="HBD52" s="26"/>
      <c r="HBE52" s="111"/>
      <c r="HBF52" s="26"/>
      <c r="HBG52" s="111"/>
      <c r="HBH52" s="26"/>
      <c r="HBI52" s="111"/>
      <c r="HBJ52" s="26"/>
      <c r="HBK52" s="111"/>
      <c r="HBL52" s="19"/>
      <c r="HBM52" s="111"/>
      <c r="HBN52" s="26"/>
      <c r="HBO52" s="111"/>
      <c r="HBP52" s="26"/>
      <c r="HBQ52" s="111"/>
      <c r="HBR52" s="26"/>
      <c r="HBS52" s="111"/>
      <c r="HBT52" s="19"/>
      <c r="HBU52" s="105"/>
      <c r="HBV52" s="105"/>
      <c r="HBW52" s="105"/>
      <c r="HBX52" s="29"/>
      <c r="HBY52" s="111"/>
      <c r="HBZ52" s="29"/>
      <c r="HCA52" s="111"/>
      <c r="HCB52" s="22"/>
      <c r="HCC52" s="111"/>
      <c r="HCD52" s="22"/>
      <c r="HCE52" s="111"/>
      <c r="HCF52" s="22"/>
      <c r="HCG52" s="111"/>
      <c r="HCH52" s="22"/>
      <c r="HCI52" s="111"/>
      <c r="HCJ52" s="22"/>
      <c r="HCK52" s="111"/>
      <c r="HCL52" s="22"/>
      <c r="HCM52" s="111"/>
      <c r="HCN52" s="22"/>
      <c r="HCO52" s="111"/>
      <c r="HCP52" s="26"/>
      <c r="HCQ52" s="111"/>
      <c r="HCR52" s="26"/>
      <c r="HCS52" s="111"/>
      <c r="HCT52" s="26"/>
      <c r="HCU52" s="111"/>
      <c r="HCV52" s="26"/>
      <c r="HCW52" s="111"/>
      <c r="HCX52" s="26"/>
      <c r="HCY52" s="111"/>
      <c r="HCZ52" s="26"/>
      <c r="HDA52" s="111"/>
      <c r="HDB52" s="26"/>
      <c r="HDC52" s="111"/>
      <c r="HDD52" s="26"/>
      <c r="HDE52" s="111"/>
      <c r="HDF52" s="26"/>
      <c r="HDG52" s="111"/>
      <c r="HDH52" s="26"/>
      <c r="HDI52" s="111"/>
      <c r="HDJ52" s="26"/>
      <c r="HDK52" s="112"/>
      <c r="HDL52" s="26"/>
      <c r="HDM52" s="111"/>
      <c r="HDN52" s="26"/>
      <c r="HDO52" s="111"/>
      <c r="HDP52" s="26"/>
      <c r="HDQ52" s="111"/>
      <c r="HDR52" s="26"/>
      <c r="HDS52" s="111"/>
      <c r="HDT52" s="26"/>
      <c r="HDU52" s="111"/>
      <c r="HDV52" s="26"/>
      <c r="HDW52" s="111"/>
      <c r="HDX52" s="26"/>
      <c r="HDY52" s="111"/>
      <c r="HDZ52" s="19"/>
      <c r="HEA52" s="111"/>
      <c r="HEB52" s="26"/>
      <c r="HEC52" s="111"/>
      <c r="HED52" s="26"/>
      <c r="HEE52" s="111"/>
      <c r="HEF52" s="26"/>
      <c r="HEG52" s="111"/>
      <c r="HEH52" s="26"/>
      <c r="HEI52" s="111"/>
      <c r="HEJ52" s="19"/>
      <c r="HEK52" s="111"/>
      <c r="HEL52" s="26"/>
      <c r="HEM52" s="111"/>
      <c r="HEN52" s="26"/>
      <c r="HEO52" s="111"/>
      <c r="HEP52" s="26"/>
      <c r="HEQ52" s="111"/>
      <c r="HER52" s="19"/>
      <c r="HES52" s="105"/>
      <c r="HET52" s="105"/>
      <c r="HEU52" s="105"/>
      <c r="HEV52" s="29"/>
      <c r="HEW52" s="111"/>
      <c r="HEX52" s="29"/>
      <c r="HEY52" s="111"/>
      <c r="HEZ52" s="22"/>
      <c r="HFA52" s="111"/>
      <c r="HFB52" s="22"/>
      <c r="HFC52" s="111"/>
      <c r="HFD52" s="22"/>
      <c r="HFE52" s="111"/>
      <c r="HFF52" s="22"/>
      <c r="HFG52" s="111"/>
      <c r="HFH52" s="22"/>
      <c r="HFI52" s="111"/>
      <c r="HFJ52" s="22"/>
      <c r="HFK52" s="111"/>
      <c r="HFL52" s="22"/>
      <c r="HFM52" s="111"/>
      <c r="HFN52" s="26"/>
      <c r="HFO52" s="111"/>
      <c r="HFP52" s="26"/>
      <c r="HFQ52" s="111"/>
      <c r="HFR52" s="26"/>
      <c r="HFS52" s="111"/>
      <c r="HFT52" s="26"/>
      <c r="HFU52" s="111"/>
      <c r="HFV52" s="26"/>
      <c r="HFW52" s="111"/>
      <c r="HFX52" s="26"/>
      <c r="HFY52" s="111"/>
      <c r="HFZ52" s="26"/>
      <c r="HGA52" s="111"/>
      <c r="HGB52" s="26"/>
      <c r="HGC52" s="111"/>
      <c r="HGD52" s="26"/>
      <c r="HGE52" s="111"/>
      <c r="HGF52" s="26"/>
      <c r="HGG52" s="111"/>
      <c r="HGH52" s="26"/>
      <c r="HGI52" s="112"/>
      <c r="HGJ52" s="26"/>
      <c r="HGK52" s="111"/>
      <c r="HGL52" s="26"/>
      <c r="HGM52" s="111"/>
      <c r="HGN52" s="26"/>
      <c r="HGO52" s="111"/>
      <c r="HGP52" s="26"/>
      <c r="HGQ52" s="111"/>
      <c r="HGR52" s="26"/>
      <c r="HGS52" s="111"/>
      <c r="HGT52" s="26"/>
      <c r="HGU52" s="111"/>
      <c r="HGV52" s="26"/>
      <c r="HGW52" s="111"/>
      <c r="HGX52" s="19"/>
      <c r="HGY52" s="111"/>
      <c r="HGZ52" s="26"/>
      <c r="HHA52" s="111"/>
      <c r="HHB52" s="26"/>
      <c r="HHC52" s="111"/>
      <c r="HHD52" s="26"/>
      <c r="HHE52" s="111"/>
      <c r="HHF52" s="26"/>
      <c r="HHG52" s="111"/>
      <c r="HHH52" s="19"/>
      <c r="HHI52" s="111"/>
      <c r="HHJ52" s="26"/>
      <c r="HHK52" s="111"/>
      <c r="HHL52" s="26"/>
      <c r="HHM52" s="111"/>
      <c r="HHN52" s="26"/>
      <c r="HHO52" s="111"/>
      <c r="HHP52" s="19"/>
      <c r="HHQ52" s="105"/>
      <c r="HHR52" s="105"/>
      <c r="HHS52" s="105"/>
      <c r="HHT52" s="29"/>
      <c r="HHU52" s="111"/>
      <c r="HHV52" s="29"/>
      <c r="HHW52" s="111"/>
      <c r="HHX52" s="22"/>
      <c r="HHY52" s="111"/>
      <c r="HHZ52" s="22"/>
      <c r="HIA52" s="111"/>
      <c r="HIB52" s="22"/>
      <c r="HIC52" s="111"/>
      <c r="HID52" s="22"/>
      <c r="HIE52" s="111"/>
      <c r="HIF52" s="22"/>
      <c r="HIG52" s="111"/>
      <c r="HIH52" s="22"/>
      <c r="HII52" s="111"/>
      <c r="HIJ52" s="22"/>
      <c r="HIK52" s="111"/>
      <c r="HIL52" s="26"/>
      <c r="HIM52" s="111"/>
      <c r="HIN52" s="26"/>
      <c r="HIO52" s="111"/>
      <c r="HIP52" s="26"/>
      <c r="HIQ52" s="111"/>
      <c r="HIR52" s="26"/>
      <c r="HIS52" s="111"/>
      <c r="HIT52" s="26"/>
      <c r="HIU52" s="111"/>
      <c r="HIV52" s="26"/>
      <c r="HIW52" s="111"/>
      <c r="HIX52" s="26"/>
      <c r="HIY52" s="111"/>
      <c r="HIZ52" s="26"/>
      <c r="HJA52" s="111"/>
      <c r="HJB52" s="26"/>
      <c r="HJC52" s="111"/>
      <c r="HJD52" s="26"/>
      <c r="HJE52" s="111"/>
      <c r="HJF52" s="26"/>
      <c r="HJG52" s="112"/>
      <c r="HJH52" s="26"/>
      <c r="HJI52" s="111"/>
      <c r="HJJ52" s="26"/>
      <c r="HJK52" s="111"/>
      <c r="HJL52" s="26"/>
      <c r="HJM52" s="111"/>
      <c r="HJN52" s="26"/>
      <c r="HJO52" s="111"/>
      <c r="HJP52" s="26"/>
      <c r="HJQ52" s="111"/>
      <c r="HJR52" s="26"/>
      <c r="HJS52" s="111"/>
      <c r="HJT52" s="26"/>
      <c r="HJU52" s="111"/>
      <c r="HJV52" s="19"/>
      <c r="HJW52" s="111"/>
      <c r="HJX52" s="26"/>
      <c r="HJY52" s="111"/>
      <c r="HJZ52" s="26"/>
      <c r="HKA52" s="111"/>
      <c r="HKB52" s="26"/>
      <c r="HKC52" s="111"/>
      <c r="HKD52" s="26"/>
      <c r="HKE52" s="111"/>
      <c r="HKF52" s="19"/>
      <c r="HKG52" s="111"/>
      <c r="HKH52" s="26"/>
      <c r="HKI52" s="111"/>
      <c r="HKJ52" s="26"/>
      <c r="HKK52" s="111"/>
      <c r="HKL52" s="26"/>
      <c r="HKM52" s="111"/>
      <c r="HKN52" s="19"/>
      <c r="HKO52" s="105"/>
      <c r="HKP52" s="105"/>
      <c r="HKQ52" s="105"/>
      <c r="HKR52" s="29"/>
      <c r="HKS52" s="111"/>
      <c r="HKT52" s="29"/>
      <c r="HKU52" s="111"/>
      <c r="HKV52" s="22"/>
      <c r="HKW52" s="111"/>
      <c r="HKX52" s="22"/>
      <c r="HKY52" s="111"/>
      <c r="HKZ52" s="22"/>
      <c r="HLA52" s="111"/>
      <c r="HLB52" s="22"/>
      <c r="HLC52" s="111"/>
      <c r="HLD52" s="22"/>
      <c r="HLE52" s="111"/>
      <c r="HLF52" s="22"/>
      <c r="HLG52" s="111"/>
      <c r="HLH52" s="22"/>
      <c r="HLI52" s="111"/>
      <c r="HLJ52" s="26"/>
      <c r="HLK52" s="111"/>
      <c r="HLL52" s="26"/>
      <c r="HLM52" s="111"/>
      <c r="HLN52" s="26"/>
      <c r="HLO52" s="111"/>
      <c r="HLP52" s="26"/>
      <c r="HLQ52" s="111"/>
      <c r="HLR52" s="26"/>
      <c r="HLS52" s="111"/>
      <c r="HLT52" s="26"/>
      <c r="HLU52" s="111"/>
      <c r="HLV52" s="26"/>
      <c r="HLW52" s="111"/>
      <c r="HLX52" s="26"/>
      <c r="HLY52" s="111"/>
      <c r="HLZ52" s="26"/>
      <c r="HMA52" s="111"/>
      <c r="HMB52" s="26"/>
      <c r="HMC52" s="111"/>
      <c r="HMD52" s="26"/>
      <c r="HME52" s="112"/>
      <c r="HMF52" s="26"/>
      <c r="HMG52" s="111"/>
      <c r="HMH52" s="26"/>
      <c r="HMI52" s="111"/>
      <c r="HMJ52" s="26"/>
      <c r="HMK52" s="111"/>
      <c r="HML52" s="26"/>
      <c r="HMM52" s="111"/>
      <c r="HMN52" s="26"/>
      <c r="HMO52" s="111"/>
      <c r="HMP52" s="26"/>
      <c r="HMQ52" s="111"/>
      <c r="HMR52" s="26"/>
      <c r="HMS52" s="111"/>
      <c r="HMT52" s="19"/>
      <c r="HMU52" s="111"/>
      <c r="HMV52" s="26"/>
      <c r="HMW52" s="111"/>
      <c r="HMX52" s="26"/>
      <c r="HMY52" s="111"/>
      <c r="HMZ52" s="26"/>
      <c r="HNA52" s="111"/>
      <c r="HNB52" s="26"/>
      <c r="HNC52" s="111"/>
      <c r="HND52" s="19"/>
      <c r="HNE52" s="111"/>
      <c r="HNF52" s="26"/>
      <c r="HNG52" s="111"/>
      <c r="HNH52" s="26"/>
      <c r="HNI52" s="111"/>
      <c r="HNJ52" s="26"/>
      <c r="HNK52" s="111"/>
      <c r="HNL52" s="19"/>
      <c r="HNM52" s="105"/>
      <c r="HNN52" s="105"/>
      <c r="HNO52" s="105"/>
      <c r="HNP52" s="29"/>
      <c r="HNQ52" s="111"/>
      <c r="HNR52" s="29"/>
      <c r="HNS52" s="111"/>
      <c r="HNT52" s="22"/>
      <c r="HNU52" s="111"/>
      <c r="HNV52" s="22"/>
      <c r="HNW52" s="111"/>
      <c r="HNX52" s="22"/>
      <c r="HNY52" s="111"/>
      <c r="HNZ52" s="22"/>
      <c r="HOA52" s="111"/>
      <c r="HOB52" s="22"/>
      <c r="HOC52" s="111"/>
      <c r="HOD52" s="22"/>
      <c r="HOE52" s="111"/>
      <c r="HOF52" s="22"/>
      <c r="HOG52" s="111"/>
      <c r="HOH52" s="26"/>
      <c r="HOI52" s="111"/>
      <c r="HOJ52" s="26"/>
      <c r="HOK52" s="111"/>
      <c r="HOL52" s="26"/>
      <c r="HOM52" s="111"/>
      <c r="HON52" s="26"/>
      <c r="HOO52" s="111"/>
      <c r="HOP52" s="26"/>
      <c r="HOQ52" s="111"/>
      <c r="HOR52" s="26"/>
      <c r="HOS52" s="111"/>
      <c r="HOT52" s="26"/>
      <c r="HOU52" s="111"/>
      <c r="HOV52" s="26"/>
      <c r="HOW52" s="111"/>
      <c r="HOX52" s="26"/>
      <c r="HOY52" s="111"/>
      <c r="HOZ52" s="26"/>
      <c r="HPA52" s="111"/>
      <c r="HPB52" s="26"/>
      <c r="HPC52" s="112"/>
      <c r="HPD52" s="26"/>
      <c r="HPE52" s="111"/>
      <c r="HPF52" s="26"/>
      <c r="HPG52" s="111"/>
      <c r="HPH52" s="26"/>
      <c r="HPI52" s="111"/>
      <c r="HPJ52" s="26"/>
      <c r="HPK52" s="111"/>
      <c r="HPL52" s="26"/>
      <c r="HPM52" s="111"/>
      <c r="HPN52" s="26"/>
      <c r="HPO52" s="111"/>
      <c r="HPP52" s="26"/>
      <c r="HPQ52" s="111"/>
      <c r="HPR52" s="19"/>
      <c r="HPS52" s="111"/>
      <c r="HPT52" s="26"/>
      <c r="HPU52" s="111"/>
      <c r="HPV52" s="26"/>
      <c r="HPW52" s="111"/>
      <c r="HPX52" s="26"/>
      <c r="HPY52" s="111"/>
      <c r="HPZ52" s="26"/>
      <c r="HQA52" s="111"/>
      <c r="HQB52" s="19"/>
      <c r="HQC52" s="111"/>
      <c r="HQD52" s="26"/>
      <c r="HQE52" s="111"/>
      <c r="HQF52" s="26"/>
      <c r="HQG52" s="111"/>
      <c r="HQH52" s="26"/>
      <c r="HQI52" s="111"/>
      <c r="HQJ52" s="19"/>
      <c r="HQK52" s="105"/>
      <c r="HQL52" s="105"/>
      <c r="HQM52" s="105"/>
      <c r="HQN52" s="29"/>
      <c r="HQO52" s="111"/>
      <c r="HQP52" s="29"/>
      <c r="HQQ52" s="111"/>
      <c r="HQR52" s="22"/>
      <c r="HQS52" s="111"/>
      <c r="HQT52" s="22"/>
      <c r="HQU52" s="111"/>
      <c r="HQV52" s="22"/>
      <c r="HQW52" s="111"/>
      <c r="HQX52" s="22"/>
      <c r="HQY52" s="111"/>
      <c r="HQZ52" s="22"/>
      <c r="HRA52" s="111"/>
      <c r="HRB52" s="22"/>
      <c r="HRC52" s="111"/>
      <c r="HRD52" s="22"/>
      <c r="HRE52" s="111"/>
      <c r="HRF52" s="26"/>
      <c r="HRG52" s="111"/>
      <c r="HRH52" s="26"/>
      <c r="HRI52" s="111"/>
      <c r="HRJ52" s="26"/>
      <c r="HRK52" s="111"/>
      <c r="HRL52" s="26"/>
      <c r="HRM52" s="111"/>
      <c r="HRN52" s="26"/>
      <c r="HRO52" s="111"/>
      <c r="HRP52" s="26"/>
      <c r="HRQ52" s="111"/>
      <c r="HRR52" s="26"/>
      <c r="HRS52" s="111"/>
      <c r="HRT52" s="26"/>
      <c r="HRU52" s="111"/>
      <c r="HRV52" s="26"/>
      <c r="HRW52" s="111"/>
      <c r="HRX52" s="26"/>
      <c r="HRY52" s="111"/>
      <c r="HRZ52" s="26"/>
      <c r="HSA52" s="112"/>
      <c r="HSB52" s="26"/>
      <c r="HSC52" s="111"/>
      <c r="HSD52" s="26"/>
      <c r="HSE52" s="111"/>
      <c r="HSF52" s="26"/>
      <c r="HSG52" s="111"/>
      <c r="HSH52" s="26"/>
      <c r="HSI52" s="111"/>
      <c r="HSJ52" s="26"/>
      <c r="HSK52" s="111"/>
      <c r="HSL52" s="26"/>
      <c r="HSM52" s="111"/>
      <c r="HSN52" s="26"/>
      <c r="HSO52" s="111"/>
      <c r="HSP52" s="19"/>
      <c r="HSQ52" s="111"/>
      <c r="HSR52" s="26"/>
      <c r="HSS52" s="111"/>
      <c r="HST52" s="26"/>
      <c r="HSU52" s="111"/>
      <c r="HSV52" s="26"/>
      <c r="HSW52" s="111"/>
      <c r="HSX52" s="26"/>
      <c r="HSY52" s="111"/>
      <c r="HSZ52" s="19"/>
      <c r="HTA52" s="111"/>
      <c r="HTB52" s="26"/>
      <c r="HTC52" s="111"/>
      <c r="HTD52" s="26"/>
      <c r="HTE52" s="111"/>
      <c r="HTF52" s="26"/>
      <c r="HTG52" s="111"/>
      <c r="HTH52" s="19"/>
      <c r="HTI52" s="105"/>
      <c r="HTJ52" s="105"/>
      <c r="HTK52" s="105"/>
      <c r="HTL52" s="29"/>
      <c r="HTM52" s="111"/>
      <c r="HTN52" s="29"/>
      <c r="HTO52" s="111"/>
      <c r="HTP52" s="22"/>
      <c r="HTQ52" s="111"/>
      <c r="HTR52" s="22"/>
      <c r="HTS52" s="111"/>
      <c r="HTT52" s="22"/>
      <c r="HTU52" s="111"/>
      <c r="HTV52" s="22"/>
      <c r="HTW52" s="111"/>
      <c r="HTX52" s="22"/>
      <c r="HTY52" s="111"/>
      <c r="HTZ52" s="22"/>
      <c r="HUA52" s="111"/>
      <c r="HUB52" s="22"/>
      <c r="HUC52" s="111"/>
      <c r="HUD52" s="26"/>
      <c r="HUE52" s="111"/>
      <c r="HUF52" s="26"/>
      <c r="HUG52" s="111"/>
      <c r="HUH52" s="26"/>
      <c r="HUI52" s="111"/>
      <c r="HUJ52" s="26"/>
      <c r="HUK52" s="111"/>
      <c r="HUL52" s="26"/>
      <c r="HUM52" s="111"/>
      <c r="HUN52" s="26"/>
      <c r="HUO52" s="111"/>
      <c r="HUP52" s="26"/>
      <c r="HUQ52" s="111"/>
      <c r="HUR52" s="26"/>
      <c r="HUS52" s="111"/>
      <c r="HUT52" s="26"/>
      <c r="HUU52" s="111"/>
      <c r="HUV52" s="26"/>
      <c r="HUW52" s="111"/>
      <c r="HUX52" s="26"/>
      <c r="HUY52" s="112"/>
      <c r="HUZ52" s="26"/>
      <c r="HVA52" s="111"/>
      <c r="HVB52" s="26"/>
      <c r="HVC52" s="111"/>
      <c r="HVD52" s="26"/>
      <c r="HVE52" s="111"/>
      <c r="HVF52" s="26"/>
      <c r="HVG52" s="111"/>
      <c r="HVH52" s="26"/>
      <c r="HVI52" s="111"/>
      <c r="HVJ52" s="26"/>
      <c r="HVK52" s="111"/>
      <c r="HVL52" s="26"/>
      <c r="HVM52" s="111"/>
      <c r="HVN52" s="19"/>
      <c r="HVO52" s="111"/>
      <c r="HVP52" s="26"/>
      <c r="HVQ52" s="111"/>
      <c r="HVR52" s="26"/>
      <c r="HVS52" s="111"/>
      <c r="HVT52" s="26"/>
      <c r="HVU52" s="111"/>
      <c r="HVV52" s="26"/>
      <c r="HVW52" s="111"/>
      <c r="HVX52" s="19"/>
      <c r="HVY52" s="111"/>
      <c r="HVZ52" s="26"/>
      <c r="HWA52" s="111"/>
      <c r="HWB52" s="26"/>
      <c r="HWC52" s="111"/>
      <c r="HWD52" s="26"/>
      <c r="HWE52" s="111"/>
      <c r="HWF52" s="19"/>
      <c r="HWG52" s="105"/>
      <c r="HWH52" s="105"/>
      <c r="HWI52" s="105"/>
      <c r="HWJ52" s="29"/>
      <c r="HWK52" s="111"/>
      <c r="HWL52" s="29"/>
      <c r="HWM52" s="111"/>
      <c r="HWN52" s="22"/>
      <c r="HWO52" s="111"/>
      <c r="HWP52" s="22"/>
      <c r="HWQ52" s="111"/>
      <c r="HWR52" s="22"/>
      <c r="HWS52" s="111"/>
      <c r="HWT52" s="22"/>
      <c r="HWU52" s="111"/>
      <c r="HWV52" s="22"/>
      <c r="HWW52" s="111"/>
      <c r="HWX52" s="22"/>
      <c r="HWY52" s="111"/>
      <c r="HWZ52" s="22"/>
      <c r="HXA52" s="111"/>
      <c r="HXB52" s="26"/>
      <c r="HXC52" s="111"/>
      <c r="HXD52" s="26"/>
      <c r="HXE52" s="111"/>
      <c r="HXF52" s="26"/>
      <c r="HXG52" s="111"/>
      <c r="HXH52" s="26"/>
      <c r="HXI52" s="111"/>
      <c r="HXJ52" s="26"/>
      <c r="HXK52" s="111"/>
      <c r="HXL52" s="26"/>
      <c r="HXM52" s="111"/>
      <c r="HXN52" s="26"/>
      <c r="HXO52" s="111"/>
      <c r="HXP52" s="26"/>
      <c r="HXQ52" s="111"/>
      <c r="HXR52" s="26"/>
      <c r="HXS52" s="111"/>
      <c r="HXT52" s="26"/>
      <c r="HXU52" s="111"/>
      <c r="HXV52" s="26"/>
      <c r="HXW52" s="112"/>
      <c r="HXX52" s="26"/>
      <c r="HXY52" s="111"/>
      <c r="HXZ52" s="26"/>
      <c r="HYA52" s="111"/>
      <c r="HYB52" s="26"/>
      <c r="HYC52" s="111"/>
      <c r="HYD52" s="26"/>
      <c r="HYE52" s="111"/>
      <c r="HYF52" s="26"/>
      <c r="HYG52" s="111"/>
      <c r="HYH52" s="26"/>
      <c r="HYI52" s="111"/>
      <c r="HYJ52" s="26"/>
      <c r="HYK52" s="111"/>
      <c r="HYL52" s="19"/>
      <c r="HYM52" s="111"/>
      <c r="HYN52" s="26"/>
      <c r="HYO52" s="111"/>
      <c r="HYP52" s="26"/>
      <c r="HYQ52" s="111"/>
      <c r="HYR52" s="26"/>
      <c r="HYS52" s="111"/>
      <c r="HYT52" s="26"/>
      <c r="HYU52" s="111"/>
      <c r="HYV52" s="19"/>
      <c r="HYW52" s="111"/>
      <c r="HYX52" s="26"/>
      <c r="HYY52" s="111"/>
      <c r="HYZ52" s="26"/>
      <c r="HZA52" s="111"/>
      <c r="HZB52" s="26"/>
      <c r="HZC52" s="111"/>
      <c r="HZD52" s="19"/>
      <c r="HZE52" s="105"/>
      <c r="HZF52" s="105"/>
      <c r="HZG52" s="105"/>
      <c r="HZH52" s="29"/>
      <c r="HZI52" s="111"/>
      <c r="HZJ52" s="29"/>
      <c r="HZK52" s="111"/>
      <c r="HZL52" s="22"/>
      <c r="HZM52" s="111"/>
      <c r="HZN52" s="22"/>
      <c r="HZO52" s="111"/>
      <c r="HZP52" s="22"/>
      <c r="HZQ52" s="111"/>
      <c r="HZR52" s="22"/>
      <c r="HZS52" s="111"/>
      <c r="HZT52" s="22"/>
      <c r="HZU52" s="111"/>
      <c r="HZV52" s="22"/>
      <c r="HZW52" s="111"/>
      <c r="HZX52" s="22"/>
      <c r="HZY52" s="111"/>
      <c r="HZZ52" s="26"/>
      <c r="IAA52" s="111"/>
      <c r="IAB52" s="26"/>
      <c r="IAC52" s="111"/>
      <c r="IAD52" s="26"/>
      <c r="IAE52" s="111"/>
      <c r="IAF52" s="26"/>
      <c r="IAG52" s="111"/>
      <c r="IAH52" s="26"/>
      <c r="IAI52" s="111"/>
      <c r="IAJ52" s="26"/>
      <c r="IAK52" s="111"/>
      <c r="IAL52" s="26"/>
      <c r="IAM52" s="111"/>
      <c r="IAN52" s="26"/>
      <c r="IAO52" s="111"/>
      <c r="IAP52" s="26"/>
      <c r="IAQ52" s="111"/>
      <c r="IAR52" s="26"/>
      <c r="IAS52" s="111"/>
      <c r="IAT52" s="26"/>
      <c r="IAU52" s="112"/>
      <c r="IAV52" s="26"/>
      <c r="IAW52" s="111"/>
      <c r="IAX52" s="26"/>
      <c r="IAY52" s="111"/>
      <c r="IAZ52" s="26"/>
      <c r="IBA52" s="111"/>
      <c r="IBB52" s="26"/>
      <c r="IBC52" s="111"/>
      <c r="IBD52" s="26"/>
      <c r="IBE52" s="111"/>
      <c r="IBF52" s="26"/>
      <c r="IBG52" s="111"/>
      <c r="IBH52" s="26"/>
      <c r="IBI52" s="111"/>
      <c r="IBJ52" s="19"/>
      <c r="IBK52" s="111"/>
      <c r="IBL52" s="26"/>
      <c r="IBM52" s="111"/>
      <c r="IBN52" s="26"/>
      <c r="IBO52" s="111"/>
      <c r="IBP52" s="26"/>
      <c r="IBQ52" s="111"/>
      <c r="IBR52" s="26"/>
      <c r="IBS52" s="111"/>
      <c r="IBT52" s="19"/>
      <c r="IBU52" s="111"/>
      <c r="IBV52" s="26"/>
      <c r="IBW52" s="111"/>
      <c r="IBX52" s="26"/>
      <c r="IBY52" s="111"/>
      <c r="IBZ52" s="26"/>
      <c r="ICA52" s="111"/>
      <c r="ICB52" s="19"/>
      <c r="ICC52" s="105"/>
      <c r="ICD52" s="105"/>
      <c r="ICE52" s="105"/>
      <c r="ICF52" s="29"/>
      <c r="ICG52" s="111"/>
      <c r="ICH52" s="29"/>
      <c r="ICI52" s="111"/>
      <c r="ICJ52" s="22"/>
      <c r="ICK52" s="111"/>
      <c r="ICL52" s="22"/>
      <c r="ICM52" s="111"/>
      <c r="ICN52" s="22"/>
      <c r="ICO52" s="111"/>
      <c r="ICP52" s="22"/>
      <c r="ICQ52" s="111"/>
      <c r="ICR52" s="22"/>
      <c r="ICS52" s="111"/>
      <c r="ICT52" s="22"/>
      <c r="ICU52" s="111"/>
      <c r="ICV52" s="22"/>
      <c r="ICW52" s="111"/>
      <c r="ICX52" s="26"/>
      <c r="ICY52" s="111"/>
      <c r="ICZ52" s="26"/>
      <c r="IDA52" s="111"/>
      <c r="IDB52" s="26"/>
      <c r="IDC52" s="111"/>
      <c r="IDD52" s="26"/>
      <c r="IDE52" s="111"/>
      <c r="IDF52" s="26"/>
      <c r="IDG52" s="111"/>
      <c r="IDH52" s="26"/>
      <c r="IDI52" s="111"/>
      <c r="IDJ52" s="26"/>
      <c r="IDK52" s="111"/>
      <c r="IDL52" s="26"/>
      <c r="IDM52" s="111"/>
      <c r="IDN52" s="26"/>
      <c r="IDO52" s="111"/>
      <c r="IDP52" s="26"/>
      <c r="IDQ52" s="111"/>
      <c r="IDR52" s="26"/>
      <c r="IDS52" s="112"/>
      <c r="IDT52" s="26"/>
      <c r="IDU52" s="111"/>
      <c r="IDV52" s="26"/>
      <c r="IDW52" s="111"/>
      <c r="IDX52" s="26"/>
      <c r="IDY52" s="111"/>
      <c r="IDZ52" s="26"/>
      <c r="IEA52" s="111"/>
      <c r="IEB52" s="26"/>
      <c r="IEC52" s="111"/>
      <c r="IED52" s="26"/>
      <c r="IEE52" s="111"/>
      <c r="IEF52" s="26"/>
      <c r="IEG52" s="111"/>
      <c r="IEH52" s="19"/>
      <c r="IEI52" s="111"/>
      <c r="IEJ52" s="26"/>
      <c r="IEK52" s="111"/>
      <c r="IEL52" s="26"/>
      <c r="IEM52" s="111"/>
      <c r="IEN52" s="26"/>
      <c r="IEO52" s="111"/>
      <c r="IEP52" s="26"/>
      <c r="IEQ52" s="111"/>
      <c r="IER52" s="19"/>
      <c r="IES52" s="111"/>
      <c r="IET52" s="26"/>
      <c r="IEU52" s="111"/>
      <c r="IEV52" s="26"/>
      <c r="IEW52" s="111"/>
      <c r="IEX52" s="26"/>
      <c r="IEY52" s="111"/>
      <c r="IEZ52" s="19"/>
      <c r="IFA52" s="105"/>
      <c r="IFB52" s="105"/>
      <c r="IFC52" s="105"/>
      <c r="IFD52" s="29"/>
      <c r="IFE52" s="111"/>
      <c r="IFF52" s="29"/>
      <c r="IFG52" s="111"/>
      <c r="IFH52" s="22"/>
      <c r="IFI52" s="111"/>
      <c r="IFJ52" s="22"/>
      <c r="IFK52" s="111"/>
      <c r="IFL52" s="22"/>
      <c r="IFM52" s="111"/>
      <c r="IFN52" s="22"/>
      <c r="IFO52" s="111"/>
      <c r="IFP52" s="22"/>
      <c r="IFQ52" s="111"/>
      <c r="IFR52" s="22"/>
      <c r="IFS52" s="111"/>
      <c r="IFT52" s="22"/>
      <c r="IFU52" s="111"/>
      <c r="IFV52" s="26"/>
      <c r="IFW52" s="111"/>
      <c r="IFX52" s="26"/>
      <c r="IFY52" s="111"/>
      <c r="IFZ52" s="26"/>
      <c r="IGA52" s="111"/>
      <c r="IGB52" s="26"/>
      <c r="IGC52" s="111"/>
      <c r="IGD52" s="26"/>
      <c r="IGE52" s="111"/>
      <c r="IGF52" s="26"/>
      <c r="IGG52" s="111"/>
      <c r="IGH52" s="26"/>
      <c r="IGI52" s="111"/>
      <c r="IGJ52" s="26"/>
      <c r="IGK52" s="111"/>
      <c r="IGL52" s="26"/>
      <c r="IGM52" s="111"/>
      <c r="IGN52" s="26"/>
      <c r="IGO52" s="111"/>
      <c r="IGP52" s="26"/>
      <c r="IGQ52" s="112"/>
      <c r="IGR52" s="26"/>
      <c r="IGS52" s="111"/>
      <c r="IGT52" s="26"/>
      <c r="IGU52" s="111"/>
      <c r="IGV52" s="26"/>
      <c r="IGW52" s="111"/>
      <c r="IGX52" s="26"/>
      <c r="IGY52" s="111"/>
      <c r="IGZ52" s="26"/>
      <c r="IHA52" s="111"/>
      <c r="IHB52" s="26"/>
      <c r="IHC52" s="111"/>
      <c r="IHD52" s="26"/>
      <c r="IHE52" s="111"/>
      <c r="IHF52" s="19"/>
      <c r="IHG52" s="111"/>
      <c r="IHH52" s="26"/>
      <c r="IHI52" s="111"/>
      <c r="IHJ52" s="26"/>
      <c r="IHK52" s="111"/>
      <c r="IHL52" s="26"/>
      <c r="IHM52" s="111"/>
      <c r="IHN52" s="26"/>
      <c r="IHO52" s="111"/>
      <c r="IHP52" s="19"/>
      <c r="IHQ52" s="111"/>
      <c r="IHR52" s="26"/>
      <c r="IHS52" s="111"/>
      <c r="IHT52" s="26"/>
      <c r="IHU52" s="111"/>
      <c r="IHV52" s="26"/>
      <c r="IHW52" s="111"/>
      <c r="IHX52" s="19"/>
      <c r="IHY52" s="105"/>
      <c r="IHZ52" s="105"/>
      <c r="IIA52" s="105"/>
      <c r="IIB52" s="29"/>
      <c r="IIC52" s="111"/>
      <c r="IID52" s="29"/>
      <c r="IIE52" s="111"/>
      <c r="IIF52" s="22"/>
      <c r="IIG52" s="111"/>
      <c r="IIH52" s="22"/>
      <c r="III52" s="111"/>
      <c r="IIJ52" s="22"/>
      <c r="IIK52" s="111"/>
      <c r="IIL52" s="22"/>
      <c r="IIM52" s="111"/>
      <c r="IIN52" s="22"/>
      <c r="IIO52" s="111"/>
      <c r="IIP52" s="22"/>
      <c r="IIQ52" s="111"/>
      <c r="IIR52" s="22"/>
      <c r="IIS52" s="111"/>
      <c r="IIT52" s="26"/>
      <c r="IIU52" s="111"/>
      <c r="IIV52" s="26"/>
      <c r="IIW52" s="111"/>
      <c r="IIX52" s="26"/>
      <c r="IIY52" s="111"/>
      <c r="IIZ52" s="26"/>
      <c r="IJA52" s="111"/>
      <c r="IJB52" s="26"/>
      <c r="IJC52" s="111"/>
      <c r="IJD52" s="26"/>
      <c r="IJE52" s="111"/>
      <c r="IJF52" s="26"/>
      <c r="IJG52" s="111"/>
      <c r="IJH52" s="26"/>
      <c r="IJI52" s="111"/>
      <c r="IJJ52" s="26"/>
      <c r="IJK52" s="111"/>
      <c r="IJL52" s="26"/>
      <c r="IJM52" s="111"/>
      <c r="IJN52" s="26"/>
      <c r="IJO52" s="112"/>
      <c r="IJP52" s="26"/>
      <c r="IJQ52" s="111"/>
      <c r="IJR52" s="26"/>
      <c r="IJS52" s="111"/>
      <c r="IJT52" s="26"/>
      <c r="IJU52" s="111"/>
      <c r="IJV52" s="26"/>
      <c r="IJW52" s="111"/>
      <c r="IJX52" s="26"/>
      <c r="IJY52" s="111"/>
      <c r="IJZ52" s="26"/>
      <c r="IKA52" s="111"/>
      <c r="IKB52" s="26"/>
      <c r="IKC52" s="111"/>
      <c r="IKD52" s="19"/>
      <c r="IKE52" s="111"/>
      <c r="IKF52" s="26"/>
      <c r="IKG52" s="111"/>
      <c r="IKH52" s="26"/>
      <c r="IKI52" s="111"/>
      <c r="IKJ52" s="26"/>
      <c r="IKK52" s="111"/>
      <c r="IKL52" s="26"/>
      <c r="IKM52" s="111"/>
      <c r="IKN52" s="19"/>
      <c r="IKO52" s="111"/>
      <c r="IKP52" s="26"/>
      <c r="IKQ52" s="111"/>
      <c r="IKR52" s="26"/>
      <c r="IKS52" s="111"/>
      <c r="IKT52" s="26"/>
      <c r="IKU52" s="111"/>
      <c r="IKV52" s="19"/>
      <c r="IKW52" s="105"/>
      <c r="IKX52" s="105"/>
      <c r="IKY52" s="105"/>
      <c r="IKZ52" s="29"/>
      <c r="ILA52" s="111"/>
      <c r="ILB52" s="29"/>
      <c r="ILC52" s="111"/>
      <c r="ILD52" s="22"/>
      <c r="ILE52" s="111"/>
      <c r="ILF52" s="22"/>
      <c r="ILG52" s="111"/>
      <c r="ILH52" s="22"/>
      <c r="ILI52" s="111"/>
      <c r="ILJ52" s="22"/>
      <c r="ILK52" s="111"/>
      <c r="ILL52" s="22"/>
      <c r="ILM52" s="111"/>
      <c r="ILN52" s="22"/>
      <c r="ILO52" s="111"/>
      <c r="ILP52" s="22"/>
      <c r="ILQ52" s="111"/>
      <c r="ILR52" s="26"/>
      <c r="ILS52" s="111"/>
      <c r="ILT52" s="26"/>
      <c r="ILU52" s="111"/>
      <c r="ILV52" s="26"/>
      <c r="ILW52" s="111"/>
      <c r="ILX52" s="26"/>
      <c r="ILY52" s="111"/>
      <c r="ILZ52" s="26"/>
      <c r="IMA52" s="111"/>
      <c r="IMB52" s="26"/>
      <c r="IMC52" s="111"/>
      <c r="IMD52" s="26"/>
      <c r="IME52" s="111"/>
      <c r="IMF52" s="26"/>
      <c r="IMG52" s="111"/>
      <c r="IMH52" s="26"/>
      <c r="IMI52" s="111"/>
      <c r="IMJ52" s="26"/>
      <c r="IMK52" s="111"/>
      <c r="IML52" s="26"/>
      <c r="IMM52" s="112"/>
      <c r="IMN52" s="26"/>
      <c r="IMO52" s="111"/>
      <c r="IMP52" s="26"/>
      <c r="IMQ52" s="111"/>
      <c r="IMR52" s="26"/>
      <c r="IMS52" s="111"/>
      <c r="IMT52" s="26"/>
      <c r="IMU52" s="111"/>
      <c r="IMV52" s="26"/>
      <c r="IMW52" s="111"/>
      <c r="IMX52" s="26"/>
      <c r="IMY52" s="111"/>
      <c r="IMZ52" s="26"/>
      <c r="INA52" s="111"/>
      <c r="INB52" s="19"/>
      <c r="INC52" s="111"/>
      <c r="IND52" s="26"/>
      <c r="INE52" s="111"/>
      <c r="INF52" s="26"/>
      <c r="ING52" s="111"/>
      <c r="INH52" s="26"/>
      <c r="INI52" s="111"/>
      <c r="INJ52" s="26"/>
      <c r="INK52" s="111"/>
      <c r="INL52" s="19"/>
      <c r="INM52" s="111"/>
      <c r="INN52" s="26"/>
      <c r="INO52" s="111"/>
      <c r="INP52" s="26"/>
      <c r="INQ52" s="111"/>
      <c r="INR52" s="26"/>
      <c r="INS52" s="111"/>
      <c r="INT52" s="19"/>
      <c r="INU52" s="105"/>
      <c r="INV52" s="105"/>
      <c r="INW52" s="105"/>
      <c r="INX52" s="29"/>
      <c r="INY52" s="111"/>
      <c r="INZ52" s="29"/>
      <c r="IOA52" s="111"/>
      <c r="IOB52" s="22"/>
      <c r="IOC52" s="111"/>
      <c r="IOD52" s="22"/>
      <c r="IOE52" s="111"/>
      <c r="IOF52" s="22"/>
      <c r="IOG52" s="111"/>
      <c r="IOH52" s="22"/>
      <c r="IOI52" s="111"/>
      <c r="IOJ52" s="22"/>
      <c r="IOK52" s="111"/>
      <c r="IOL52" s="22"/>
      <c r="IOM52" s="111"/>
      <c r="ION52" s="22"/>
      <c r="IOO52" s="111"/>
      <c r="IOP52" s="26"/>
      <c r="IOQ52" s="111"/>
      <c r="IOR52" s="26"/>
      <c r="IOS52" s="111"/>
      <c r="IOT52" s="26"/>
      <c r="IOU52" s="111"/>
      <c r="IOV52" s="26"/>
      <c r="IOW52" s="111"/>
      <c r="IOX52" s="26"/>
      <c r="IOY52" s="111"/>
      <c r="IOZ52" s="26"/>
      <c r="IPA52" s="111"/>
      <c r="IPB52" s="26"/>
      <c r="IPC52" s="111"/>
      <c r="IPD52" s="26"/>
      <c r="IPE52" s="111"/>
      <c r="IPF52" s="26"/>
      <c r="IPG52" s="111"/>
      <c r="IPH52" s="26"/>
      <c r="IPI52" s="111"/>
      <c r="IPJ52" s="26"/>
      <c r="IPK52" s="112"/>
      <c r="IPL52" s="26"/>
      <c r="IPM52" s="111"/>
      <c r="IPN52" s="26"/>
      <c r="IPO52" s="111"/>
      <c r="IPP52" s="26"/>
      <c r="IPQ52" s="111"/>
      <c r="IPR52" s="26"/>
      <c r="IPS52" s="111"/>
      <c r="IPT52" s="26"/>
      <c r="IPU52" s="111"/>
      <c r="IPV52" s="26"/>
      <c r="IPW52" s="111"/>
      <c r="IPX52" s="26"/>
      <c r="IPY52" s="111"/>
      <c r="IPZ52" s="19"/>
      <c r="IQA52" s="111"/>
      <c r="IQB52" s="26"/>
      <c r="IQC52" s="111"/>
      <c r="IQD52" s="26"/>
      <c r="IQE52" s="111"/>
      <c r="IQF52" s="26"/>
      <c r="IQG52" s="111"/>
      <c r="IQH52" s="26"/>
      <c r="IQI52" s="111"/>
      <c r="IQJ52" s="19"/>
      <c r="IQK52" s="111"/>
      <c r="IQL52" s="26"/>
      <c r="IQM52" s="111"/>
      <c r="IQN52" s="26"/>
      <c r="IQO52" s="111"/>
      <c r="IQP52" s="26"/>
      <c r="IQQ52" s="111"/>
      <c r="IQR52" s="19"/>
      <c r="IQS52" s="105"/>
      <c r="IQT52" s="105"/>
      <c r="IQU52" s="105"/>
      <c r="IQV52" s="29"/>
      <c r="IQW52" s="111"/>
      <c r="IQX52" s="29"/>
      <c r="IQY52" s="111"/>
      <c r="IQZ52" s="22"/>
      <c r="IRA52" s="111"/>
      <c r="IRB52" s="22"/>
      <c r="IRC52" s="111"/>
      <c r="IRD52" s="22"/>
      <c r="IRE52" s="111"/>
      <c r="IRF52" s="22"/>
      <c r="IRG52" s="111"/>
      <c r="IRH52" s="22"/>
      <c r="IRI52" s="111"/>
      <c r="IRJ52" s="22"/>
      <c r="IRK52" s="111"/>
      <c r="IRL52" s="22"/>
      <c r="IRM52" s="111"/>
      <c r="IRN52" s="26"/>
      <c r="IRO52" s="111"/>
      <c r="IRP52" s="26"/>
      <c r="IRQ52" s="111"/>
      <c r="IRR52" s="26"/>
      <c r="IRS52" s="111"/>
      <c r="IRT52" s="26"/>
      <c r="IRU52" s="111"/>
      <c r="IRV52" s="26"/>
      <c r="IRW52" s="111"/>
      <c r="IRX52" s="26"/>
      <c r="IRY52" s="111"/>
      <c r="IRZ52" s="26"/>
      <c r="ISA52" s="111"/>
      <c r="ISB52" s="26"/>
      <c r="ISC52" s="111"/>
      <c r="ISD52" s="26"/>
      <c r="ISE52" s="111"/>
      <c r="ISF52" s="26"/>
      <c r="ISG52" s="111"/>
      <c r="ISH52" s="26"/>
      <c r="ISI52" s="112"/>
      <c r="ISJ52" s="26"/>
      <c r="ISK52" s="111"/>
      <c r="ISL52" s="26"/>
      <c r="ISM52" s="111"/>
      <c r="ISN52" s="26"/>
      <c r="ISO52" s="111"/>
      <c r="ISP52" s="26"/>
      <c r="ISQ52" s="111"/>
      <c r="ISR52" s="26"/>
      <c r="ISS52" s="111"/>
      <c r="IST52" s="26"/>
      <c r="ISU52" s="111"/>
      <c r="ISV52" s="26"/>
      <c r="ISW52" s="111"/>
      <c r="ISX52" s="19"/>
      <c r="ISY52" s="111"/>
      <c r="ISZ52" s="26"/>
      <c r="ITA52" s="111"/>
      <c r="ITB52" s="26"/>
      <c r="ITC52" s="111"/>
      <c r="ITD52" s="26"/>
      <c r="ITE52" s="111"/>
      <c r="ITF52" s="26"/>
      <c r="ITG52" s="111"/>
      <c r="ITH52" s="19"/>
      <c r="ITI52" s="111"/>
      <c r="ITJ52" s="26"/>
      <c r="ITK52" s="111"/>
      <c r="ITL52" s="26"/>
      <c r="ITM52" s="111"/>
      <c r="ITN52" s="26"/>
      <c r="ITO52" s="111"/>
      <c r="ITP52" s="19"/>
      <c r="ITQ52" s="105"/>
      <c r="ITR52" s="105"/>
      <c r="ITS52" s="105"/>
      <c r="ITT52" s="29"/>
      <c r="ITU52" s="111"/>
      <c r="ITV52" s="29"/>
      <c r="ITW52" s="111"/>
      <c r="ITX52" s="22"/>
      <c r="ITY52" s="111"/>
      <c r="ITZ52" s="22"/>
      <c r="IUA52" s="111"/>
      <c r="IUB52" s="22"/>
      <c r="IUC52" s="111"/>
      <c r="IUD52" s="22"/>
      <c r="IUE52" s="111"/>
      <c r="IUF52" s="22"/>
      <c r="IUG52" s="111"/>
      <c r="IUH52" s="22"/>
      <c r="IUI52" s="111"/>
      <c r="IUJ52" s="22"/>
      <c r="IUK52" s="111"/>
      <c r="IUL52" s="26"/>
      <c r="IUM52" s="111"/>
      <c r="IUN52" s="26"/>
      <c r="IUO52" s="111"/>
      <c r="IUP52" s="26"/>
      <c r="IUQ52" s="111"/>
      <c r="IUR52" s="26"/>
      <c r="IUS52" s="111"/>
      <c r="IUT52" s="26"/>
      <c r="IUU52" s="111"/>
      <c r="IUV52" s="26"/>
      <c r="IUW52" s="111"/>
      <c r="IUX52" s="26"/>
      <c r="IUY52" s="111"/>
      <c r="IUZ52" s="26"/>
      <c r="IVA52" s="111"/>
      <c r="IVB52" s="26"/>
      <c r="IVC52" s="111"/>
      <c r="IVD52" s="26"/>
      <c r="IVE52" s="111"/>
      <c r="IVF52" s="26"/>
      <c r="IVG52" s="112"/>
      <c r="IVH52" s="26"/>
      <c r="IVI52" s="111"/>
      <c r="IVJ52" s="26"/>
      <c r="IVK52" s="111"/>
      <c r="IVL52" s="26"/>
      <c r="IVM52" s="111"/>
      <c r="IVN52" s="26"/>
      <c r="IVO52" s="111"/>
      <c r="IVP52" s="26"/>
      <c r="IVQ52" s="111"/>
      <c r="IVR52" s="26"/>
      <c r="IVS52" s="111"/>
      <c r="IVT52" s="26"/>
      <c r="IVU52" s="111"/>
      <c r="IVV52" s="19"/>
      <c r="IVW52" s="111"/>
      <c r="IVX52" s="26"/>
      <c r="IVY52" s="111"/>
      <c r="IVZ52" s="26"/>
      <c r="IWA52" s="111"/>
      <c r="IWB52" s="26"/>
      <c r="IWC52" s="111"/>
      <c r="IWD52" s="26"/>
      <c r="IWE52" s="111"/>
      <c r="IWF52" s="19"/>
      <c r="IWG52" s="111"/>
      <c r="IWH52" s="26"/>
      <c r="IWI52" s="111"/>
      <c r="IWJ52" s="26"/>
      <c r="IWK52" s="111"/>
      <c r="IWL52" s="26"/>
      <c r="IWM52" s="111"/>
      <c r="IWN52" s="19"/>
      <c r="IWO52" s="105"/>
      <c r="IWP52" s="105"/>
      <c r="IWQ52" s="105"/>
      <c r="IWR52" s="29"/>
      <c r="IWS52" s="111"/>
      <c r="IWT52" s="29"/>
      <c r="IWU52" s="111"/>
      <c r="IWV52" s="22"/>
      <c r="IWW52" s="111"/>
      <c r="IWX52" s="22"/>
      <c r="IWY52" s="111"/>
      <c r="IWZ52" s="22"/>
      <c r="IXA52" s="111"/>
      <c r="IXB52" s="22"/>
      <c r="IXC52" s="111"/>
      <c r="IXD52" s="22"/>
      <c r="IXE52" s="111"/>
      <c r="IXF52" s="22"/>
      <c r="IXG52" s="111"/>
      <c r="IXH52" s="22"/>
      <c r="IXI52" s="111"/>
      <c r="IXJ52" s="26"/>
      <c r="IXK52" s="111"/>
      <c r="IXL52" s="26"/>
      <c r="IXM52" s="111"/>
      <c r="IXN52" s="26"/>
      <c r="IXO52" s="111"/>
      <c r="IXP52" s="26"/>
      <c r="IXQ52" s="111"/>
      <c r="IXR52" s="26"/>
      <c r="IXS52" s="111"/>
      <c r="IXT52" s="26"/>
      <c r="IXU52" s="111"/>
      <c r="IXV52" s="26"/>
      <c r="IXW52" s="111"/>
      <c r="IXX52" s="26"/>
      <c r="IXY52" s="111"/>
      <c r="IXZ52" s="26"/>
      <c r="IYA52" s="111"/>
      <c r="IYB52" s="26"/>
      <c r="IYC52" s="111"/>
      <c r="IYD52" s="26"/>
      <c r="IYE52" s="112"/>
      <c r="IYF52" s="26"/>
      <c r="IYG52" s="111"/>
      <c r="IYH52" s="26"/>
      <c r="IYI52" s="111"/>
      <c r="IYJ52" s="26"/>
      <c r="IYK52" s="111"/>
      <c r="IYL52" s="26"/>
      <c r="IYM52" s="111"/>
      <c r="IYN52" s="26"/>
      <c r="IYO52" s="111"/>
      <c r="IYP52" s="26"/>
      <c r="IYQ52" s="111"/>
      <c r="IYR52" s="26"/>
      <c r="IYS52" s="111"/>
      <c r="IYT52" s="19"/>
      <c r="IYU52" s="111"/>
      <c r="IYV52" s="26"/>
      <c r="IYW52" s="111"/>
      <c r="IYX52" s="26"/>
      <c r="IYY52" s="111"/>
      <c r="IYZ52" s="26"/>
      <c r="IZA52" s="111"/>
      <c r="IZB52" s="26"/>
      <c r="IZC52" s="111"/>
      <c r="IZD52" s="19"/>
      <c r="IZE52" s="111"/>
      <c r="IZF52" s="26"/>
      <c r="IZG52" s="111"/>
      <c r="IZH52" s="26"/>
      <c r="IZI52" s="111"/>
      <c r="IZJ52" s="26"/>
      <c r="IZK52" s="111"/>
      <c r="IZL52" s="19"/>
      <c r="IZM52" s="105"/>
      <c r="IZN52" s="105"/>
      <c r="IZO52" s="105"/>
      <c r="IZP52" s="29"/>
      <c r="IZQ52" s="111"/>
      <c r="IZR52" s="29"/>
      <c r="IZS52" s="111"/>
      <c r="IZT52" s="22"/>
      <c r="IZU52" s="111"/>
      <c r="IZV52" s="22"/>
      <c r="IZW52" s="111"/>
      <c r="IZX52" s="22"/>
      <c r="IZY52" s="111"/>
      <c r="IZZ52" s="22"/>
      <c r="JAA52" s="111"/>
      <c r="JAB52" s="22"/>
      <c r="JAC52" s="111"/>
      <c r="JAD52" s="22"/>
      <c r="JAE52" s="111"/>
      <c r="JAF52" s="22"/>
      <c r="JAG52" s="111"/>
      <c r="JAH52" s="26"/>
      <c r="JAI52" s="111"/>
      <c r="JAJ52" s="26"/>
      <c r="JAK52" s="111"/>
      <c r="JAL52" s="26"/>
      <c r="JAM52" s="111"/>
      <c r="JAN52" s="26"/>
      <c r="JAO52" s="111"/>
      <c r="JAP52" s="26"/>
      <c r="JAQ52" s="111"/>
      <c r="JAR52" s="26"/>
      <c r="JAS52" s="111"/>
      <c r="JAT52" s="26"/>
      <c r="JAU52" s="111"/>
      <c r="JAV52" s="26"/>
      <c r="JAW52" s="111"/>
      <c r="JAX52" s="26"/>
      <c r="JAY52" s="111"/>
      <c r="JAZ52" s="26"/>
      <c r="JBA52" s="111"/>
      <c r="JBB52" s="26"/>
      <c r="JBC52" s="112"/>
      <c r="JBD52" s="26"/>
      <c r="JBE52" s="111"/>
      <c r="JBF52" s="26"/>
      <c r="JBG52" s="111"/>
      <c r="JBH52" s="26"/>
      <c r="JBI52" s="111"/>
      <c r="JBJ52" s="26"/>
      <c r="JBK52" s="111"/>
      <c r="JBL52" s="26"/>
      <c r="JBM52" s="111"/>
      <c r="JBN52" s="26"/>
      <c r="JBO52" s="111"/>
      <c r="JBP52" s="26"/>
      <c r="JBQ52" s="111"/>
      <c r="JBR52" s="19"/>
      <c r="JBS52" s="111"/>
      <c r="JBT52" s="26"/>
      <c r="JBU52" s="111"/>
      <c r="JBV52" s="26"/>
      <c r="JBW52" s="111"/>
      <c r="JBX52" s="26"/>
      <c r="JBY52" s="111"/>
      <c r="JBZ52" s="26"/>
      <c r="JCA52" s="111"/>
      <c r="JCB52" s="19"/>
      <c r="JCC52" s="111"/>
      <c r="JCD52" s="26"/>
      <c r="JCE52" s="111"/>
      <c r="JCF52" s="26"/>
      <c r="JCG52" s="111"/>
      <c r="JCH52" s="26"/>
      <c r="JCI52" s="111"/>
      <c r="JCJ52" s="19"/>
      <c r="JCK52" s="105"/>
      <c r="JCL52" s="105"/>
      <c r="JCM52" s="105"/>
      <c r="JCN52" s="29"/>
      <c r="JCO52" s="111"/>
      <c r="JCP52" s="29"/>
      <c r="JCQ52" s="111"/>
      <c r="JCR52" s="22"/>
      <c r="JCS52" s="111"/>
      <c r="JCT52" s="22"/>
      <c r="JCU52" s="111"/>
      <c r="JCV52" s="22"/>
      <c r="JCW52" s="111"/>
      <c r="JCX52" s="22"/>
      <c r="JCY52" s="111"/>
      <c r="JCZ52" s="22"/>
      <c r="JDA52" s="111"/>
      <c r="JDB52" s="22"/>
      <c r="JDC52" s="111"/>
      <c r="JDD52" s="22"/>
      <c r="JDE52" s="111"/>
      <c r="JDF52" s="26"/>
      <c r="JDG52" s="111"/>
      <c r="JDH52" s="26"/>
      <c r="JDI52" s="111"/>
      <c r="JDJ52" s="26"/>
      <c r="JDK52" s="111"/>
      <c r="JDL52" s="26"/>
      <c r="JDM52" s="111"/>
      <c r="JDN52" s="26"/>
      <c r="JDO52" s="111"/>
      <c r="JDP52" s="26"/>
      <c r="JDQ52" s="111"/>
      <c r="JDR52" s="26"/>
      <c r="JDS52" s="111"/>
      <c r="JDT52" s="26"/>
      <c r="JDU52" s="111"/>
      <c r="JDV52" s="26"/>
      <c r="JDW52" s="111"/>
      <c r="JDX52" s="26"/>
      <c r="JDY52" s="111"/>
      <c r="JDZ52" s="26"/>
      <c r="JEA52" s="112"/>
      <c r="JEB52" s="26"/>
      <c r="JEC52" s="111"/>
      <c r="JED52" s="26"/>
      <c r="JEE52" s="111"/>
      <c r="JEF52" s="26"/>
      <c r="JEG52" s="111"/>
      <c r="JEH52" s="26"/>
      <c r="JEI52" s="111"/>
      <c r="JEJ52" s="26"/>
      <c r="JEK52" s="111"/>
      <c r="JEL52" s="26"/>
      <c r="JEM52" s="111"/>
      <c r="JEN52" s="26"/>
      <c r="JEO52" s="111"/>
      <c r="JEP52" s="19"/>
      <c r="JEQ52" s="111"/>
      <c r="JER52" s="26"/>
      <c r="JES52" s="111"/>
      <c r="JET52" s="26"/>
      <c r="JEU52" s="111"/>
      <c r="JEV52" s="26"/>
      <c r="JEW52" s="111"/>
      <c r="JEX52" s="26"/>
      <c r="JEY52" s="111"/>
      <c r="JEZ52" s="19"/>
      <c r="JFA52" s="111"/>
      <c r="JFB52" s="26"/>
      <c r="JFC52" s="111"/>
      <c r="JFD52" s="26"/>
      <c r="JFE52" s="111"/>
      <c r="JFF52" s="26"/>
      <c r="JFG52" s="111"/>
      <c r="JFH52" s="19"/>
      <c r="JFI52" s="105"/>
      <c r="JFJ52" s="105"/>
      <c r="JFK52" s="105"/>
      <c r="JFL52" s="29"/>
      <c r="JFM52" s="111"/>
      <c r="JFN52" s="29"/>
      <c r="JFO52" s="111"/>
      <c r="JFP52" s="22"/>
      <c r="JFQ52" s="111"/>
      <c r="JFR52" s="22"/>
      <c r="JFS52" s="111"/>
      <c r="JFT52" s="22"/>
      <c r="JFU52" s="111"/>
      <c r="JFV52" s="22"/>
      <c r="JFW52" s="111"/>
      <c r="JFX52" s="22"/>
      <c r="JFY52" s="111"/>
      <c r="JFZ52" s="22"/>
      <c r="JGA52" s="111"/>
      <c r="JGB52" s="22"/>
      <c r="JGC52" s="111"/>
      <c r="JGD52" s="26"/>
      <c r="JGE52" s="111"/>
      <c r="JGF52" s="26"/>
      <c r="JGG52" s="111"/>
      <c r="JGH52" s="26"/>
      <c r="JGI52" s="111"/>
      <c r="JGJ52" s="26"/>
      <c r="JGK52" s="111"/>
      <c r="JGL52" s="26"/>
      <c r="JGM52" s="111"/>
      <c r="JGN52" s="26"/>
      <c r="JGO52" s="111"/>
      <c r="JGP52" s="26"/>
      <c r="JGQ52" s="111"/>
      <c r="JGR52" s="26"/>
      <c r="JGS52" s="111"/>
      <c r="JGT52" s="26"/>
      <c r="JGU52" s="111"/>
      <c r="JGV52" s="26"/>
      <c r="JGW52" s="111"/>
      <c r="JGX52" s="26"/>
      <c r="JGY52" s="112"/>
      <c r="JGZ52" s="26"/>
      <c r="JHA52" s="111"/>
      <c r="JHB52" s="26"/>
      <c r="JHC52" s="111"/>
      <c r="JHD52" s="26"/>
      <c r="JHE52" s="111"/>
      <c r="JHF52" s="26"/>
      <c r="JHG52" s="111"/>
      <c r="JHH52" s="26"/>
      <c r="JHI52" s="111"/>
      <c r="JHJ52" s="26"/>
      <c r="JHK52" s="111"/>
      <c r="JHL52" s="26"/>
      <c r="JHM52" s="111"/>
      <c r="JHN52" s="19"/>
      <c r="JHO52" s="111"/>
      <c r="JHP52" s="26"/>
      <c r="JHQ52" s="111"/>
      <c r="JHR52" s="26"/>
      <c r="JHS52" s="111"/>
      <c r="JHT52" s="26"/>
      <c r="JHU52" s="111"/>
      <c r="JHV52" s="26"/>
      <c r="JHW52" s="111"/>
      <c r="JHX52" s="19"/>
      <c r="JHY52" s="111"/>
      <c r="JHZ52" s="26"/>
      <c r="JIA52" s="111"/>
      <c r="JIB52" s="26"/>
      <c r="JIC52" s="111"/>
      <c r="JID52" s="26"/>
      <c r="JIE52" s="111"/>
      <c r="JIF52" s="19"/>
      <c r="JIG52" s="105"/>
      <c r="JIH52" s="105"/>
      <c r="JII52" s="105"/>
      <c r="JIJ52" s="29"/>
      <c r="JIK52" s="111"/>
      <c r="JIL52" s="29"/>
      <c r="JIM52" s="111"/>
      <c r="JIN52" s="22"/>
      <c r="JIO52" s="111"/>
      <c r="JIP52" s="22"/>
      <c r="JIQ52" s="111"/>
      <c r="JIR52" s="22"/>
      <c r="JIS52" s="111"/>
      <c r="JIT52" s="22"/>
      <c r="JIU52" s="111"/>
      <c r="JIV52" s="22"/>
      <c r="JIW52" s="111"/>
      <c r="JIX52" s="22"/>
      <c r="JIY52" s="111"/>
      <c r="JIZ52" s="22"/>
      <c r="JJA52" s="111"/>
      <c r="JJB52" s="26"/>
      <c r="JJC52" s="111"/>
      <c r="JJD52" s="26"/>
      <c r="JJE52" s="111"/>
      <c r="JJF52" s="26"/>
      <c r="JJG52" s="111"/>
      <c r="JJH52" s="26"/>
      <c r="JJI52" s="111"/>
      <c r="JJJ52" s="26"/>
      <c r="JJK52" s="111"/>
      <c r="JJL52" s="26"/>
      <c r="JJM52" s="111"/>
      <c r="JJN52" s="26"/>
      <c r="JJO52" s="111"/>
      <c r="JJP52" s="26"/>
      <c r="JJQ52" s="111"/>
      <c r="JJR52" s="26"/>
      <c r="JJS52" s="111"/>
      <c r="JJT52" s="26"/>
      <c r="JJU52" s="111"/>
      <c r="JJV52" s="26"/>
      <c r="JJW52" s="112"/>
      <c r="JJX52" s="26"/>
      <c r="JJY52" s="111"/>
      <c r="JJZ52" s="26"/>
      <c r="JKA52" s="111"/>
      <c r="JKB52" s="26"/>
      <c r="JKC52" s="111"/>
      <c r="JKD52" s="26"/>
      <c r="JKE52" s="111"/>
      <c r="JKF52" s="26"/>
      <c r="JKG52" s="111"/>
      <c r="JKH52" s="26"/>
      <c r="JKI52" s="111"/>
      <c r="JKJ52" s="26"/>
      <c r="JKK52" s="111"/>
      <c r="JKL52" s="19"/>
      <c r="JKM52" s="111"/>
      <c r="JKN52" s="26"/>
      <c r="JKO52" s="111"/>
      <c r="JKP52" s="26"/>
      <c r="JKQ52" s="111"/>
      <c r="JKR52" s="26"/>
      <c r="JKS52" s="111"/>
      <c r="JKT52" s="26"/>
      <c r="JKU52" s="111"/>
      <c r="JKV52" s="19"/>
      <c r="JKW52" s="111"/>
      <c r="JKX52" s="26"/>
      <c r="JKY52" s="111"/>
      <c r="JKZ52" s="26"/>
      <c r="JLA52" s="111"/>
      <c r="JLB52" s="26"/>
      <c r="JLC52" s="111"/>
      <c r="JLD52" s="19"/>
      <c r="JLE52" s="105"/>
      <c r="JLF52" s="105"/>
      <c r="JLG52" s="105"/>
      <c r="JLH52" s="29"/>
      <c r="JLI52" s="111"/>
      <c r="JLJ52" s="29"/>
      <c r="JLK52" s="111"/>
      <c r="JLL52" s="22"/>
      <c r="JLM52" s="111"/>
      <c r="JLN52" s="22"/>
      <c r="JLO52" s="111"/>
      <c r="JLP52" s="22"/>
      <c r="JLQ52" s="111"/>
      <c r="JLR52" s="22"/>
      <c r="JLS52" s="111"/>
      <c r="JLT52" s="22"/>
      <c r="JLU52" s="111"/>
      <c r="JLV52" s="22"/>
      <c r="JLW52" s="111"/>
      <c r="JLX52" s="22"/>
      <c r="JLY52" s="111"/>
      <c r="JLZ52" s="26"/>
      <c r="JMA52" s="111"/>
      <c r="JMB52" s="26"/>
      <c r="JMC52" s="111"/>
      <c r="JMD52" s="26"/>
      <c r="JME52" s="111"/>
      <c r="JMF52" s="26"/>
      <c r="JMG52" s="111"/>
      <c r="JMH52" s="26"/>
      <c r="JMI52" s="111"/>
      <c r="JMJ52" s="26"/>
      <c r="JMK52" s="111"/>
      <c r="JML52" s="26"/>
      <c r="JMM52" s="111"/>
      <c r="JMN52" s="26"/>
      <c r="JMO52" s="111"/>
      <c r="JMP52" s="26"/>
      <c r="JMQ52" s="111"/>
      <c r="JMR52" s="26"/>
      <c r="JMS52" s="111"/>
      <c r="JMT52" s="26"/>
      <c r="JMU52" s="112"/>
      <c r="JMV52" s="26"/>
      <c r="JMW52" s="111"/>
      <c r="JMX52" s="26"/>
      <c r="JMY52" s="111"/>
      <c r="JMZ52" s="26"/>
      <c r="JNA52" s="111"/>
      <c r="JNB52" s="26"/>
      <c r="JNC52" s="111"/>
      <c r="JND52" s="26"/>
      <c r="JNE52" s="111"/>
      <c r="JNF52" s="26"/>
      <c r="JNG52" s="111"/>
      <c r="JNH52" s="26"/>
      <c r="JNI52" s="111"/>
      <c r="JNJ52" s="19"/>
      <c r="JNK52" s="111"/>
      <c r="JNL52" s="26"/>
      <c r="JNM52" s="111"/>
      <c r="JNN52" s="26"/>
      <c r="JNO52" s="111"/>
      <c r="JNP52" s="26"/>
      <c r="JNQ52" s="111"/>
      <c r="JNR52" s="26"/>
      <c r="JNS52" s="111"/>
      <c r="JNT52" s="19"/>
      <c r="JNU52" s="111"/>
      <c r="JNV52" s="26"/>
      <c r="JNW52" s="111"/>
      <c r="JNX52" s="26"/>
      <c r="JNY52" s="111"/>
      <c r="JNZ52" s="26"/>
      <c r="JOA52" s="111"/>
      <c r="JOB52" s="19"/>
      <c r="JOC52" s="105"/>
      <c r="JOD52" s="105"/>
      <c r="JOE52" s="105"/>
      <c r="JOF52" s="29"/>
      <c r="JOG52" s="111"/>
      <c r="JOH52" s="29"/>
      <c r="JOI52" s="111"/>
      <c r="JOJ52" s="22"/>
      <c r="JOK52" s="111"/>
      <c r="JOL52" s="22"/>
      <c r="JOM52" s="111"/>
      <c r="JON52" s="22"/>
      <c r="JOO52" s="111"/>
      <c r="JOP52" s="22"/>
      <c r="JOQ52" s="111"/>
      <c r="JOR52" s="22"/>
      <c r="JOS52" s="111"/>
      <c r="JOT52" s="22"/>
      <c r="JOU52" s="111"/>
      <c r="JOV52" s="22"/>
      <c r="JOW52" s="111"/>
      <c r="JOX52" s="26"/>
      <c r="JOY52" s="111"/>
      <c r="JOZ52" s="26"/>
      <c r="JPA52" s="111"/>
      <c r="JPB52" s="26"/>
      <c r="JPC52" s="111"/>
      <c r="JPD52" s="26"/>
      <c r="JPE52" s="111"/>
      <c r="JPF52" s="26"/>
      <c r="JPG52" s="111"/>
      <c r="JPH52" s="26"/>
      <c r="JPI52" s="111"/>
      <c r="JPJ52" s="26"/>
      <c r="JPK52" s="111"/>
      <c r="JPL52" s="26"/>
      <c r="JPM52" s="111"/>
      <c r="JPN52" s="26"/>
      <c r="JPO52" s="111"/>
      <c r="JPP52" s="26"/>
      <c r="JPQ52" s="111"/>
      <c r="JPR52" s="26"/>
      <c r="JPS52" s="112"/>
      <c r="JPT52" s="26"/>
      <c r="JPU52" s="111"/>
      <c r="JPV52" s="26"/>
      <c r="JPW52" s="111"/>
      <c r="JPX52" s="26"/>
      <c r="JPY52" s="111"/>
      <c r="JPZ52" s="26"/>
      <c r="JQA52" s="111"/>
      <c r="JQB52" s="26"/>
      <c r="JQC52" s="111"/>
      <c r="JQD52" s="26"/>
      <c r="JQE52" s="111"/>
      <c r="JQF52" s="26"/>
      <c r="JQG52" s="111"/>
      <c r="JQH52" s="19"/>
      <c r="JQI52" s="111"/>
      <c r="JQJ52" s="26"/>
      <c r="JQK52" s="111"/>
      <c r="JQL52" s="26"/>
      <c r="JQM52" s="111"/>
      <c r="JQN52" s="26"/>
      <c r="JQO52" s="111"/>
      <c r="JQP52" s="26"/>
      <c r="JQQ52" s="111"/>
      <c r="JQR52" s="19"/>
      <c r="JQS52" s="111"/>
      <c r="JQT52" s="26"/>
      <c r="JQU52" s="111"/>
      <c r="JQV52" s="26"/>
      <c r="JQW52" s="111"/>
      <c r="JQX52" s="26"/>
      <c r="JQY52" s="111"/>
      <c r="JQZ52" s="19"/>
      <c r="JRA52" s="105"/>
      <c r="JRB52" s="105"/>
      <c r="JRC52" s="105"/>
      <c r="JRD52" s="29"/>
      <c r="JRE52" s="111"/>
      <c r="JRF52" s="29"/>
      <c r="JRG52" s="111"/>
      <c r="JRH52" s="22"/>
      <c r="JRI52" s="111"/>
      <c r="JRJ52" s="22"/>
      <c r="JRK52" s="111"/>
      <c r="JRL52" s="22"/>
      <c r="JRM52" s="111"/>
      <c r="JRN52" s="22"/>
      <c r="JRO52" s="111"/>
      <c r="JRP52" s="22"/>
      <c r="JRQ52" s="111"/>
      <c r="JRR52" s="22"/>
      <c r="JRS52" s="111"/>
      <c r="JRT52" s="22"/>
      <c r="JRU52" s="111"/>
      <c r="JRV52" s="26"/>
      <c r="JRW52" s="111"/>
      <c r="JRX52" s="26"/>
      <c r="JRY52" s="111"/>
      <c r="JRZ52" s="26"/>
      <c r="JSA52" s="111"/>
      <c r="JSB52" s="26"/>
      <c r="JSC52" s="111"/>
      <c r="JSD52" s="26"/>
      <c r="JSE52" s="111"/>
      <c r="JSF52" s="26"/>
      <c r="JSG52" s="111"/>
      <c r="JSH52" s="26"/>
      <c r="JSI52" s="111"/>
      <c r="JSJ52" s="26"/>
      <c r="JSK52" s="111"/>
      <c r="JSL52" s="26"/>
      <c r="JSM52" s="111"/>
      <c r="JSN52" s="26"/>
      <c r="JSO52" s="111"/>
      <c r="JSP52" s="26"/>
      <c r="JSQ52" s="112"/>
      <c r="JSR52" s="26"/>
      <c r="JSS52" s="111"/>
      <c r="JST52" s="26"/>
      <c r="JSU52" s="111"/>
      <c r="JSV52" s="26"/>
      <c r="JSW52" s="111"/>
      <c r="JSX52" s="26"/>
      <c r="JSY52" s="111"/>
      <c r="JSZ52" s="26"/>
      <c r="JTA52" s="111"/>
      <c r="JTB52" s="26"/>
      <c r="JTC52" s="111"/>
      <c r="JTD52" s="26"/>
      <c r="JTE52" s="111"/>
      <c r="JTF52" s="19"/>
      <c r="JTG52" s="111"/>
      <c r="JTH52" s="26"/>
      <c r="JTI52" s="111"/>
      <c r="JTJ52" s="26"/>
      <c r="JTK52" s="111"/>
      <c r="JTL52" s="26"/>
      <c r="JTM52" s="111"/>
      <c r="JTN52" s="26"/>
      <c r="JTO52" s="111"/>
      <c r="JTP52" s="19"/>
      <c r="JTQ52" s="111"/>
      <c r="JTR52" s="26"/>
      <c r="JTS52" s="111"/>
      <c r="JTT52" s="26"/>
      <c r="JTU52" s="111"/>
      <c r="JTV52" s="26"/>
      <c r="JTW52" s="111"/>
      <c r="JTX52" s="19"/>
      <c r="JTY52" s="105"/>
      <c r="JTZ52" s="105"/>
      <c r="JUA52" s="105"/>
      <c r="JUB52" s="29"/>
      <c r="JUC52" s="111"/>
      <c r="JUD52" s="29"/>
      <c r="JUE52" s="111"/>
      <c r="JUF52" s="22"/>
      <c r="JUG52" s="111"/>
      <c r="JUH52" s="22"/>
      <c r="JUI52" s="111"/>
      <c r="JUJ52" s="22"/>
      <c r="JUK52" s="111"/>
      <c r="JUL52" s="22"/>
      <c r="JUM52" s="111"/>
      <c r="JUN52" s="22"/>
      <c r="JUO52" s="111"/>
      <c r="JUP52" s="22"/>
      <c r="JUQ52" s="111"/>
      <c r="JUR52" s="22"/>
      <c r="JUS52" s="111"/>
      <c r="JUT52" s="26"/>
      <c r="JUU52" s="111"/>
      <c r="JUV52" s="26"/>
      <c r="JUW52" s="111"/>
      <c r="JUX52" s="26"/>
      <c r="JUY52" s="111"/>
      <c r="JUZ52" s="26"/>
      <c r="JVA52" s="111"/>
      <c r="JVB52" s="26"/>
      <c r="JVC52" s="111"/>
      <c r="JVD52" s="26"/>
      <c r="JVE52" s="111"/>
      <c r="JVF52" s="26"/>
      <c r="JVG52" s="111"/>
      <c r="JVH52" s="26"/>
      <c r="JVI52" s="111"/>
      <c r="JVJ52" s="26"/>
      <c r="JVK52" s="111"/>
      <c r="JVL52" s="26"/>
      <c r="JVM52" s="111"/>
      <c r="JVN52" s="26"/>
      <c r="JVO52" s="112"/>
      <c r="JVP52" s="26"/>
      <c r="JVQ52" s="111"/>
      <c r="JVR52" s="26"/>
      <c r="JVS52" s="111"/>
      <c r="JVT52" s="26"/>
      <c r="JVU52" s="111"/>
      <c r="JVV52" s="26"/>
      <c r="JVW52" s="111"/>
      <c r="JVX52" s="26"/>
      <c r="JVY52" s="111"/>
      <c r="JVZ52" s="26"/>
      <c r="JWA52" s="111"/>
      <c r="JWB52" s="26"/>
      <c r="JWC52" s="111"/>
      <c r="JWD52" s="19"/>
      <c r="JWE52" s="111"/>
      <c r="JWF52" s="26"/>
      <c r="JWG52" s="111"/>
      <c r="JWH52" s="26"/>
      <c r="JWI52" s="111"/>
      <c r="JWJ52" s="26"/>
      <c r="JWK52" s="111"/>
      <c r="JWL52" s="26"/>
      <c r="JWM52" s="111"/>
      <c r="JWN52" s="19"/>
      <c r="JWO52" s="111"/>
      <c r="JWP52" s="26"/>
      <c r="JWQ52" s="111"/>
      <c r="JWR52" s="26"/>
      <c r="JWS52" s="111"/>
      <c r="JWT52" s="26"/>
      <c r="JWU52" s="111"/>
      <c r="JWV52" s="19"/>
      <c r="JWW52" s="105"/>
      <c r="JWX52" s="105"/>
      <c r="JWY52" s="105"/>
      <c r="JWZ52" s="29"/>
      <c r="JXA52" s="111"/>
      <c r="JXB52" s="29"/>
      <c r="JXC52" s="111"/>
      <c r="JXD52" s="22"/>
      <c r="JXE52" s="111"/>
      <c r="JXF52" s="22"/>
      <c r="JXG52" s="111"/>
      <c r="JXH52" s="22"/>
      <c r="JXI52" s="111"/>
      <c r="JXJ52" s="22"/>
      <c r="JXK52" s="111"/>
      <c r="JXL52" s="22"/>
      <c r="JXM52" s="111"/>
      <c r="JXN52" s="22"/>
      <c r="JXO52" s="111"/>
      <c r="JXP52" s="22"/>
      <c r="JXQ52" s="111"/>
      <c r="JXR52" s="26"/>
      <c r="JXS52" s="111"/>
      <c r="JXT52" s="26"/>
      <c r="JXU52" s="111"/>
      <c r="JXV52" s="26"/>
      <c r="JXW52" s="111"/>
      <c r="JXX52" s="26"/>
      <c r="JXY52" s="111"/>
      <c r="JXZ52" s="26"/>
      <c r="JYA52" s="111"/>
      <c r="JYB52" s="26"/>
      <c r="JYC52" s="111"/>
      <c r="JYD52" s="26"/>
      <c r="JYE52" s="111"/>
      <c r="JYF52" s="26"/>
      <c r="JYG52" s="111"/>
      <c r="JYH52" s="26"/>
      <c r="JYI52" s="111"/>
      <c r="JYJ52" s="26"/>
      <c r="JYK52" s="111"/>
      <c r="JYL52" s="26"/>
      <c r="JYM52" s="112"/>
      <c r="JYN52" s="26"/>
      <c r="JYO52" s="111"/>
      <c r="JYP52" s="26"/>
      <c r="JYQ52" s="111"/>
      <c r="JYR52" s="26"/>
      <c r="JYS52" s="111"/>
      <c r="JYT52" s="26"/>
      <c r="JYU52" s="111"/>
      <c r="JYV52" s="26"/>
      <c r="JYW52" s="111"/>
      <c r="JYX52" s="26"/>
      <c r="JYY52" s="111"/>
      <c r="JYZ52" s="26"/>
      <c r="JZA52" s="111"/>
      <c r="JZB52" s="19"/>
      <c r="JZC52" s="111"/>
      <c r="JZD52" s="26"/>
      <c r="JZE52" s="111"/>
      <c r="JZF52" s="26"/>
      <c r="JZG52" s="111"/>
      <c r="JZH52" s="26"/>
      <c r="JZI52" s="111"/>
      <c r="JZJ52" s="26"/>
      <c r="JZK52" s="111"/>
      <c r="JZL52" s="19"/>
      <c r="JZM52" s="111"/>
      <c r="JZN52" s="26"/>
      <c r="JZO52" s="111"/>
      <c r="JZP52" s="26"/>
      <c r="JZQ52" s="111"/>
      <c r="JZR52" s="26"/>
      <c r="JZS52" s="111"/>
      <c r="JZT52" s="19"/>
      <c r="JZU52" s="105"/>
      <c r="JZV52" s="105"/>
      <c r="JZW52" s="105"/>
      <c r="JZX52" s="29"/>
      <c r="JZY52" s="111"/>
      <c r="JZZ52" s="29"/>
      <c r="KAA52" s="111"/>
      <c r="KAB52" s="22"/>
      <c r="KAC52" s="111"/>
      <c r="KAD52" s="22"/>
      <c r="KAE52" s="111"/>
      <c r="KAF52" s="22"/>
      <c r="KAG52" s="111"/>
      <c r="KAH52" s="22"/>
      <c r="KAI52" s="111"/>
      <c r="KAJ52" s="22"/>
      <c r="KAK52" s="111"/>
      <c r="KAL52" s="22"/>
      <c r="KAM52" s="111"/>
      <c r="KAN52" s="22"/>
      <c r="KAO52" s="111"/>
      <c r="KAP52" s="26"/>
      <c r="KAQ52" s="111"/>
      <c r="KAR52" s="26"/>
      <c r="KAS52" s="111"/>
      <c r="KAT52" s="26"/>
      <c r="KAU52" s="111"/>
      <c r="KAV52" s="26"/>
      <c r="KAW52" s="111"/>
      <c r="KAX52" s="26"/>
      <c r="KAY52" s="111"/>
      <c r="KAZ52" s="26"/>
      <c r="KBA52" s="111"/>
      <c r="KBB52" s="26"/>
      <c r="KBC52" s="111"/>
      <c r="KBD52" s="26"/>
      <c r="KBE52" s="111"/>
      <c r="KBF52" s="26"/>
      <c r="KBG52" s="111"/>
      <c r="KBH52" s="26"/>
      <c r="KBI52" s="111"/>
      <c r="KBJ52" s="26"/>
      <c r="KBK52" s="112"/>
      <c r="KBL52" s="26"/>
      <c r="KBM52" s="111"/>
      <c r="KBN52" s="26"/>
      <c r="KBO52" s="111"/>
      <c r="KBP52" s="26"/>
      <c r="KBQ52" s="111"/>
      <c r="KBR52" s="26"/>
      <c r="KBS52" s="111"/>
      <c r="KBT52" s="26"/>
      <c r="KBU52" s="111"/>
      <c r="KBV52" s="26"/>
      <c r="KBW52" s="111"/>
      <c r="KBX52" s="26"/>
      <c r="KBY52" s="111"/>
      <c r="KBZ52" s="19"/>
      <c r="KCA52" s="111"/>
      <c r="KCB52" s="26"/>
      <c r="KCC52" s="111"/>
      <c r="KCD52" s="26"/>
      <c r="KCE52" s="111"/>
      <c r="KCF52" s="26"/>
      <c r="KCG52" s="111"/>
      <c r="KCH52" s="26"/>
      <c r="KCI52" s="111"/>
      <c r="KCJ52" s="19"/>
      <c r="KCK52" s="111"/>
      <c r="KCL52" s="26"/>
      <c r="KCM52" s="111"/>
      <c r="KCN52" s="26"/>
      <c r="KCO52" s="111"/>
      <c r="KCP52" s="26"/>
      <c r="KCQ52" s="111"/>
      <c r="KCR52" s="19"/>
      <c r="KCS52" s="105"/>
      <c r="KCT52" s="105"/>
      <c r="KCU52" s="105"/>
      <c r="KCV52" s="29"/>
      <c r="KCW52" s="111"/>
      <c r="KCX52" s="29"/>
      <c r="KCY52" s="111"/>
      <c r="KCZ52" s="22"/>
      <c r="KDA52" s="111"/>
      <c r="KDB52" s="22"/>
      <c r="KDC52" s="111"/>
      <c r="KDD52" s="22"/>
      <c r="KDE52" s="111"/>
      <c r="KDF52" s="22"/>
      <c r="KDG52" s="111"/>
      <c r="KDH52" s="22"/>
      <c r="KDI52" s="111"/>
      <c r="KDJ52" s="22"/>
      <c r="KDK52" s="111"/>
      <c r="KDL52" s="22"/>
      <c r="KDM52" s="111"/>
      <c r="KDN52" s="26"/>
      <c r="KDO52" s="111"/>
      <c r="KDP52" s="26"/>
      <c r="KDQ52" s="111"/>
      <c r="KDR52" s="26"/>
      <c r="KDS52" s="111"/>
      <c r="KDT52" s="26"/>
      <c r="KDU52" s="111"/>
      <c r="KDV52" s="26"/>
      <c r="KDW52" s="111"/>
      <c r="KDX52" s="26"/>
      <c r="KDY52" s="111"/>
      <c r="KDZ52" s="26"/>
      <c r="KEA52" s="111"/>
      <c r="KEB52" s="26"/>
      <c r="KEC52" s="111"/>
      <c r="KED52" s="26"/>
      <c r="KEE52" s="111"/>
      <c r="KEF52" s="26"/>
      <c r="KEG52" s="111"/>
      <c r="KEH52" s="26"/>
      <c r="KEI52" s="112"/>
      <c r="KEJ52" s="26"/>
      <c r="KEK52" s="111"/>
      <c r="KEL52" s="26"/>
      <c r="KEM52" s="111"/>
      <c r="KEN52" s="26"/>
      <c r="KEO52" s="111"/>
      <c r="KEP52" s="26"/>
      <c r="KEQ52" s="111"/>
      <c r="KER52" s="26"/>
      <c r="KES52" s="111"/>
      <c r="KET52" s="26"/>
      <c r="KEU52" s="111"/>
      <c r="KEV52" s="26"/>
      <c r="KEW52" s="111"/>
      <c r="KEX52" s="19"/>
      <c r="KEY52" s="111"/>
      <c r="KEZ52" s="26"/>
      <c r="KFA52" s="111"/>
      <c r="KFB52" s="26"/>
      <c r="KFC52" s="111"/>
      <c r="KFD52" s="26"/>
      <c r="KFE52" s="111"/>
      <c r="KFF52" s="26"/>
      <c r="KFG52" s="111"/>
      <c r="KFH52" s="19"/>
      <c r="KFI52" s="111"/>
      <c r="KFJ52" s="26"/>
      <c r="KFK52" s="111"/>
      <c r="KFL52" s="26"/>
      <c r="KFM52" s="111"/>
      <c r="KFN52" s="26"/>
      <c r="KFO52" s="111"/>
      <c r="KFP52" s="19"/>
      <c r="KFQ52" s="105"/>
      <c r="KFR52" s="105"/>
      <c r="KFS52" s="105"/>
      <c r="KFT52" s="29"/>
      <c r="KFU52" s="111"/>
      <c r="KFV52" s="29"/>
      <c r="KFW52" s="111"/>
      <c r="KFX52" s="22"/>
      <c r="KFY52" s="111"/>
      <c r="KFZ52" s="22"/>
      <c r="KGA52" s="111"/>
      <c r="KGB52" s="22"/>
      <c r="KGC52" s="111"/>
      <c r="KGD52" s="22"/>
      <c r="KGE52" s="111"/>
      <c r="KGF52" s="22"/>
      <c r="KGG52" s="111"/>
      <c r="KGH52" s="22"/>
      <c r="KGI52" s="111"/>
      <c r="KGJ52" s="22"/>
      <c r="KGK52" s="111"/>
      <c r="KGL52" s="26"/>
      <c r="KGM52" s="111"/>
      <c r="KGN52" s="26"/>
      <c r="KGO52" s="111"/>
      <c r="KGP52" s="26"/>
      <c r="KGQ52" s="111"/>
      <c r="KGR52" s="26"/>
      <c r="KGS52" s="111"/>
      <c r="KGT52" s="26"/>
      <c r="KGU52" s="111"/>
      <c r="KGV52" s="26"/>
      <c r="KGW52" s="111"/>
      <c r="KGX52" s="26"/>
      <c r="KGY52" s="111"/>
      <c r="KGZ52" s="26"/>
      <c r="KHA52" s="111"/>
      <c r="KHB52" s="26"/>
      <c r="KHC52" s="111"/>
      <c r="KHD52" s="26"/>
      <c r="KHE52" s="111"/>
      <c r="KHF52" s="26"/>
      <c r="KHG52" s="112"/>
      <c r="KHH52" s="26"/>
      <c r="KHI52" s="111"/>
      <c r="KHJ52" s="26"/>
      <c r="KHK52" s="111"/>
      <c r="KHL52" s="26"/>
      <c r="KHM52" s="111"/>
      <c r="KHN52" s="26"/>
      <c r="KHO52" s="111"/>
      <c r="KHP52" s="26"/>
      <c r="KHQ52" s="111"/>
      <c r="KHR52" s="26"/>
      <c r="KHS52" s="111"/>
      <c r="KHT52" s="26"/>
      <c r="KHU52" s="111"/>
      <c r="KHV52" s="19"/>
      <c r="KHW52" s="111"/>
      <c r="KHX52" s="26"/>
      <c r="KHY52" s="111"/>
      <c r="KHZ52" s="26"/>
      <c r="KIA52" s="111"/>
      <c r="KIB52" s="26"/>
      <c r="KIC52" s="111"/>
      <c r="KID52" s="26"/>
      <c r="KIE52" s="111"/>
      <c r="KIF52" s="19"/>
      <c r="KIG52" s="111"/>
      <c r="KIH52" s="26"/>
      <c r="KII52" s="111"/>
      <c r="KIJ52" s="26"/>
      <c r="KIK52" s="111"/>
      <c r="KIL52" s="26"/>
      <c r="KIM52" s="111"/>
      <c r="KIN52" s="19"/>
      <c r="KIO52" s="105"/>
      <c r="KIP52" s="105"/>
      <c r="KIQ52" s="105"/>
      <c r="KIR52" s="29"/>
      <c r="KIS52" s="111"/>
      <c r="KIT52" s="29"/>
      <c r="KIU52" s="111"/>
      <c r="KIV52" s="22"/>
      <c r="KIW52" s="111"/>
      <c r="KIX52" s="22"/>
      <c r="KIY52" s="111"/>
      <c r="KIZ52" s="22"/>
      <c r="KJA52" s="111"/>
      <c r="KJB52" s="22"/>
      <c r="KJC52" s="111"/>
      <c r="KJD52" s="22"/>
      <c r="KJE52" s="111"/>
      <c r="KJF52" s="22"/>
      <c r="KJG52" s="111"/>
      <c r="KJH52" s="22"/>
      <c r="KJI52" s="111"/>
      <c r="KJJ52" s="26"/>
      <c r="KJK52" s="111"/>
      <c r="KJL52" s="26"/>
      <c r="KJM52" s="111"/>
      <c r="KJN52" s="26"/>
      <c r="KJO52" s="111"/>
      <c r="KJP52" s="26"/>
      <c r="KJQ52" s="111"/>
      <c r="KJR52" s="26"/>
      <c r="KJS52" s="111"/>
      <c r="KJT52" s="26"/>
      <c r="KJU52" s="111"/>
      <c r="KJV52" s="26"/>
      <c r="KJW52" s="111"/>
      <c r="KJX52" s="26"/>
      <c r="KJY52" s="111"/>
      <c r="KJZ52" s="26"/>
      <c r="KKA52" s="111"/>
      <c r="KKB52" s="26"/>
      <c r="KKC52" s="111"/>
      <c r="KKD52" s="26"/>
      <c r="KKE52" s="112"/>
      <c r="KKF52" s="26"/>
      <c r="KKG52" s="111"/>
      <c r="KKH52" s="26"/>
      <c r="KKI52" s="111"/>
      <c r="KKJ52" s="26"/>
      <c r="KKK52" s="111"/>
      <c r="KKL52" s="26"/>
      <c r="KKM52" s="111"/>
      <c r="KKN52" s="26"/>
      <c r="KKO52" s="111"/>
      <c r="KKP52" s="26"/>
      <c r="KKQ52" s="111"/>
      <c r="KKR52" s="26"/>
      <c r="KKS52" s="111"/>
      <c r="KKT52" s="19"/>
      <c r="KKU52" s="111"/>
      <c r="KKV52" s="26"/>
      <c r="KKW52" s="111"/>
      <c r="KKX52" s="26"/>
      <c r="KKY52" s="111"/>
      <c r="KKZ52" s="26"/>
      <c r="KLA52" s="111"/>
      <c r="KLB52" s="26"/>
      <c r="KLC52" s="111"/>
      <c r="KLD52" s="19"/>
      <c r="KLE52" s="111"/>
      <c r="KLF52" s="26"/>
      <c r="KLG52" s="111"/>
      <c r="KLH52" s="26"/>
      <c r="KLI52" s="111"/>
      <c r="KLJ52" s="26"/>
      <c r="KLK52" s="111"/>
      <c r="KLL52" s="19"/>
      <c r="KLM52" s="105"/>
      <c r="KLN52" s="105"/>
      <c r="KLO52" s="105"/>
      <c r="KLP52" s="29"/>
      <c r="KLQ52" s="111"/>
      <c r="KLR52" s="29"/>
      <c r="KLS52" s="111"/>
      <c r="KLT52" s="22"/>
      <c r="KLU52" s="111"/>
      <c r="KLV52" s="22"/>
      <c r="KLW52" s="111"/>
      <c r="KLX52" s="22"/>
      <c r="KLY52" s="111"/>
      <c r="KLZ52" s="22"/>
      <c r="KMA52" s="111"/>
      <c r="KMB52" s="22"/>
      <c r="KMC52" s="111"/>
      <c r="KMD52" s="22"/>
      <c r="KME52" s="111"/>
      <c r="KMF52" s="22"/>
      <c r="KMG52" s="111"/>
      <c r="KMH52" s="26"/>
      <c r="KMI52" s="111"/>
      <c r="KMJ52" s="26"/>
      <c r="KMK52" s="111"/>
      <c r="KML52" s="26"/>
      <c r="KMM52" s="111"/>
      <c r="KMN52" s="26"/>
      <c r="KMO52" s="111"/>
      <c r="KMP52" s="26"/>
      <c r="KMQ52" s="111"/>
      <c r="KMR52" s="26"/>
      <c r="KMS52" s="111"/>
      <c r="KMT52" s="26"/>
      <c r="KMU52" s="111"/>
      <c r="KMV52" s="26"/>
      <c r="KMW52" s="111"/>
      <c r="KMX52" s="26"/>
      <c r="KMY52" s="111"/>
      <c r="KMZ52" s="26"/>
      <c r="KNA52" s="111"/>
      <c r="KNB52" s="26"/>
      <c r="KNC52" s="112"/>
      <c r="KND52" s="26"/>
      <c r="KNE52" s="111"/>
      <c r="KNF52" s="26"/>
      <c r="KNG52" s="111"/>
      <c r="KNH52" s="26"/>
      <c r="KNI52" s="111"/>
      <c r="KNJ52" s="26"/>
      <c r="KNK52" s="111"/>
      <c r="KNL52" s="26"/>
      <c r="KNM52" s="111"/>
      <c r="KNN52" s="26"/>
      <c r="KNO52" s="111"/>
      <c r="KNP52" s="26"/>
      <c r="KNQ52" s="111"/>
      <c r="KNR52" s="19"/>
      <c r="KNS52" s="111"/>
      <c r="KNT52" s="26"/>
      <c r="KNU52" s="111"/>
      <c r="KNV52" s="26"/>
      <c r="KNW52" s="111"/>
      <c r="KNX52" s="26"/>
      <c r="KNY52" s="111"/>
      <c r="KNZ52" s="26"/>
      <c r="KOA52" s="111"/>
      <c r="KOB52" s="19"/>
      <c r="KOC52" s="111"/>
      <c r="KOD52" s="26"/>
      <c r="KOE52" s="111"/>
      <c r="KOF52" s="26"/>
      <c r="KOG52" s="111"/>
      <c r="KOH52" s="26"/>
      <c r="KOI52" s="111"/>
      <c r="KOJ52" s="19"/>
      <c r="KOK52" s="105"/>
      <c r="KOL52" s="105"/>
      <c r="KOM52" s="105"/>
      <c r="KON52" s="29"/>
      <c r="KOO52" s="111"/>
      <c r="KOP52" s="29"/>
      <c r="KOQ52" s="111"/>
      <c r="KOR52" s="22"/>
      <c r="KOS52" s="111"/>
      <c r="KOT52" s="22"/>
      <c r="KOU52" s="111"/>
      <c r="KOV52" s="22"/>
      <c r="KOW52" s="111"/>
      <c r="KOX52" s="22"/>
      <c r="KOY52" s="111"/>
      <c r="KOZ52" s="22"/>
      <c r="KPA52" s="111"/>
      <c r="KPB52" s="22"/>
      <c r="KPC52" s="111"/>
      <c r="KPD52" s="22"/>
      <c r="KPE52" s="111"/>
      <c r="KPF52" s="26"/>
      <c r="KPG52" s="111"/>
      <c r="KPH52" s="26"/>
      <c r="KPI52" s="111"/>
      <c r="KPJ52" s="26"/>
      <c r="KPK52" s="111"/>
      <c r="KPL52" s="26"/>
      <c r="KPM52" s="111"/>
      <c r="KPN52" s="26"/>
      <c r="KPO52" s="111"/>
      <c r="KPP52" s="26"/>
      <c r="KPQ52" s="111"/>
      <c r="KPR52" s="26"/>
      <c r="KPS52" s="111"/>
      <c r="KPT52" s="26"/>
      <c r="KPU52" s="111"/>
      <c r="KPV52" s="26"/>
      <c r="KPW52" s="111"/>
      <c r="KPX52" s="26"/>
      <c r="KPY52" s="111"/>
      <c r="KPZ52" s="26"/>
      <c r="KQA52" s="112"/>
      <c r="KQB52" s="26"/>
      <c r="KQC52" s="111"/>
      <c r="KQD52" s="26"/>
      <c r="KQE52" s="111"/>
      <c r="KQF52" s="26"/>
      <c r="KQG52" s="111"/>
      <c r="KQH52" s="26"/>
      <c r="KQI52" s="111"/>
      <c r="KQJ52" s="26"/>
      <c r="KQK52" s="111"/>
      <c r="KQL52" s="26"/>
      <c r="KQM52" s="111"/>
      <c r="KQN52" s="26"/>
      <c r="KQO52" s="111"/>
      <c r="KQP52" s="19"/>
      <c r="KQQ52" s="111"/>
      <c r="KQR52" s="26"/>
      <c r="KQS52" s="111"/>
      <c r="KQT52" s="26"/>
      <c r="KQU52" s="111"/>
      <c r="KQV52" s="26"/>
      <c r="KQW52" s="111"/>
      <c r="KQX52" s="26"/>
      <c r="KQY52" s="111"/>
      <c r="KQZ52" s="19"/>
      <c r="KRA52" s="111"/>
      <c r="KRB52" s="26"/>
      <c r="KRC52" s="111"/>
      <c r="KRD52" s="26"/>
      <c r="KRE52" s="111"/>
      <c r="KRF52" s="26"/>
      <c r="KRG52" s="111"/>
      <c r="KRH52" s="19"/>
      <c r="KRI52" s="105"/>
      <c r="KRJ52" s="105"/>
      <c r="KRK52" s="105"/>
      <c r="KRL52" s="29"/>
      <c r="KRM52" s="111"/>
      <c r="KRN52" s="29"/>
      <c r="KRO52" s="111"/>
      <c r="KRP52" s="22"/>
      <c r="KRQ52" s="111"/>
      <c r="KRR52" s="22"/>
      <c r="KRS52" s="111"/>
      <c r="KRT52" s="22"/>
      <c r="KRU52" s="111"/>
      <c r="KRV52" s="22"/>
      <c r="KRW52" s="111"/>
      <c r="KRX52" s="22"/>
      <c r="KRY52" s="111"/>
      <c r="KRZ52" s="22"/>
      <c r="KSA52" s="111"/>
      <c r="KSB52" s="22"/>
      <c r="KSC52" s="111"/>
      <c r="KSD52" s="26"/>
      <c r="KSE52" s="111"/>
      <c r="KSF52" s="26"/>
      <c r="KSG52" s="111"/>
      <c r="KSH52" s="26"/>
      <c r="KSI52" s="111"/>
      <c r="KSJ52" s="26"/>
      <c r="KSK52" s="111"/>
      <c r="KSL52" s="26"/>
      <c r="KSM52" s="111"/>
      <c r="KSN52" s="26"/>
      <c r="KSO52" s="111"/>
      <c r="KSP52" s="26"/>
      <c r="KSQ52" s="111"/>
      <c r="KSR52" s="26"/>
      <c r="KSS52" s="111"/>
      <c r="KST52" s="26"/>
      <c r="KSU52" s="111"/>
      <c r="KSV52" s="26"/>
      <c r="KSW52" s="111"/>
      <c r="KSX52" s="26"/>
      <c r="KSY52" s="112"/>
      <c r="KSZ52" s="26"/>
      <c r="KTA52" s="111"/>
      <c r="KTB52" s="26"/>
      <c r="KTC52" s="111"/>
      <c r="KTD52" s="26"/>
      <c r="KTE52" s="111"/>
      <c r="KTF52" s="26"/>
      <c r="KTG52" s="111"/>
      <c r="KTH52" s="26"/>
      <c r="KTI52" s="111"/>
      <c r="KTJ52" s="26"/>
      <c r="KTK52" s="111"/>
      <c r="KTL52" s="26"/>
      <c r="KTM52" s="111"/>
      <c r="KTN52" s="19"/>
      <c r="KTO52" s="111"/>
      <c r="KTP52" s="26"/>
      <c r="KTQ52" s="111"/>
      <c r="KTR52" s="26"/>
      <c r="KTS52" s="111"/>
      <c r="KTT52" s="26"/>
      <c r="KTU52" s="111"/>
      <c r="KTV52" s="26"/>
      <c r="KTW52" s="111"/>
      <c r="KTX52" s="19"/>
      <c r="KTY52" s="111"/>
      <c r="KTZ52" s="26"/>
      <c r="KUA52" s="111"/>
      <c r="KUB52" s="26"/>
      <c r="KUC52" s="111"/>
      <c r="KUD52" s="26"/>
      <c r="KUE52" s="111"/>
      <c r="KUF52" s="19"/>
      <c r="KUG52" s="105"/>
      <c r="KUH52" s="105"/>
      <c r="KUI52" s="105"/>
      <c r="KUJ52" s="29"/>
      <c r="KUK52" s="111"/>
      <c r="KUL52" s="29"/>
      <c r="KUM52" s="111"/>
      <c r="KUN52" s="22"/>
      <c r="KUO52" s="111"/>
      <c r="KUP52" s="22"/>
      <c r="KUQ52" s="111"/>
      <c r="KUR52" s="22"/>
      <c r="KUS52" s="111"/>
      <c r="KUT52" s="22"/>
      <c r="KUU52" s="111"/>
      <c r="KUV52" s="22"/>
      <c r="KUW52" s="111"/>
      <c r="KUX52" s="22"/>
      <c r="KUY52" s="111"/>
      <c r="KUZ52" s="22"/>
      <c r="KVA52" s="111"/>
      <c r="KVB52" s="26"/>
      <c r="KVC52" s="111"/>
      <c r="KVD52" s="26"/>
      <c r="KVE52" s="111"/>
      <c r="KVF52" s="26"/>
      <c r="KVG52" s="111"/>
      <c r="KVH52" s="26"/>
      <c r="KVI52" s="111"/>
      <c r="KVJ52" s="26"/>
      <c r="KVK52" s="111"/>
      <c r="KVL52" s="26"/>
      <c r="KVM52" s="111"/>
      <c r="KVN52" s="26"/>
      <c r="KVO52" s="111"/>
      <c r="KVP52" s="26"/>
      <c r="KVQ52" s="111"/>
      <c r="KVR52" s="26"/>
      <c r="KVS52" s="111"/>
      <c r="KVT52" s="26"/>
      <c r="KVU52" s="111"/>
      <c r="KVV52" s="26"/>
      <c r="KVW52" s="112"/>
      <c r="KVX52" s="26"/>
      <c r="KVY52" s="111"/>
      <c r="KVZ52" s="26"/>
      <c r="KWA52" s="111"/>
      <c r="KWB52" s="26"/>
      <c r="KWC52" s="111"/>
      <c r="KWD52" s="26"/>
      <c r="KWE52" s="111"/>
      <c r="KWF52" s="26"/>
      <c r="KWG52" s="111"/>
      <c r="KWH52" s="26"/>
      <c r="KWI52" s="111"/>
      <c r="KWJ52" s="26"/>
      <c r="KWK52" s="111"/>
      <c r="KWL52" s="19"/>
      <c r="KWM52" s="111"/>
      <c r="KWN52" s="26"/>
      <c r="KWO52" s="111"/>
      <c r="KWP52" s="26"/>
      <c r="KWQ52" s="111"/>
      <c r="KWR52" s="26"/>
      <c r="KWS52" s="111"/>
      <c r="KWT52" s="26"/>
      <c r="KWU52" s="111"/>
      <c r="KWV52" s="19"/>
      <c r="KWW52" s="111"/>
      <c r="KWX52" s="26"/>
      <c r="KWY52" s="111"/>
      <c r="KWZ52" s="26"/>
      <c r="KXA52" s="111"/>
      <c r="KXB52" s="26"/>
      <c r="KXC52" s="111"/>
      <c r="KXD52" s="19"/>
      <c r="KXE52" s="105"/>
      <c r="KXF52" s="105"/>
      <c r="KXG52" s="105"/>
      <c r="KXH52" s="29"/>
      <c r="KXI52" s="111"/>
      <c r="KXJ52" s="29"/>
      <c r="KXK52" s="111"/>
      <c r="KXL52" s="22"/>
      <c r="KXM52" s="111"/>
      <c r="KXN52" s="22"/>
      <c r="KXO52" s="111"/>
      <c r="KXP52" s="22"/>
      <c r="KXQ52" s="111"/>
      <c r="KXR52" s="22"/>
      <c r="KXS52" s="111"/>
      <c r="KXT52" s="22"/>
      <c r="KXU52" s="111"/>
      <c r="KXV52" s="22"/>
      <c r="KXW52" s="111"/>
      <c r="KXX52" s="22"/>
      <c r="KXY52" s="111"/>
      <c r="KXZ52" s="26"/>
      <c r="KYA52" s="111"/>
      <c r="KYB52" s="26"/>
      <c r="KYC52" s="111"/>
      <c r="KYD52" s="26"/>
      <c r="KYE52" s="111"/>
      <c r="KYF52" s="26"/>
      <c r="KYG52" s="111"/>
      <c r="KYH52" s="26"/>
      <c r="KYI52" s="111"/>
      <c r="KYJ52" s="26"/>
      <c r="KYK52" s="111"/>
      <c r="KYL52" s="26"/>
      <c r="KYM52" s="111"/>
      <c r="KYN52" s="26"/>
      <c r="KYO52" s="111"/>
      <c r="KYP52" s="26"/>
      <c r="KYQ52" s="111"/>
      <c r="KYR52" s="26"/>
      <c r="KYS52" s="111"/>
      <c r="KYT52" s="26"/>
      <c r="KYU52" s="112"/>
      <c r="KYV52" s="26"/>
      <c r="KYW52" s="111"/>
      <c r="KYX52" s="26"/>
      <c r="KYY52" s="111"/>
      <c r="KYZ52" s="26"/>
      <c r="KZA52" s="111"/>
      <c r="KZB52" s="26"/>
      <c r="KZC52" s="111"/>
      <c r="KZD52" s="26"/>
      <c r="KZE52" s="111"/>
      <c r="KZF52" s="26"/>
      <c r="KZG52" s="111"/>
      <c r="KZH52" s="26"/>
      <c r="KZI52" s="111"/>
      <c r="KZJ52" s="19"/>
      <c r="KZK52" s="111"/>
      <c r="KZL52" s="26"/>
      <c r="KZM52" s="111"/>
      <c r="KZN52" s="26"/>
      <c r="KZO52" s="111"/>
      <c r="KZP52" s="26"/>
      <c r="KZQ52" s="111"/>
      <c r="KZR52" s="26"/>
      <c r="KZS52" s="111"/>
      <c r="KZT52" s="19"/>
      <c r="KZU52" s="111"/>
      <c r="KZV52" s="26"/>
      <c r="KZW52" s="111"/>
      <c r="KZX52" s="26"/>
      <c r="KZY52" s="111"/>
      <c r="KZZ52" s="26"/>
      <c r="LAA52" s="111"/>
      <c r="LAB52" s="19"/>
      <c r="LAC52" s="105"/>
      <c r="LAD52" s="105"/>
      <c r="LAE52" s="105"/>
      <c r="LAF52" s="29"/>
      <c r="LAG52" s="111"/>
      <c r="LAH52" s="29"/>
      <c r="LAI52" s="111"/>
      <c r="LAJ52" s="22"/>
      <c r="LAK52" s="111"/>
      <c r="LAL52" s="22"/>
      <c r="LAM52" s="111"/>
      <c r="LAN52" s="22"/>
      <c r="LAO52" s="111"/>
      <c r="LAP52" s="22"/>
      <c r="LAQ52" s="111"/>
      <c r="LAR52" s="22"/>
      <c r="LAS52" s="111"/>
      <c r="LAT52" s="22"/>
      <c r="LAU52" s="111"/>
      <c r="LAV52" s="22"/>
      <c r="LAW52" s="111"/>
      <c r="LAX52" s="26"/>
      <c r="LAY52" s="111"/>
      <c r="LAZ52" s="26"/>
      <c r="LBA52" s="111"/>
      <c r="LBB52" s="26"/>
      <c r="LBC52" s="111"/>
      <c r="LBD52" s="26"/>
      <c r="LBE52" s="111"/>
      <c r="LBF52" s="26"/>
      <c r="LBG52" s="111"/>
      <c r="LBH52" s="26"/>
      <c r="LBI52" s="111"/>
      <c r="LBJ52" s="26"/>
      <c r="LBK52" s="111"/>
      <c r="LBL52" s="26"/>
      <c r="LBM52" s="111"/>
      <c r="LBN52" s="26"/>
      <c r="LBO52" s="111"/>
      <c r="LBP52" s="26"/>
      <c r="LBQ52" s="111"/>
      <c r="LBR52" s="26"/>
      <c r="LBS52" s="112"/>
      <c r="LBT52" s="26"/>
      <c r="LBU52" s="111"/>
      <c r="LBV52" s="26"/>
      <c r="LBW52" s="111"/>
      <c r="LBX52" s="26"/>
      <c r="LBY52" s="111"/>
      <c r="LBZ52" s="26"/>
      <c r="LCA52" s="111"/>
      <c r="LCB52" s="26"/>
      <c r="LCC52" s="111"/>
      <c r="LCD52" s="26"/>
      <c r="LCE52" s="111"/>
      <c r="LCF52" s="26"/>
      <c r="LCG52" s="111"/>
      <c r="LCH52" s="19"/>
      <c r="LCI52" s="111"/>
      <c r="LCJ52" s="26"/>
      <c r="LCK52" s="111"/>
      <c r="LCL52" s="26"/>
      <c r="LCM52" s="111"/>
      <c r="LCN52" s="26"/>
      <c r="LCO52" s="111"/>
      <c r="LCP52" s="26"/>
      <c r="LCQ52" s="111"/>
      <c r="LCR52" s="19"/>
      <c r="LCS52" s="111"/>
      <c r="LCT52" s="26"/>
      <c r="LCU52" s="111"/>
      <c r="LCV52" s="26"/>
      <c r="LCW52" s="111"/>
      <c r="LCX52" s="26"/>
      <c r="LCY52" s="111"/>
      <c r="LCZ52" s="19"/>
      <c r="LDA52" s="105"/>
      <c r="LDB52" s="105"/>
      <c r="LDC52" s="105"/>
      <c r="LDD52" s="29"/>
      <c r="LDE52" s="111"/>
      <c r="LDF52" s="29"/>
      <c r="LDG52" s="111"/>
      <c r="LDH52" s="22"/>
      <c r="LDI52" s="111"/>
      <c r="LDJ52" s="22"/>
      <c r="LDK52" s="111"/>
      <c r="LDL52" s="22"/>
      <c r="LDM52" s="111"/>
      <c r="LDN52" s="22"/>
      <c r="LDO52" s="111"/>
      <c r="LDP52" s="22"/>
      <c r="LDQ52" s="111"/>
      <c r="LDR52" s="22"/>
      <c r="LDS52" s="111"/>
      <c r="LDT52" s="22"/>
      <c r="LDU52" s="111"/>
      <c r="LDV52" s="26"/>
      <c r="LDW52" s="111"/>
      <c r="LDX52" s="26"/>
      <c r="LDY52" s="111"/>
      <c r="LDZ52" s="26"/>
      <c r="LEA52" s="111"/>
      <c r="LEB52" s="26"/>
      <c r="LEC52" s="111"/>
      <c r="LED52" s="26"/>
      <c r="LEE52" s="111"/>
      <c r="LEF52" s="26"/>
      <c r="LEG52" s="111"/>
      <c r="LEH52" s="26"/>
      <c r="LEI52" s="111"/>
      <c r="LEJ52" s="26"/>
      <c r="LEK52" s="111"/>
      <c r="LEL52" s="26"/>
      <c r="LEM52" s="111"/>
      <c r="LEN52" s="26"/>
      <c r="LEO52" s="111"/>
      <c r="LEP52" s="26"/>
      <c r="LEQ52" s="112"/>
      <c r="LER52" s="26"/>
      <c r="LES52" s="111"/>
      <c r="LET52" s="26"/>
      <c r="LEU52" s="111"/>
      <c r="LEV52" s="26"/>
      <c r="LEW52" s="111"/>
      <c r="LEX52" s="26"/>
      <c r="LEY52" s="111"/>
      <c r="LEZ52" s="26"/>
      <c r="LFA52" s="111"/>
      <c r="LFB52" s="26"/>
      <c r="LFC52" s="111"/>
      <c r="LFD52" s="26"/>
      <c r="LFE52" s="111"/>
      <c r="LFF52" s="19"/>
      <c r="LFG52" s="111"/>
      <c r="LFH52" s="26"/>
      <c r="LFI52" s="111"/>
      <c r="LFJ52" s="26"/>
      <c r="LFK52" s="111"/>
      <c r="LFL52" s="26"/>
      <c r="LFM52" s="111"/>
      <c r="LFN52" s="26"/>
      <c r="LFO52" s="111"/>
      <c r="LFP52" s="19"/>
      <c r="LFQ52" s="111"/>
      <c r="LFR52" s="26"/>
      <c r="LFS52" s="111"/>
      <c r="LFT52" s="26"/>
      <c r="LFU52" s="111"/>
      <c r="LFV52" s="26"/>
      <c r="LFW52" s="111"/>
      <c r="LFX52" s="19"/>
      <c r="LFY52" s="105"/>
      <c r="LFZ52" s="105"/>
      <c r="LGA52" s="105"/>
      <c r="LGB52" s="29"/>
      <c r="LGC52" s="111"/>
      <c r="LGD52" s="29"/>
      <c r="LGE52" s="111"/>
      <c r="LGF52" s="22"/>
      <c r="LGG52" s="111"/>
      <c r="LGH52" s="22"/>
      <c r="LGI52" s="111"/>
      <c r="LGJ52" s="22"/>
      <c r="LGK52" s="111"/>
      <c r="LGL52" s="22"/>
      <c r="LGM52" s="111"/>
      <c r="LGN52" s="22"/>
      <c r="LGO52" s="111"/>
      <c r="LGP52" s="22"/>
      <c r="LGQ52" s="111"/>
      <c r="LGR52" s="22"/>
      <c r="LGS52" s="111"/>
      <c r="LGT52" s="26"/>
      <c r="LGU52" s="111"/>
      <c r="LGV52" s="26"/>
      <c r="LGW52" s="111"/>
      <c r="LGX52" s="26"/>
      <c r="LGY52" s="111"/>
      <c r="LGZ52" s="26"/>
      <c r="LHA52" s="111"/>
      <c r="LHB52" s="26"/>
      <c r="LHC52" s="111"/>
      <c r="LHD52" s="26"/>
      <c r="LHE52" s="111"/>
      <c r="LHF52" s="26"/>
      <c r="LHG52" s="111"/>
      <c r="LHH52" s="26"/>
      <c r="LHI52" s="111"/>
      <c r="LHJ52" s="26"/>
      <c r="LHK52" s="111"/>
      <c r="LHL52" s="26"/>
      <c r="LHM52" s="111"/>
      <c r="LHN52" s="26"/>
      <c r="LHO52" s="112"/>
      <c r="LHP52" s="26"/>
      <c r="LHQ52" s="111"/>
      <c r="LHR52" s="26"/>
      <c r="LHS52" s="111"/>
      <c r="LHT52" s="26"/>
      <c r="LHU52" s="111"/>
      <c r="LHV52" s="26"/>
      <c r="LHW52" s="111"/>
      <c r="LHX52" s="26"/>
      <c r="LHY52" s="111"/>
      <c r="LHZ52" s="26"/>
      <c r="LIA52" s="111"/>
      <c r="LIB52" s="26"/>
      <c r="LIC52" s="111"/>
      <c r="LID52" s="19"/>
      <c r="LIE52" s="111"/>
      <c r="LIF52" s="26"/>
      <c r="LIG52" s="111"/>
      <c r="LIH52" s="26"/>
      <c r="LII52" s="111"/>
      <c r="LIJ52" s="26"/>
      <c r="LIK52" s="111"/>
      <c r="LIL52" s="26"/>
      <c r="LIM52" s="111"/>
      <c r="LIN52" s="19"/>
      <c r="LIO52" s="111"/>
      <c r="LIP52" s="26"/>
      <c r="LIQ52" s="111"/>
      <c r="LIR52" s="26"/>
      <c r="LIS52" s="111"/>
      <c r="LIT52" s="26"/>
      <c r="LIU52" s="111"/>
      <c r="LIV52" s="19"/>
      <c r="LIW52" s="105"/>
      <c r="LIX52" s="105"/>
      <c r="LIY52" s="105"/>
      <c r="LIZ52" s="29"/>
      <c r="LJA52" s="111"/>
      <c r="LJB52" s="29"/>
      <c r="LJC52" s="111"/>
      <c r="LJD52" s="22"/>
      <c r="LJE52" s="111"/>
      <c r="LJF52" s="22"/>
      <c r="LJG52" s="111"/>
      <c r="LJH52" s="22"/>
      <c r="LJI52" s="111"/>
      <c r="LJJ52" s="22"/>
      <c r="LJK52" s="111"/>
      <c r="LJL52" s="22"/>
      <c r="LJM52" s="111"/>
      <c r="LJN52" s="22"/>
      <c r="LJO52" s="111"/>
      <c r="LJP52" s="22"/>
      <c r="LJQ52" s="111"/>
      <c r="LJR52" s="26"/>
      <c r="LJS52" s="111"/>
      <c r="LJT52" s="26"/>
      <c r="LJU52" s="111"/>
      <c r="LJV52" s="26"/>
      <c r="LJW52" s="111"/>
      <c r="LJX52" s="26"/>
      <c r="LJY52" s="111"/>
      <c r="LJZ52" s="26"/>
      <c r="LKA52" s="111"/>
      <c r="LKB52" s="26"/>
      <c r="LKC52" s="111"/>
      <c r="LKD52" s="26"/>
      <c r="LKE52" s="111"/>
      <c r="LKF52" s="26"/>
      <c r="LKG52" s="111"/>
      <c r="LKH52" s="26"/>
      <c r="LKI52" s="111"/>
      <c r="LKJ52" s="26"/>
      <c r="LKK52" s="111"/>
      <c r="LKL52" s="26"/>
      <c r="LKM52" s="112"/>
      <c r="LKN52" s="26"/>
      <c r="LKO52" s="111"/>
      <c r="LKP52" s="26"/>
      <c r="LKQ52" s="111"/>
      <c r="LKR52" s="26"/>
      <c r="LKS52" s="111"/>
      <c r="LKT52" s="26"/>
      <c r="LKU52" s="111"/>
      <c r="LKV52" s="26"/>
      <c r="LKW52" s="111"/>
      <c r="LKX52" s="26"/>
      <c r="LKY52" s="111"/>
      <c r="LKZ52" s="26"/>
      <c r="LLA52" s="111"/>
      <c r="LLB52" s="19"/>
      <c r="LLC52" s="111"/>
      <c r="LLD52" s="26"/>
      <c r="LLE52" s="111"/>
      <c r="LLF52" s="26"/>
      <c r="LLG52" s="111"/>
      <c r="LLH52" s="26"/>
      <c r="LLI52" s="111"/>
      <c r="LLJ52" s="26"/>
      <c r="LLK52" s="111"/>
      <c r="LLL52" s="19"/>
      <c r="LLM52" s="111"/>
      <c r="LLN52" s="26"/>
      <c r="LLO52" s="111"/>
      <c r="LLP52" s="26"/>
      <c r="LLQ52" s="111"/>
      <c r="LLR52" s="26"/>
      <c r="LLS52" s="111"/>
      <c r="LLT52" s="19"/>
      <c r="LLU52" s="105"/>
      <c r="LLV52" s="105"/>
      <c r="LLW52" s="105"/>
      <c r="LLX52" s="29"/>
      <c r="LLY52" s="111"/>
      <c r="LLZ52" s="29"/>
      <c r="LMA52" s="111"/>
      <c r="LMB52" s="22"/>
      <c r="LMC52" s="111"/>
      <c r="LMD52" s="22"/>
      <c r="LME52" s="111"/>
      <c r="LMF52" s="22"/>
      <c r="LMG52" s="111"/>
      <c r="LMH52" s="22"/>
      <c r="LMI52" s="111"/>
      <c r="LMJ52" s="22"/>
      <c r="LMK52" s="111"/>
      <c r="LML52" s="22"/>
      <c r="LMM52" s="111"/>
      <c r="LMN52" s="22"/>
      <c r="LMO52" s="111"/>
      <c r="LMP52" s="26"/>
      <c r="LMQ52" s="111"/>
      <c r="LMR52" s="26"/>
      <c r="LMS52" s="111"/>
      <c r="LMT52" s="26"/>
      <c r="LMU52" s="111"/>
      <c r="LMV52" s="26"/>
      <c r="LMW52" s="111"/>
      <c r="LMX52" s="26"/>
      <c r="LMY52" s="111"/>
      <c r="LMZ52" s="26"/>
      <c r="LNA52" s="111"/>
      <c r="LNB52" s="26"/>
      <c r="LNC52" s="111"/>
      <c r="LND52" s="26"/>
      <c r="LNE52" s="111"/>
      <c r="LNF52" s="26"/>
      <c r="LNG52" s="111"/>
      <c r="LNH52" s="26"/>
      <c r="LNI52" s="111"/>
      <c r="LNJ52" s="26"/>
      <c r="LNK52" s="112"/>
      <c r="LNL52" s="26"/>
      <c r="LNM52" s="111"/>
      <c r="LNN52" s="26"/>
      <c r="LNO52" s="111"/>
      <c r="LNP52" s="26"/>
      <c r="LNQ52" s="111"/>
      <c r="LNR52" s="26"/>
      <c r="LNS52" s="111"/>
      <c r="LNT52" s="26"/>
      <c r="LNU52" s="111"/>
      <c r="LNV52" s="26"/>
      <c r="LNW52" s="111"/>
      <c r="LNX52" s="26"/>
      <c r="LNY52" s="111"/>
      <c r="LNZ52" s="19"/>
      <c r="LOA52" s="111"/>
      <c r="LOB52" s="26"/>
      <c r="LOC52" s="111"/>
      <c r="LOD52" s="26"/>
      <c r="LOE52" s="111"/>
      <c r="LOF52" s="26"/>
      <c r="LOG52" s="111"/>
      <c r="LOH52" s="26"/>
      <c r="LOI52" s="111"/>
      <c r="LOJ52" s="19"/>
      <c r="LOK52" s="111"/>
      <c r="LOL52" s="26"/>
      <c r="LOM52" s="111"/>
      <c r="LON52" s="26"/>
      <c r="LOO52" s="111"/>
      <c r="LOP52" s="26"/>
      <c r="LOQ52" s="111"/>
      <c r="LOR52" s="19"/>
      <c r="LOS52" s="105"/>
      <c r="LOT52" s="105"/>
      <c r="LOU52" s="105"/>
      <c r="LOV52" s="29"/>
      <c r="LOW52" s="111"/>
      <c r="LOX52" s="29"/>
      <c r="LOY52" s="111"/>
      <c r="LOZ52" s="22"/>
      <c r="LPA52" s="111"/>
      <c r="LPB52" s="22"/>
      <c r="LPC52" s="111"/>
      <c r="LPD52" s="22"/>
      <c r="LPE52" s="111"/>
      <c r="LPF52" s="22"/>
      <c r="LPG52" s="111"/>
      <c r="LPH52" s="22"/>
      <c r="LPI52" s="111"/>
      <c r="LPJ52" s="22"/>
      <c r="LPK52" s="111"/>
      <c r="LPL52" s="22"/>
      <c r="LPM52" s="111"/>
      <c r="LPN52" s="26"/>
      <c r="LPO52" s="111"/>
      <c r="LPP52" s="26"/>
      <c r="LPQ52" s="111"/>
      <c r="LPR52" s="26"/>
      <c r="LPS52" s="111"/>
      <c r="LPT52" s="26"/>
      <c r="LPU52" s="111"/>
      <c r="LPV52" s="26"/>
      <c r="LPW52" s="111"/>
      <c r="LPX52" s="26"/>
      <c r="LPY52" s="111"/>
      <c r="LPZ52" s="26"/>
      <c r="LQA52" s="111"/>
      <c r="LQB52" s="26"/>
      <c r="LQC52" s="111"/>
      <c r="LQD52" s="26"/>
      <c r="LQE52" s="111"/>
      <c r="LQF52" s="26"/>
      <c r="LQG52" s="111"/>
      <c r="LQH52" s="26"/>
      <c r="LQI52" s="112"/>
      <c r="LQJ52" s="26"/>
      <c r="LQK52" s="111"/>
      <c r="LQL52" s="26"/>
      <c r="LQM52" s="111"/>
      <c r="LQN52" s="26"/>
      <c r="LQO52" s="111"/>
      <c r="LQP52" s="26"/>
      <c r="LQQ52" s="111"/>
      <c r="LQR52" s="26"/>
      <c r="LQS52" s="111"/>
      <c r="LQT52" s="26"/>
      <c r="LQU52" s="111"/>
      <c r="LQV52" s="26"/>
      <c r="LQW52" s="111"/>
      <c r="LQX52" s="19"/>
      <c r="LQY52" s="111"/>
      <c r="LQZ52" s="26"/>
      <c r="LRA52" s="111"/>
      <c r="LRB52" s="26"/>
      <c r="LRC52" s="111"/>
      <c r="LRD52" s="26"/>
      <c r="LRE52" s="111"/>
      <c r="LRF52" s="26"/>
      <c r="LRG52" s="111"/>
      <c r="LRH52" s="19"/>
      <c r="LRI52" s="111"/>
      <c r="LRJ52" s="26"/>
      <c r="LRK52" s="111"/>
      <c r="LRL52" s="26"/>
      <c r="LRM52" s="111"/>
      <c r="LRN52" s="26"/>
      <c r="LRO52" s="111"/>
      <c r="LRP52" s="19"/>
      <c r="LRQ52" s="105"/>
      <c r="LRR52" s="105"/>
      <c r="LRS52" s="105"/>
      <c r="LRT52" s="29"/>
      <c r="LRU52" s="111"/>
      <c r="LRV52" s="29"/>
      <c r="LRW52" s="111"/>
      <c r="LRX52" s="22"/>
      <c r="LRY52" s="111"/>
      <c r="LRZ52" s="22"/>
      <c r="LSA52" s="111"/>
      <c r="LSB52" s="22"/>
      <c r="LSC52" s="111"/>
      <c r="LSD52" s="22"/>
      <c r="LSE52" s="111"/>
      <c r="LSF52" s="22"/>
      <c r="LSG52" s="111"/>
      <c r="LSH52" s="22"/>
      <c r="LSI52" s="111"/>
      <c r="LSJ52" s="22"/>
      <c r="LSK52" s="111"/>
      <c r="LSL52" s="26"/>
      <c r="LSM52" s="111"/>
      <c r="LSN52" s="26"/>
      <c r="LSO52" s="111"/>
      <c r="LSP52" s="26"/>
      <c r="LSQ52" s="111"/>
      <c r="LSR52" s="26"/>
      <c r="LSS52" s="111"/>
      <c r="LST52" s="26"/>
      <c r="LSU52" s="111"/>
      <c r="LSV52" s="26"/>
      <c r="LSW52" s="111"/>
      <c r="LSX52" s="26"/>
      <c r="LSY52" s="111"/>
      <c r="LSZ52" s="26"/>
      <c r="LTA52" s="111"/>
      <c r="LTB52" s="26"/>
      <c r="LTC52" s="111"/>
      <c r="LTD52" s="26"/>
      <c r="LTE52" s="111"/>
      <c r="LTF52" s="26"/>
      <c r="LTG52" s="112"/>
      <c r="LTH52" s="26"/>
      <c r="LTI52" s="111"/>
      <c r="LTJ52" s="26"/>
      <c r="LTK52" s="111"/>
      <c r="LTL52" s="26"/>
      <c r="LTM52" s="111"/>
      <c r="LTN52" s="26"/>
      <c r="LTO52" s="111"/>
      <c r="LTP52" s="26"/>
      <c r="LTQ52" s="111"/>
      <c r="LTR52" s="26"/>
      <c r="LTS52" s="111"/>
      <c r="LTT52" s="26"/>
      <c r="LTU52" s="111"/>
      <c r="LTV52" s="19"/>
      <c r="LTW52" s="111"/>
      <c r="LTX52" s="26"/>
      <c r="LTY52" s="111"/>
      <c r="LTZ52" s="26"/>
      <c r="LUA52" s="111"/>
      <c r="LUB52" s="26"/>
      <c r="LUC52" s="111"/>
      <c r="LUD52" s="26"/>
      <c r="LUE52" s="111"/>
      <c r="LUF52" s="19"/>
      <c r="LUG52" s="111"/>
      <c r="LUH52" s="26"/>
      <c r="LUI52" s="111"/>
      <c r="LUJ52" s="26"/>
      <c r="LUK52" s="111"/>
      <c r="LUL52" s="26"/>
      <c r="LUM52" s="111"/>
      <c r="LUN52" s="19"/>
      <c r="LUO52" s="105"/>
      <c r="LUP52" s="105"/>
      <c r="LUQ52" s="105"/>
      <c r="LUR52" s="29"/>
      <c r="LUS52" s="111"/>
      <c r="LUT52" s="29"/>
      <c r="LUU52" s="111"/>
      <c r="LUV52" s="22"/>
      <c r="LUW52" s="111"/>
      <c r="LUX52" s="22"/>
      <c r="LUY52" s="111"/>
      <c r="LUZ52" s="22"/>
      <c r="LVA52" s="111"/>
      <c r="LVB52" s="22"/>
      <c r="LVC52" s="111"/>
      <c r="LVD52" s="22"/>
      <c r="LVE52" s="111"/>
      <c r="LVF52" s="22"/>
      <c r="LVG52" s="111"/>
      <c r="LVH52" s="22"/>
      <c r="LVI52" s="111"/>
      <c r="LVJ52" s="26"/>
      <c r="LVK52" s="111"/>
      <c r="LVL52" s="26"/>
      <c r="LVM52" s="111"/>
      <c r="LVN52" s="26"/>
      <c r="LVO52" s="111"/>
      <c r="LVP52" s="26"/>
      <c r="LVQ52" s="111"/>
      <c r="LVR52" s="26"/>
      <c r="LVS52" s="111"/>
      <c r="LVT52" s="26"/>
      <c r="LVU52" s="111"/>
      <c r="LVV52" s="26"/>
      <c r="LVW52" s="111"/>
      <c r="LVX52" s="26"/>
      <c r="LVY52" s="111"/>
      <c r="LVZ52" s="26"/>
      <c r="LWA52" s="111"/>
      <c r="LWB52" s="26"/>
      <c r="LWC52" s="111"/>
      <c r="LWD52" s="26"/>
      <c r="LWE52" s="112"/>
      <c r="LWF52" s="26"/>
      <c r="LWG52" s="111"/>
      <c r="LWH52" s="26"/>
      <c r="LWI52" s="111"/>
      <c r="LWJ52" s="26"/>
      <c r="LWK52" s="111"/>
      <c r="LWL52" s="26"/>
      <c r="LWM52" s="111"/>
      <c r="LWN52" s="26"/>
      <c r="LWO52" s="111"/>
      <c r="LWP52" s="26"/>
      <c r="LWQ52" s="111"/>
      <c r="LWR52" s="26"/>
      <c r="LWS52" s="111"/>
      <c r="LWT52" s="19"/>
      <c r="LWU52" s="111"/>
      <c r="LWV52" s="26"/>
      <c r="LWW52" s="111"/>
      <c r="LWX52" s="26"/>
      <c r="LWY52" s="111"/>
      <c r="LWZ52" s="26"/>
      <c r="LXA52" s="111"/>
      <c r="LXB52" s="26"/>
      <c r="LXC52" s="111"/>
      <c r="LXD52" s="19"/>
      <c r="LXE52" s="111"/>
      <c r="LXF52" s="26"/>
      <c r="LXG52" s="111"/>
      <c r="LXH52" s="26"/>
      <c r="LXI52" s="111"/>
      <c r="LXJ52" s="26"/>
      <c r="LXK52" s="111"/>
      <c r="LXL52" s="19"/>
      <c r="LXM52" s="105"/>
      <c r="LXN52" s="105"/>
      <c r="LXO52" s="105"/>
      <c r="LXP52" s="29"/>
      <c r="LXQ52" s="111"/>
      <c r="LXR52" s="29"/>
      <c r="LXS52" s="111"/>
      <c r="LXT52" s="22"/>
      <c r="LXU52" s="111"/>
      <c r="LXV52" s="22"/>
      <c r="LXW52" s="111"/>
      <c r="LXX52" s="22"/>
      <c r="LXY52" s="111"/>
      <c r="LXZ52" s="22"/>
      <c r="LYA52" s="111"/>
      <c r="LYB52" s="22"/>
      <c r="LYC52" s="111"/>
      <c r="LYD52" s="22"/>
      <c r="LYE52" s="111"/>
      <c r="LYF52" s="22"/>
      <c r="LYG52" s="111"/>
      <c r="LYH52" s="26"/>
      <c r="LYI52" s="111"/>
      <c r="LYJ52" s="26"/>
      <c r="LYK52" s="111"/>
      <c r="LYL52" s="26"/>
      <c r="LYM52" s="111"/>
      <c r="LYN52" s="26"/>
      <c r="LYO52" s="111"/>
      <c r="LYP52" s="26"/>
      <c r="LYQ52" s="111"/>
      <c r="LYR52" s="26"/>
      <c r="LYS52" s="111"/>
      <c r="LYT52" s="26"/>
      <c r="LYU52" s="111"/>
      <c r="LYV52" s="26"/>
      <c r="LYW52" s="111"/>
      <c r="LYX52" s="26"/>
      <c r="LYY52" s="111"/>
      <c r="LYZ52" s="26"/>
      <c r="LZA52" s="111"/>
      <c r="LZB52" s="26"/>
      <c r="LZC52" s="112"/>
      <c r="LZD52" s="26"/>
      <c r="LZE52" s="111"/>
      <c r="LZF52" s="26"/>
      <c r="LZG52" s="111"/>
      <c r="LZH52" s="26"/>
      <c r="LZI52" s="111"/>
      <c r="LZJ52" s="26"/>
      <c r="LZK52" s="111"/>
      <c r="LZL52" s="26"/>
      <c r="LZM52" s="111"/>
      <c r="LZN52" s="26"/>
      <c r="LZO52" s="111"/>
      <c r="LZP52" s="26"/>
      <c r="LZQ52" s="111"/>
      <c r="LZR52" s="19"/>
      <c r="LZS52" s="111"/>
      <c r="LZT52" s="26"/>
      <c r="LZU52" s="111"/>
      <c r="LZV52" s="26"/>
      <c r="LZW52" s="111"/>
      <c r="LZX52" s="26"/>
      <c r="LZY52" s="111"/>
      <c r="LZZ52" s="26"/>
      <c r="MAA52" s="111"/>
      <c r="MAB52" s="19"/>
      <c r="MAC52" s="111"/>
      <c r="MAD52" s="26"/>
      <c r="MAE52" s="111"/>
      <c r="MAF52" s="26"/>
      <c r="MAG52" s="111"/>
      <c r="MAH52" s="26"/>
      <c r="MAI52" s="111"/>
      <c r="MAJ52" s="19"/>
      <c r="MAK52" s="105"/>
      <c r="MAL52" s="105"/>
      <c r="MAM52" s="105"/>
      <c r="MAN52" s="29"/>
      <c r="MAO52" s="111"/>
      <c r="MAP52" s="29"/>
      <c r="MAQ52" s="111"/>
      <c r="MAR52" s="22"/>
      <c r="MAS52" s="111"/>
      <c r="MAT52" s="22"/>
      <c r="MAU52" s="111"/>
      <c r="MAV52" s="22"/>
      <c r="MAW52" s="111"/>
      <c r="MAX52" s="22"/>
      <c r="MAY52" s="111"/>
      <c r="MAZ52" s="22"/>
      <c r="MBA52" s="111"/>
      <c r="MBB52" s="22"/>
      <c r="MBC52" s="111"/>
      <c r="MBD52" s="22"/>
      <c r="MBE52" s="111"/>
      <c r="MBF52" s="26"/>
      <c r="MBG52" s="111"/>
      <c r="MBH52" s="26"/>
      <c r="MBI52" s="111"/>
      <c r="MBJ52" s="26"/>
      <c r="MBK52" s="111"/>
      <c r="MBL52" s="26"/>
      <c r="MBM52" s="111"/>
      <c r="MBN52" s="26"/>
      <c r="MBO52" s="111"/>
      <c r="MBP52" s="26"/>
      <c r="MBQ52" s="111"/>
      <c r="MBR52" s="26"/>
      <c r="MBS52" s="111"/>
      <c r="MBT52" s="26"/>
      <c r="MBU52" s="111"/>
      <c r="MBV52" s="26"/>
      <c r="MBW52" s="111"/>
      <c r="MBX52" s="26"/>
      <c r="MBY52" s="111"/>
      <c r="MBZ52" s="26"/>
      <c r="MCA52" s="112"/>
      <c r="MCB52" s="26"/>
      <c r="MCC52" s="111"/>
      <c r="MCD52" s="26"/>
      <c r="MCE52" s="111"/>
      <c r="MCF52" s="26"/>
      <c r="MCG52" s="111"/>
      <c r="MCH52" s="26"/>
      <c r="MCI52" s="111"/>
      <c r="MCJ52" s="26"/>
      <c r="MCK52" s="111"/>
      <c r="MCL52" s="26"/>
      <c r="MCM52" s="111"/>
      <c r="MCN52" s="26"/>
      <c r="MCO52" s="111"/>
      <c r="MCP52" s="19"/>
      <c r="MCQ52" s="111"/>
      <c r="MCR52" s="26"/>
      <c r="MCS52" s="111"/>
      <c r="MCT52" s="26"/>
      <c r="MCU52" s="111"/>
      <c r="MCV52" s="26"/>
      <c r="MCW52" s="111"/>
      <c r="MCX52" s="26"/>
      <c r="MCY52" s="111"/>
      <c r="MCZ52" s="19"/>
      <c r="MDA52" s="111"/>
      <c r="MDB52" s="26"/>
      <c r="MDC52" s="111"/>
      <c r="MDD52" s="26"/>
      <c r="MDE52" s="111"/>
      <c r="MDF52" s="26"/>
      <c r="MDG52" s="111"/>
      <c r="MDH52" s="19"/>
      <c r="MDI52" s="105"/>
      <c r="MDJ52" s="105"/>
      <c r="MDK52" s="105"/>
      <c r="MDL52" s="29"/>
      <c r="MDM52" s="111"/>
      <c r="MDN52" s="29"/>
      <c r="MDO52" s="111"/>
      <c r="MDP52" s="22"/>
      <c r="MDQ52" s="111"/>
      <c r="MDR52" s="22"/>
      <c r="MDS52" s="111"/>
      <c r="MDT52" s="22"/>
      <c r="MDU52" s="111"/>
      <c r="MDV52" s="22"/>
      <c r="MDW52" s="111"/>
      <c r="MDX52" s="22"/>
      <c r="MDY52" s="111"/>
      <c r="MDZ52" s="22"/>
      <c r="MEA52" s="111"/>
      <c r="MEB52" s="22"/>
      <c r="MEC52" s="111"/>
      <c r="MED52" s="26"/>
      <c r="MEE52" s="111"/>
      <c r="MEF52" s="26"/>
      <c r="MEG52" s="111"/>
      <c r="MEH52" s="26"/>
      <c r="MEI52" s="111"/>
      <c r="MEJ52" s="26"/>
      <c r="MEK52" s="111"/>
      <c r="MEL52" s="26"/>
      <c r="MEM52" s="111"/>
      <c r="MEN52" s="26"/>
      <c r="MEO52" s="111"/>
      <c r="MEP52" s="26"/>
      <c r="MEQ52" s="111"/>
      <c r="MER52" s="26"/>
      <c r="MES52" s="111"/>
      <c r="MET52" s="26"/>
      <c r="MEU52" s="111"/>
      <c r="MEV52" s="26"/>
      <c r="MEW52" s="111"/>
      <c r="MEX52" s="26"/>
      <c r="MEY52" s="112"/>
      <c r="MEZ52" s="26"/>
      <c r="MFA52" s="111"/>
      <c r="MFB52" s="26"/>
      <c r="MFC52" s="111"/>
      <c r="MFD52" s="26"/>
      <c r="MFE52" s="111"/>
      <c r="MFF52" s="26"/>
      <c r="MFG52" s="111"/>
      <c r="MFH52" s="26"/>
      <c r="MFI52" s="111"/>
      <c r="MFJ52" s="26"/>
      <c r="MFK52" s="111"/>
      <c r="MFL52" s="26"/>
      <c r="MFM52" s="111"/>
      <c r="MFN52" s="19"/>
      <c r="MFO52" s="111"/>
      <c r="MFP52" s="26"/>
      <c r="MFQ52" s="111"/>
      <c r="MFR52" s="26"/>
      <c r="MFS52" s="111"/>
      <c r="MFT52" s="26"/>
      <c r="MFU52" s="111"/>
      <c r="MFV52" s="26"/>
      <c r="MFW52" s="111"/>
      <c r="MFX52" s="19"/>
      <c r="MFY52" s="111"/>
      <c r="MFZ52" s="26"/>
      <c r="MGA52" s="111"/>
      <c r="MGB52" s="26"/>
      <c r="MGC52" s="111"/>
      <c r="MGD52" s="26"/>
      <c r="MGE52" s="111"/>
      <c r="MGF52" s="19"/>
      <c r="MGG52" s="105"/>
      <c r="MGH52" s="105"/>
      <c r="MGI52" s="105"/>
      <c r="MGJ52" s="29"/>
      <c r="MGK52" s="111"/>
      <c r="MGL52" s="29"/>
      <c r="MGM52" s="111"/>
      <c r="MGN52" s="22"/>
      <c r="MGO52" s="111"/>
      <c r="MGP52" s="22"/>
      <c r="MGQ52" s="111"/>
      <c r="MGR52" s="22"/>
      <c r="MGS52" s="111"/>
      <c r="MGT52" s="22"/>
      <c r="MGU52" s="111"/>
      <c r="MGV52" s="22"/>
      <c r="MGW52" s="111"/>
      <c r="MGX52" s="22"/>
      <c r="MGY52" s="111"/>
      <c r="MGZ52" s="22"/>
      <c r="MHA52" s="111"/>
      <c r="MHB52" s="26"/>
      <c r="MHC52" s="111"/>
      <c r="MHD52" s="26"/>
      <c r="MHE52" s="111"/>
      <c r="MHF52" s="26"/>
      <c r="MHG52" s="111"/>
      <c r="MHH52" s="26"/>
      <c r="MHI52" s="111"/>
      <c r="MHJ52" s="26"/>
      <c r="MHK52" s="111"/>
      <c r="MHL52" s="26"/>
      <c r="MHM52" s="111"/>
      <c r="MHN52" s="26"/>
      <c r="MHO52" s="111"/>
      <c r="MHP52" s="26"/>
      <c r="MHQ52" s="111"/>
      <c r="MHR52" s="26"/>
      <c r="MHS52" s="111"/>
      <c r="MHT52" s="26"/>
      <c r="MHU52" s="111"/>
      <c r="MHV52" s="26"/>
      <c r="MHW52" s="112"/>
      <c r="MHX52" s="26"/>
      <c r="MHY52" s="111"/>
      <c r="MHZ52" s="26"/>
      <c r="MIA52" s="111"/>
      <c r="MIB52" s="26"/>
      <c r="MIC52" s="111"/>
      <c r="MID52" s="26"/>
      <c r="MIE52" s="111"/>
      <c r="MIF52" s="26"/>
      <c r="MIG52" s="111"/>
      <c r="MIH52" s="26"/>
      <c r="MII52" s="111"/>
      <c r="MIJ52" s="26"/>
      <c r="MIK52" s="111"/>
      <c r="MIL52" s="19"/>
      <c r="MIM52" s="111"/>
      <c r="MIN52" s="26"/>
      <c r="MIO52" s="111"/>
      <c r="MIP52" s="26"/>
      <c r="MIQ52" s="111"/>
      <c r="MIR52" s="26"/>
      <c r="MIS52" s="111"/>
      <c r="MIT52" s="26"/>
      <c r="MIU52" s="111"/>
      <c r="MIV52" s="19"/>
      <c r="MIW52" s="111"/>
      <c r="MIX52" s="26"/>
      <c r="MIY52" s="111"/>
      <c r="MIZ52" s="26"/>
      <c r="MJA52" s="111"/>
      <c r="MJB52" s="26"/>
      <c r="MJC52" s="111"/>
      <c r="MJD52" s="19"/>
      <c r="MJE52" s="105"/>
      <c r="MJF52" s="105"/>
      <c r="MJG52" s="105"/>
      <c r="MJH52" s="29"/>
      <c r="MJI52" s="111"/>
      <c r="MJJ52" s="29"/>
      <c r="MJK52" s="111"/>
      <c r="MJL52" s="22"/>
      <c r="MJM52" s="111"/>
      <c r="MJN52" s="22"/>
      <c r="MJO52" s="111"/>
      <c r="MJP52" s="22"/>
      <c r="MJQ52" s="111"/>
      <c r="MJR52" s="22"/>
      <c r="MJS52" s="111"/>
      <c r="MJT52" s="22"/>
      <c r="MJU52" s="111"/>
      <c r="MJV52" s="22"/>
      <c r="MJW52" s="111"/>
      <c r="MJX52" s="22"/>
      <c r="MJY52" s="111"/>
      <c r="MJZ52" s="26"/>
      <c r="MKA52" s="111"/>
      <c r="MKB52" s="26"/>
      <c r="MKC52" s="111"/>
      <c r="MKD52" s="26"/>
      <c r="MKE52" s="111"/>
      <c r="MKF52" s="26"/>
      <c r="MKG52" s="111"/>
      <c r="MKH52" s="26"/>
      <c r="MKI52" s="111"/>
      <c r="MKJ52" s="26"/>
      <c r="MKK52" s="111"/>
      <c r="MKL52" s="26"/>
      <c r="MKM52" s="111"/>
      <c r="MKN52" s="26"/>
      <c r="MKO52" s="111"/>
      <c r="MKP52" s="26"/>
      <c r="MKQ52" s="111"/>
      <c r="MKR52" s="26"/>
      <c r="MKS52" s="111"/>
      <c r="MKT52" s="26"/>
      <c r="MKU52" s="112"/>
      <c r="MKV52" s="26"/>
      <c r="MKW52" s="111"/>
      <c r="MKX52" s="26"/>
      <c r="MKY52" s="111"/>
      <c r="MKZ52" s="26"/>
      <c r="MLA52" s="111"/>
      <c r="MLB52" s="26"/>
      <c r="MLC52" s="111"/>
      <c r="MLD52" s="26"/>
      <c r="MLE52" s="111"/>
      <c r="MLF52" s="26"/>
      <c r="MLG52" s="111"/>
      <c r="MLH52" s="26"/>
      <c r="MLI52" s="111"/>
      <c r="MLJ52" s="19"/>
      <c r="MLK52" s="111"/>
      <c r="MLL52" s="26"/>
      <c r="MLM52" s="111"/>
      <c r="MLN52" s="26"/>
      <c r="MLO52" s="111"/>
      <c r="MLP52" s="26"/>
      <c r="MLQ52" s="111"/>
      <c r="MLR52" s="26"/>
      <c r="MLS52" s="111"/>
      <c r="MLT52" s="19"/>
      <c r="MLU52" s="111"/>
      <c r="MLV52" s="26"/>
      <c r="MLW52" s="111"/>
      <c r="MLX52" s="26"/>
      <c r="MLY52" s="111"/>
      <c r="MLZ52" s="26"/>
      <c r="MMA52" s="111"/>
      <c r="MMB52" s="19"/>
      <c r="MMC52" s="105"/>
      <c r="MMD52" s="105"/>
      <c r="MME52" s="105"/>
      <c r="MMF52" s="29"/>
      <c r="MMG52" s="111"/>
      <c r="MMH52" s="29"/>
      <c r="MMI52" s="111"/>
      <c r="MMJ52" s="22"/>
      <c r="MMK52" s="111"/>
      <c r="MML52" s="22"/>
      <c r="MMM52" s="111"/>
      <c r="MMN52" s="22"/>
      <c r="MMO52" s="111"/>
      <c r="MMP52" s="22"/>
      <c r="MMQ52" s="111"/>
      <c r="MMR52" s="22"/>
      <c r="MMS52" s="111"/>
      <c r="MMT52" s="22"/>
      <c r="MMU52" s="111"/>
      <c r="MMV52" s="22"/>
      <c r="MMW52" s="111"/>
      <c r="MMX52" s="26"/>
      <c r="MMY52" s="111"/>
      <c r="MMZ52" s="26"/>
      <c r="MNA52" s="111"/>
      <c r="MNB52" s="26"/>
      <c r="MNC52" s="111"/>
      <c r="MND52" s="26"/>
      <c r="MNE52" s="111"/>
      <c r="MNF52" s="26"/>
      <c r="MNG52" s="111"/>
      <c r="MNH52" s="26"/>
      <c r="MNI52" s="111"/>
      <c r="MNJ52" s="26"/>
      <c r="MNK52" s="111"/>
      <c r="MNL52" s="26"/>
      <c r="MNM52" s="111"/>
      <c r="MNN52" s="26"/>
      <c r="MNO52" s="111"/>
      <c r="MNP52" s="26"/>
      <c r="MNQ52" s="111"/>
      <c r="MNR52" s="26"/>
      <c r="MNS52" s="112"/>
      <c r="MNT52" s="26"/>
      <c r="MNU52" s="111"/>
      <c r="MNV52" s="26"/>
      <c r="MNW52" s="111"/>
      <c r="MNX52" s="26"/>
      <c r="MNY52" s="111"/>
      <c r="MNZ52" s="26"/>
      <c r="MOA52" s="111"/>
      <c r="MOB52" s="26"/>
      <c r="MOC52" s="111"/>
      <c r="MOD52" s="26"/>
      <c r="MOE52" s="111"/>
      <c r="MOF52" s="26"/>
      <c r="MOG52" s="111"/>
      <c r="MOH52" s="19"/>
      <c r="MOI52" s="111"/>
      <c r="MOJ52" s="26"/>
      <c r="MOK52" s="111"/>
      <c r="MOL52" s="26"/>
      <c r="MOM52" s="111"/>
      <c r="MON52" s="26"/>
      <c r="MOO52" s="111"/>
      <c r="MOP52" s="26"/>
      <c r="MOQ52" s="111"/>
      <c r="MOR52" s="19"/>
      <c r="MOS52" s="111"/>
      <c r="MOT52" s="26"/>
      <c r="MOU52" s="111"/>
      <c r="MOV52" s="26"/>
      <c r="MOW52" s="111"/>
      <c r="MOX52" s="26"/>
      <c r="MOY52" s="111"/>
      <c r="MOZ52" s="19"/>
      <c r="MPA52" s="105"/>
      <c r="MPB52" s="105"/>
      <c r="MPC52" s="105"/>
      <c r="MPD52" s="29"/>
      <c r="MPE52" s="111"/>
      <c r="MPF52" s="29"/>
      <c r="MPG52" s="111"/>
      <c r="MPH52" s="22"/>
      <c r="MPI52" s="111"/>
      <c r="MPJ52" s="22"/>
      <c r="MPK52" s="111"/>
      <c r="MPL52" s="22"/>
      <c r="MPM52" s="111"/>
      <c r="MPN52" s="22"/>
      <c r="MPO52" s="111"/>
      <c r="MPP52" s="22"/>
      <c r="MPQ52" s="111"/>
      <c r="MPR52" s="22"/>
      <c r="MPS52" s="111"/>
      <c r="MPT52" s="22"/>
      <c r="MPU52" s="111"/>
      <c r="MPV52" s="26"/>
      <c r="MPW52" s="111"/>
      <c r="MPX52" s="26"/>
      <c r="MPY52" s="111"/>
      <c r="MPZ52" s="26"/>
      <c r="MQA52" s="111"/>
      <c r="MQB52" s="26"/>
      <c r="MQC52" s="111"/>
      <c r="MQD52" s="26"/>
      <c r="MQE52" s="111"/>
      <c r="MQF52" s="26"/>
      <c r="MQG52" s="111"/>
      <c r="MQH52" s="26"/>
      <c r="MQI52" s="111"/>
      <c r="MQJ52" s="26"/>
      <c r="MQK52" s="111"/>
      <c r="MQL52" s="26"/>
      <c r="MQM52" s="111"/>
      <c r="MQN52" s="26"/>
      <c r="MQO52" s="111"/>
      <c r="MQP52" s="26"/>
      <c r="MQQ52" s="112"/>
      <c r="MQR52" s="26"/>
      <c r="MQS52" s="111"/>
      <c r="MQT52" s="26"/>
      <c r="MQU52" s="111"/>
      <c r="MQV52" s="26"/>
      <c r="MQW52" s="111"/>
      <c r="MQX52" s="26"/>
      <c r="MQY52" s="111"/>
      <c r="MQZ52" s="26"/>
      <c r="MRA52" s="111"/>
      <c r="MRB52" s="26"/>
      <c r="MRC52" s="111"/>
      <c r="MRD52" s="26"/>
      <c r="MRE52" s="111"/>
      <c r="MRF52" s="19"/>
      <c r="MRG52" s="111"/>
      <c r="MRH52" s="26"/>
      <c r="MRI52" s="111"/>
      <c r="MRJ52" s="26"/>
      <c r="MRK52" s="111"/>
      <c r="MRL52" s="26"/>
      <c r="MRM52" s="111"/>
      <c r="MRN52" s="26"/>
      <c r="MRO52" s="111"/>
      <c r="MRP52" s="19"/>
      <c r="MRQ52" s="111"/>
      <c r="MRR52" s="26"/>
      <c r="MRS52" s="111"/>
      <c r="MRT52" s="26"/>
      <c r="MRU52" s="111"/>
      <c r="MRV52" s="26"/>
      <c r="MRW52" s="111"/>
      <c r="MRX52" s="19"/>
      <c r="MRY52" s="105"/>
      <c r="MRZ52" s="105"/>
      <c r="MSA52" s="105"/>
      <c r="MSB52" s="29"/>
      <c r="MSC52" s="111"/>
      <c r="MSD52" s="29"/>
      <c r="MSE52" s="111"/>
      <c r="MSF52" s="22"/>
      <c r="MSG52" s="111"/>
      <c r="MSH52" s="22"/>
      <c r="MSI52" s="111"/>
      <c r="MSJ52" s="22"/>
      <c r="MSK52" s="111"/>
      <c r="MSL52" s="22"/>
      <c r="MSM52" s="111"/>
      <c r="MSN52" s="22"/>
      <c r="MSO52" s="111"/>
      <c r="MSP52" s="22"/>
      <c r="MSQ52" s="111"/>
      <c r="MSR52" s="22"/>
      <c r="MSS52" s="111"/>
      <c r="MST52" s="26"/>
      <c r="MSU52" s="111"/>
      <c r="MSV52" s="26"/>
      <c r="MSW52" s="111"/>
      <c r="MSX52" s="26"/>
      <c r="MSY52" s="111"/>
      <c r="MSZ52" s="26"/>
      <c r="MTA52" s="111"/>
      <c r="MTB52" s="26"/>
      <c r="MTC52" s="111"/>
      <c r="MTD52" s="26"/>
      <c r="MTE52" s="111"/>
      <c r="MTF52" s="26"/>
      <c r="MTG52" s="111"/>
      <c r="MTH52" s="26"/>
      <c r="MTI52" s="111"/>
      <c r="MTJ52" s="26"/>
      <c r="MTK52" s="111"/>
      <c r="MTL52" s="26"/>
      <c r="MTM52" s="111"/>
      <c r="MTN52" s="26"/>
      <c r="MTO52" s="112"/>
      <c r="MTP52" s="26"/>
      <c r="MTQ52" s="111"/>
      <c r="MTR52" s="26"/>
      <c r="MTS52" s="111"/>
      <c r="MTT52" s="26"/>
      <c r="MTU52" s="111"/>
      <c r="MTV52" s="26"/>
      <c r="MTW52" s="111"/>
      <c r="MTX52" s="26"/>
      <c r="MTY52" s="111"/>
      <c r="MTZ52" s="26"/>
      <c r="MUA52" s="111"/>
      <c r="MUB52" s="26"/>
      <c r="MUC52" s="111"/>
      <c r="MUD52" s="19"/>
      <c r="MUE52" s="111"/>
      <c r="MUF52" s="26"/>
      <c r="MUG52" s="111"/>
      <c r="MUH52" s="26"/>
      <c r="MUI52" s="111"/>
      <c r="MUJ52" s="26"/>
      <c r="MUK52" s="111"/>
      <c r="MUL52" s="26"/>
      <c r="MUM52" s="111"/>
      <c r="MUN52" s="19"/>
      <c r="MUO52" s="111"/>
      <c r="MUP52" s="26"/>
      <c r="MUQ52" s="111"/>
      <c r="MUR52" s="26"/>
      <c r="MUS52" s="111"/>
      <c r="MUT52" s="26"/>
      <c r="MUU52" s="111"/>
      <c r="MUV52" s="19"/>
      <c r="MUW52" s="105"/>
      <c r="MUX52" s="105"/>
      <c r="MUY52" s="105"/>
      <c r="MUZ52" s="29"/>
      <c r="MVA52" s="111"/>
      <c r="MVB52" s="29"/>
      <c r="MVC52" s="111"/>
      <c r="MVD52" s="22"/>
      <c r="MVE52" s="111"/>
      <c r="MVF52" s="22"/>
      <c r="MVG52" s="111"/>
      <c r="MVH52" s="22"/>
      <c r="MVI52" s="111"/>
      <c r="MVJ52" s="22"/>
      <c r="MVK52" s="111"/>
      <c r="MVL52" s="22"/>
      <c r="MVM52" s="111"/>
      <c r="MVN52" s="22"/>
      <c r="MVO52" s="111"/>
      <c r="MVP52" s="22"/>
      <c r="MVQ52" s="111"/>
      <c r="MVR52" s="26"/>
      <c r="MVS52" s="111"/>
      <c r="MVT52" s="26"/>
      <c r="MVU52" s="111"/>
      <c r="MVV52" s="26"/>
      <c r="MVW52" s="111"/>
      <c r="MVX52" s="26"/>
      <c r="MVY52" s="111"/>
      <c r="MVZ52" s="26"/>
      <c r="MWA52" s="111"/>
      <c r="MWB52" s="26"/>
      <c r="MWC52" s="111"/>
      <c r="MWD52" s="26"/>
      <c r="MWE52" s="111"/>
      <c r="MWF52" s="26"/>
      <c r="MWG52" s="111"/>
      <c r="MWH52" s="26"/>
      <c r="MWI52" s="111"/>
      <c r="MWJ52" s="26"/>
      <c r="MWK52" s="111"/>
      <c r="MWL52" s="26"/>
      <c r="MWM52" s="112"/>
      <c r="MWN52" s="26"/>
      <c r="MWO52" s="111"/>
      <c r="MWP52" s="26"/>
      <c r="MWQ52" s="111"/>
      <c r="MWR52" s="26"/>
      <c r="MWS52" s="111"/>
      <c r="MWT52" s="26"/>
      <c r="MWU52" s="111"/>
      <c r="MWV52" s="26"/>
      <c r="MWW52" s="111"/>
      <c r="MWX52" s="26"/>
      <c r="MWY52" s="111"/>
      <c r="MWZ52" s="26"/>
      <c r="MXA52" s="111"/>
      <c r="MXB52" s="19"/>
      <c r="MXC52" s="111"/>
      <c r="MXD52" s="26"/>
      <c r="MXE52" s="111"/>
      <c r="MXF52" s="26"/>
      <c r="MXG52" s="111"/>
      <c r="MXH52" s="26"/>
      <c r="MXI52" s="111"/>
      <c r="MXJ52" s="26"/>
      <c r="MXK52" s="111"/>
      <c r="MXL52" s="19"/>
      <c r="MXM52" s="111"/>
      <c r="MXN52" s="26"/>
      <c r="MXO52" s="111"/>
      <c r="MXP52" s="26"/>
      <c r="MXQ52" s="111"/>
      <c r="MXR52" s="26"/>
      <c r="MXS52" s="111"/>
      <c r="MXT52" s="19"/>
      <c r="MXU52" s="105"/>
      <c r="MXV52" s="105"/>
      <c r="MXW52" s="105"/>
      <c r="MXX52" s="29"/>
      <c r="MXY52" s="111"/>
      <c r="MXZ52" s="29"/>
      <c r="MYA52" s="111"/>
      <c r="MYB52" s="22"/>
      <c r="MYC52" s="111"/>
      <c r="MYD52" s="22"/>
      <c r="MYE52" s="111"/>
      <c r="MYF52" s="22"/>
      <c r="MYG52" s="111"/>
      <c r="MYH52" s="22"/>
      <c r="MYI52" s="111"/>
      <c r="MYJ52" s="22"/>
      <c r="MYK52" s="111"/>
      <c r="MYL52" s="22"/>
      <c r="MYM52" s="111"/>
      <c r="MYN52" s="22"/>
      <c r="MYO52" s="111"/>
      <c r="MYP52" s="26"/>
      <c r="MYQ52" s="111"/>
      <c r="MYR52" s="26"/>
      <c r="MYS52" s="111"/>
      <c r="MYT52" s="26"/>
      <c r="MYU52" s="111"/>
      <c r="MYV52" s="26"/>
      <c r="MYW52" s="111"/>
      <c r="MYX52" s="26"/>
      <c r="MYY52" s="111"/>
      <c r="MYZ52" s="26"/>
      <c r="MZA52" s="111"/>
      <c r="MZB52" s="26"/>
      <c r="MZC52" s="111"/>
      <c r="MZD52" s="26"/>
      <c r="MZE52" s="111"/>
      <c r="MZF52" s="26"/>
      <c r="MZG52" s="111"/>
      <c r="MZH52" s="26"/>
      <c r="MZI52" s="111"/>
      <c r="MZJ52" s="26"/>
      <c r="MZK52" s="112"/>
      <c r="MZL52" s="26"/>
      <c r="MZM52" s="111"/>
      <c r="MZN52" s="26"/>
      <c r="MZO52" s="111"/>
      <c r="MZP52" s="26"/>
      <c r="MZQ52" s="111"/>
      <c r="MZR52" s="26"/>
      <c r="MZS52" s="111"/>
      <c r="MZT52" s="26"/>
      <c r="MZU52" s="111"/>
      <c r="MZV52" s="26"/>
      <c r="MZW52" s="111"/>
      <c r="MZX52" s="26"/>
      <c r="MZY52" s="111"/>
      <c r="MZZ52" s="19"/>
      <c r="NAA52" s="111"/>
      <c r="NAB52" s="26"/>
      <c r="NAC52" s="111"/>
      <c r="NAD52" s="26"/>
      <c r="NAE52" s="111"/>
      <c r="NAF52" s="26"/>
      <c r="NAG52" s="111"/>
      <c r="NAH52" s="26"/>
      <c r="NAI52" s="111"/>
      <c r="NAJ52" s="19"/>
      <c r="NAK52" s="111"/>
      <c r="NAL52" s="26"/>
      <c r="NAM52" s="111"/>
      <c r="NAN52" s="26"/>
      <c r="NAO52" s="111"/>
      <c r="NAP52" s="26"/>
      <c r="NAQ52" s="111"/>
      <c r="NAR52" s="19"/>
      <c r="NAS52" s="105"/>
      <c r="NAT52" s="105"/>
      <c r="NAU52" s="105"/>
      <c r="NAV52" s="29"/>
      <c r="NAW52" s="111"/>
      <c r="NAX52" s="29"/>
      <c r="NAY52" s="111"/>
      <c r="NAZ52" s="22"/>
      <c r="NBA52" s="111"/>
      <c r="NBB52" s="22"/>
      <c r="NBC52" s="111"/>
      <c r="NBD52" s="22"/>
      <c r="NBE52" s="111"/>
      <c r="NBF52" s="22"/>
      <c r="NBG52" s="111"/>
      <c r="NBH52" s="22"/>
      <c r="NBI52" s="111"/>
      <c r="NBJ52" s="22"/>
      <c r="NBK52" s="111"/>
      <c r="NBL52" s="22"/>
      <c r="NBM52" s="111"/>
      <c r="NBN52" s="26"/>
      <c r="NBO52" s="111"/>
      <c r="NBP52" s="26"/>
      <c r="NBQ52" s="111"/>
      <c r="NBR52" s="26"/>
      <c r="NBS52" s="111"/>
      <c r="NBT52" s="26"/>
      <c r="NBU52" s="111"/>
      <c r="NBV52" s="26"/>
      <c r="NBW52" s="111"/>
      <c r="NBX52" s="26"/>
      <c r="NBY52" s="111"/>
      <c r="NBZ52" s="26"/>
      <c r="NCA52" s="111"/>
      <c r="NCB52" s="26"/>
      <c r="NCC52" s="111"/>
      <c r="NCD52" s="26"/>
      <c r="NCE52" s="111"/>
      <c r="NCF52" s="26"/>
      <c r="NCG52" s="111"/>
      <c r="NCH52" s="26"/>
      <c r="NCI52" s="112"/>
      <c r="NCJ52" s="26"/>
      <c r="NCK52" s="111"/>
      <c r="NCL52" s="26"/>
      <c r="NCM52" s="111"/>
      <c r="NCN52" s="26"/>
      <c r="NCO52" s="111"/>
      <c r="NCP52" s="26"/>
      <c r="NCQ52" s="111"/>
      <c r="NCR52" s="26"/>
      <c r="NCS52" s="111"/>
      <c r="NCT52" s="26"/>
      <c r="NCU52" s="111"/>
      <c r="NCV52" s="26"/>
      <c r="NCW52" s="111"/>
      <c r="NCX52" s="19"/>
      <c r="NCY52" s="111"/>
      <c r="NCZ52" s="26"/>
      <c r="NDA52" s="111"/>
      <c r="NDB52" s="26"/>
      <c r="NDC52" s="111"/>
      <c r="NDD52" s="26"/>
      <c r="NDE52" s="111"/>
      <c r="NDF52" s="26"/>
      <c r="NDG52" s="111"/>
      <c r="NDH52" s="19"/>
      <c r="NDI52" s="111"/>
      <c r="NDJ52" s="26"/>
      <c r="NDK52" s="111"/>
      <c r="NDL52" s="26"/>
      <c r="NDM52" s="111"/>
      <c r="NDN52" s="26"/>
      <c r="NDO52" s="111"/>
      <c r="NDP52" s="19"/>
      <c r="NDQ52" s="105"/>
      <c r="NDR52" s="105"/>
      <c r="NDS52" s="105"/>
      <c r="NDT52" s="29"/>
      <c r="NDU52" s="111"/>
      <c r="NDV52" s="29"/>
      <c r="NDW52" s="111"/>
      <c r="NDX52" s="22"/>
      <c r="NDY52" s="111"/>
      <c r="NDZ52" s="22"/>
      <c r="NEA52" s="111"/>
      <c r="NEB52" s="22"/>
      <c r="NEC52" s="111"/>
      <c r="NED52" s="22"/>
      <c r="NEE52" s="111"/>
      <c r="NEF52" s="22"/>
      <c r="NEG52" s="111"/>
      <c r="NEH52" s="22"/>
      <c r="NEI52" s="111"/>
      <c r="NEJ52" s="22"/>
      <c r="NEK52" s="111"/>
      <c r="NEL52" s="26"/>
      <c r="NEM52" s="111"/>
      <c r="NEN52" s="26"/>
      <c r="NEO52" s="111"/>
      <c r="NEP52" s="26"/>
      <c r="NEQ52" s="111"/>
      <c r="NER52" s="26"/>
      <c r="NES52" s="111"/>
      <c r="NET52" s="26"/>
      <c r="NEU52" s="111"/>
      <c r="NEV52" s="26"/>
      <c r="NEW52" s="111"/>
      <c r="NEX52" s="26"/>
      <c r="NEY52" s="111"/>
      <c r="NEZ52" s="26"/>
      <c r="NFA52" s="111"/>
      <c r="NFB52" s="26"/>
      <c r="NFC52" s="111"/>
      <c r="NFD52" s="26"/>
      <c r="NFE52" s="111"/>
      <c r="NFF52" s="26"/>
      <c r="NFG52" s="112"/>
      <c r="NFH52" s="26"/>
      <c r="NFI52" s="111"/>
      <c r="NFJ52" s="26"/>
      <c r="NFK52" s="111"/>
      <c r="NFL52" s="26"/>
      <c r="NFM52" s="111"/>
      <c r="NFN52" s="26"/>
      <c r="NFO52" s="111"/>
      <c r="NFP52" s="26"/>
      <c r="NFQ52" s="111"/>
      <c r="NFR52" s="26"/>
      <c r="NFS52" s="111"/>
      <c r="NFT52" s="26"/>
      <c r="NFU52" s="111"/>
      <c r="NFV52" s="19"/>
      <c r="NFW52" s="111"/>
      <c r="NFX52" s="26"/>
      <c r="NFY52" s="111"/>
      <c r="NFZ52" s="26"/>
      <c r="NGA52" s="111"/>
      <c r="NGB52" s="26"/>
      <c r="NGC52" s="111"/>
      <c r="NGD52" s="26"/>
      <c r="NGE52" s="111"/>
      <c r="NGF52" s="19"/>
      <c r="NGG52" s="111"/>
      <c r="NGH52" s="26"/>
      <c r="NGI52" s="111"/>
      <c r="NGJ52" s="26"/>
      <c r="NGK52" s="111"/>
      <c r="NGL52" s="26"/>
      <c r="NGM52" s="111"/>
      <c r="NGN52" s="19"/>
      <c r="NGO52" s="105"/>
      <c r="NGP52" s="105"/>
      <c r="NGQ52" s="105"/>
      <c r="NGR52" s="29"/>
      <c r="NGS52" s="111"/>
      <c r="NGT52" s="29"/>
      <c r="NGU52" s="111"/>
      <c r="NGV52" s="22"/>
      <c r="NGW52" s="111"/>
      <c r="NGX52" s="22"/>
      <c r="NGY52" s="111"/>
      <c r="NGZ52" s="22"/>
      <c r="NHA52" s="111"/>
      <c r="NHB52" s="22"/>
      <c r="NHC52" s="111"/>
      <c r="NHD52" s="22"/>
      <c r="NHE52" s="111"/>
      <c r="NHF52" s="22"/>
      <c r="NHG52" s="111"/>
      <c r="NHH52" s="22"/>
      <c r="NHI52" s="111"/>
      <c r="NHJ52" s="26"/>
      <c r="NHK52" s="111"/>
      <c r="NHL52" s="26"/>
      <c r="NHM52" s="111"/>
      <c r="NHN52" s="26"/>
      <c r="NHO52" s="111"/>
      <c r="NHP52" s="26"/>
      <c r="NHQ52" s="111"/>
      <c r="NHR52" s="26"/>
      <c r="NHS52" s="111"/>
      <c r="NHT52" s="26"/>
      <c r="NHU52" s="111"/>
      <c r="NHV52" s="26"/>
      <c r="NHW52" s="111"/>
      <c r="NHX52" s="26"/>
      <c r="NHY52" s="111"/>
      <c r="NHZ52" s="26"/>
      <c r="NIA52" s="111"/>
      <c r="NIB52" s="26"/>
      <c r="NIC52" s="111"/>
      <c r="NID52" s="26"/>
      <c r="NIE52" s="112"/>
      <c r="NIF52" s="26"/>
      <c r="NIG52" s="111"/>
      <c r="NIH52" s="26"/>
      <c r="NII52" s="111"/>
      <c r="NIJ52" s="26"/>
      <c r="NIK52" s="111"/>
      <c r="NIL52" s="26"/>
      <c r="NIM52" s="111"/>
      <c r="NIN52" s="26"/>
      <c r="NIO52" s="111"/>
      <c r="NIP52" s="26"/>
      <c r="NIQ52" s="111"/>
      <c r="NIR52" s="26"/>
      <c r="NIS52" s="111"/>
      <c r="NIT52" s="19"/>
      <c r="NIU52" s="111"/>
      <c r="NIV52" s="26"/>
      <c r="NIW52" s="111"/>
      <c r="NIX52" s="26"/>
      <c r="NIY52" s="111"/>
      <c r="NIZ52" s="26"/>
      <c r="NJA52" s="111"/>
      <c r="NJB52" s="26"/>
      <c r="NJC52" s="111"/>
      <c r="NJD52" s="19"/>
      <c r="NJE52" s="111"/>
      <c r="NJF52" s="26"/>
      <c r="NJG52" s="111"/>
      <c r="NJH52" s="26"/>
      <c r="NJI52" s="111"/>
      <c r="NJJ52" s="26"/>
      <c r="NJK52" s="111"/>
      <c r="NJL52" s="19"/>
      <c r="NJM52" s="105"/>
      <c r="NJN52" s="105"/>
      <c r="NJO52" s="105"/>
      <c r="NJP52" s="29"/>
      <c r="NJQ52" s="111"/>
      <c r="NJR52" s="29"/>
      <c r="NJS52" s="111"/>
      <c r="NJT52" s="22"/>
      <c r="NJU52" s="111"/>
      <c r="NJV52" s="22"/>
      <c r="NJW52" s="111"/>
      <c r="NJX52" s="22"/>
      <c r="NJY52" s="111"/>
      <c r="NJZ52" s="22"/>
      <c r="NKA52" s="111"/>
      <c r="NKB52" s="22"/>
      <c r="NKC52" s="111"/>
      <c r="NKD52" s="22"/>
      <c r="NKE52" s="111"/>
      <c r="NKF52" s="22"/>
      <c r="NKG52" s="111"/>
      <c r="NKH52" s="26"/>
      <c r="NKI52" s="111"/>
      <c r="NKJ52" s="26"/>
      <c r="NKK52" s="111"/>
      <c r="NKL52" s="26"/>
      <c r="NKM52" s="111"/>
      <c r="NKN52" s="26"/>
      <c r="NKO52" s="111"/>
      <c r="NKP52" s="26"/>
      <c r="NKQ52" s="111"/>
      <c r="NKR52" s="26"/>
      <c r="NKS52" s="111"/>
      <c r="NKT52" s="26"/>
      <c r="NKU52" s="111"/>
      <c r="NKV52" s="26"/>
      <c r="NKW52" s="111"/>
      <c r="NKX52" s="26"/>
      <c r="NKY52" s="111"/>
      <c r="NKZ52" s="26"/>
      <c r="NLA52" s="111"/>
      <c r="NLB52" s="26"/>
      <c r="NLC52" s="112"/>
      <c r="NLD52" s="26"/>
      <c r="NLE52" s="111"/>
      <c r="NLF52" s="26"/>
      <c r="NLG52" s="111"/>
      <c r="NLH52" s="26"/>
      <c r="NLI52" s="111"/>
      <c r="NLJ52" s="26"/>
      <c r="NLK52" s="111"/>
      <c r="NLL52" s="26"/>
      <c r="NLM52" s="111"/>
      <c r="NLN52" s="26"/>
      <c r="NLO52" s="111"/>
      <c r="NLP52" s="26"/>
      <c r="NLQ52" s="111"/>
      <c r="NLR52" s="19"/>
      <c r="NLS52" s="111"/>
      <c r="NLT52" s="26"/>
      <c r="NLU52" s="111"/>
      <c r="NLV52" s="26"/>
      <c r="NLW52" s="111"/>
      <c r="NLX52" s="26"/>
      <c r="NLY52" s="111"/>
      <c r="NLZ52" s="26"/>
      <c r="NMA52" s="111"/>
      <c r="NMB52" s="19"/>
      <c r="NMC52" s="111"/>
      <c r="NMD52" s="26"/>
      <c r="NME52" s="111"/>
      <c r="NMF52" s="26"/>
      <c r="NMG52" s="111"/>
      <c r="NMH52" s="26"/>
      <c r="NMI52" s="111"/>
      <c r="NMJ52" s="19"/>
      <c r="NMK52" s="105"/>
      <c r="NML52" s="105"/>
      <c r="NMM52" s="105"/>
      <c r="NMN52" s="29"/>
      <c r="NMO52" s="111"/>
      <c r="NMP52" s="29"/>
      <c r="NMQ52" s="111"/>
      <c r="NMR52" s="22"/>
      <c r="NMS52" s="111"/>
      <c r="NMT52" s="22"/>
      <c r="NMU52" s="111"/>
      <c r="NMV52" s="22"/>
      <c r="NMW52" s="111"/>
      <c r="NMX52" s="22"/>
      <c r="NMY52" s="111"/>
      <c r="NMZ52" s="22"/>
      <c r="NNA52" s="111"/>
      <c r="NNB52" s="22"/>
      <c r="NNC52" s="111"/>
      <c r="NND52" s="22"/>
      <c r="NNE52" s="111"/>
      <c r="NNF52" s="26"/>
      <c r="NNG52" s="111"/>
      <c r="NNH52" s="26"/>
      <c r="NNI52" s="111"/>
      <c r="NNJ52" s="26"/>
      <c r="NNK52" s="111"/>
      <c r="NNL52" s="26"/>
      <c r="NNM52" s="111"/>
      <c r="NNN52" s="26"/>
      <c r="NNO52" s="111"/>
      <c r="NNP52" s="26"/>
      <c r="NNQ52" s="111"/>
      <c r="NNR52" s="26"/>
      <c r="NNS52" s="111"/>
      <c r="NNT52" s="26"/>
      <c r="NNU52" s="111"/>
      <c r="NNV52" s="26"/>
      <c r="NNW52" s="111"/>
      <c r="NNX52" s="26"/>
      <c r="NNY52" s="111"/>
      <c r="NNZ52" s="26"/>
      <c r="NOA52" s="112"/>
      <c r="NOB52" s="26"/>
      <c r="NOC52" s="111"/>
      <c r="NOD52" s="26"/>
      <c r="NOE52" s="111"/>
      <c r="NOF52" s="26"/>
      <c r="NOG52" s="111"/>
      <c r="NOH52" s="26"/>
      <c r="NOI52" s="111"/>
      <c r="NOJ52" s="26"/>
      <c r="NOK52" s="111"/>
      <c r="NOL52" s="26"/>
      <c r="NOM52" s="111"/>
      <c r="NON52" s="26"/>
      <c r="NOO52" s="111"/>
      <c r="NOP52" s="19"/>
      <c r="NOQ52" s="111"/>
      <c r="NOR52" s="26"/>
      <c r="NOS52" s="111"/>
      <c r="NOT52" s="26"/>
      <c r="NOU52" s="111"/>
      <c r="NOV52" s="26"/>
      <c r="NOW52" s="111"/>
      <c r="NOX52" s="26"/>
      <c r="NOY52" s="111"/>
      <c r="NOZ52" s="19"/>
      <c r="NPA52" s="111"/>
      <c r="NPB52" s="26"/>
      <c r="NPC52" s="111"/>
      <c r="NPD52" s="26"/>
      <c r="NPE52" s="111"/>
      <c r="NPF52" s="26"/>
      <c r="NPG52" s="111"/>
      <c r="NPH52" s="19"/>
      <c r="NPI52" s="105"/>
      <c r="NPJ52" s="105"/>
      <c r="NPK52" s="105"/>
      <c r="NPL52" s="29"/>
      <c r="NPM52" s="111"/>
      <c r="NPN52" s="29"/>
      <c r="NPO52" s="111"/>
      <c r="NPP52" s="22"/>
      <c r="NPQ52" s="111"/>
      <c r="NPR52" s="22"/>
      <c r="NPS52" s="111"/>
      <c r="NPT52" s="22"/>
      <c r="NPU52" s="111"/>
      <c r="NPV52" s="22"/>
      <c r="NPW52" s="111"/>
      <c r="NPX52" s="22"/>
      <c r="NPY52" s="111"/>
      <c r="NPZ52" s="22"/>
      <c r="NQA52" s="111"/>
      <c r="NQB52" s="22"/>
      <c r="NQC52" s="111"/>
      <c r="NQD52" s="26"/>
      <c r="NQE52" s="111"/>
      <c r="NQF52" s="26"/>
      <c r="NQG52" s="111"/>
      <c r="NQH52" s="26"/>
      <c r="NQI52" s="111"/>
      <c r="NQJ52" s="26"/>
      <c r="NQK52" s="111"/>
      <c r="NQL52" s="26"/>
      <c r="NQM52" s="111"/>
      <c r="NQN52" s="26"/>
      <c r="NQO52" s="111"/>
      <c r="NQP52" s="26"/>
      <c r="NQQ52" s="111"/>
      <c r="NQR52" s="26"/>
      <c r="NQS52" s="111"/>
      <c r="NQT52" s="26"/>
      <c r="NQU52" s="111"/>
      <c r="NQV52" s="26"/>
      <c r="NQW52" s="111"/>
      <c r="NQX52" s="26"/>
      <c r="NQY52" s="112"/>
      <c r="NQZ52" s="26"/>
      <c r="NRA52" s="111"/>
      <c r="NRB52" s="26"/>
      <c r="NRC52" s="111"/>
      <c r="NRD52" s="26"/>
      <c r="NRE52" s="111"/>
      <c r="NRF52" s="26"/>
      <c r="NRG52" s="111"/>
      <c r="NRH52" s="26"/>
      <c r="NRI52" s="111"/>
      <c r="NRJ52" s="26"/>
      <c r="NRK52" s="111"/>
      <c r="NRL52" s="26"/>
      <c r="NRM52" s="111"/>
      <c r="NRN52" s="19"/>
      <c r="NRO52" s="111"/>
      <c r="NRP52" s="26"/>
      <c r="NRQ52" s="111"/>
      <c r="NRR52" s="26"/>
      <c r="NRS52" s="111"/>
      <c r="NRT52" s="26"/>
      <c r="NRU52" s="111"/>
      <c r="NRV52" s="26"/>
      <c r="NRW52" s="111"/>
      <c r="NRX52" s="19"/>
      <c r="NRY52" s="111"/>
      <c r="NRZ52" s="26"/>
      <c r="NSA52" s="111"/>
      <c r="NSB52" s="26"/>
      <c r="NSC52" s="111"/>
      <c r="NSD52" s="26"/>
      <c r="NSE52" s="111"/>
      <c r="NSF52" s="19"/>
      <c r="NSG52" s="105"/>
      <c r="NSH52" s="105"/>
      <c r="NSI52" s="105"/>
      <c r="NSJ52" s="29"/>
      <c r="NSK52" s="111"/>
      <c r="NSL52" s="29"/>
      <c r="NSM52" s="111"/>
      <c r="NSN52" s="22"/>
      <c r="NSO52" s="111"/>
      <c r="NSP52" s="22"/>
      <c r="NSQ52" s="111"/>
      <c r="NSR52" s="22"/>
      <c r="NSS52" s="111"/>
      <c r="NST52" s="22"/>
      <c r="NSU52" s="111"/>
      <c r="NSV52" s="22"/>
      <c r="NSW52" s="111"/>
      <c r="NSX52" s="22"/>
      <c r="NSY52" s="111"/>
      <c r="NSZ52" s="22"/>
      <c r="NTA52" s="111"/>
      <c r="NTB52" s="26"/>
      <c r="NTC52" s="111"/>
      <c r="NTD52" s="26"/>
      <c r="NTE52" s="111"/>
      <c r="NTF52" s="26"/>
      <c r="NTG52" s="111"/>
      <c r="NTH52" s="26"/>
      <c r="NTI52" s="111"/>
      <c r="NTJ52" s="26"/>
      <c r="NTK52" s="111"/>
      <c r="NTL52" s="26"/>
      <c r="NTM52" s="111"/>
      <c r="NTN52" s="26"/>
      <c r="NTO52" s="111"/>
      <c r="NTP52" s="26"/>
      <c r="NTQ52" s="111"/>
      <c r="NTR52" s="26"/>
      <c r="NTS52" s="111"/>
      <c r="NTT52" s="26"/>
      <c r="NTU52" s="111"/>
      <c r="NTV52" s="26"/>
      <c r="NTW52" s="112"/>
      <c r="NTX52" s="26"/>
      <c r="NTY52" s="111"/>
      <c r="NTZ52" s="26"/>
      <c r="NUA52" s="111"/>
      <c r="NUB52" s="26"/>
      <c r="NUC52" s="111"/>
      <c r="NUD52" s="26"/>
      <c r="NUE52" s="111"/>
      <c r="NUF52" s="26"/>
      <c r="NUG52" s="111"/>
      <c r="NUH52" s="26"/>
      <c r="NUI52" s="111"/>
      <c r="NUJ52" s="26"/>
      <c r="NUK52" s="111"/>
      <c r="NUL52" s="19"/>
      <c r="NUM52" s="111"/>
      <c r="NUN52" s="26"/>
      <c r="NUO52" s="111"/>
      <c r="NUP52" s="26"/>
      <c r="NUQ52" s="111"/>
      <c r="NUR52" s="26"/>
      <c r="NUS52" s="111"/>
      <c r="NUT52" s="26"/>
      <c r="NUU52" s="111"/>
      <c r="NUV52" s="19"/>
      <c r="NUW52" s="111"/>
      <c r="NUX52" s="26"/>
      <c r="NUY52" s="111"/>
      <c r="NUZ52" s="26"/>
      <c r="NVA52" s="111"/>
      <c r="NVB52" s="26"/>
      <c r="NVC52" s="111"/>
      <c r="NVD52" s="19"/>
      <c r="NVE52" s="105"/>
      <c r="NVF52" s="105"/>
      <c r="NVG52" s="105"/>
      <c r="NVH52" s="29"/>
      <c r="NVI52" s="111"/>
      <c r="NVJ52" s="29"/>
      <c r="NVK52" s="111"/>
      <c r="NVL52" s="22"/>
      <c r="NVM52" s="111"/>
      <c r="NVN52" s="22"/>
      <c r="NVO52" s="111"/>
      <c r="NVP52" s="22"/>
      <c r="NVQ52" s="111"/>
      <c r="NVR52" s="22"/>
      <c r="NVS52" s="111"/>
      <c r="NVT52" s="22"/>
      <c r="NVU52" s="111"/>
      <c r="NVV52" s="22"/>
      <c r="NVW52" s="111"/>
      <c r="NVX52" s="22"/>
      <c r="NVY52" s="111"/>
      <c r="NVZ52" s="26"/>
      <c r="NWA52" s="111"/>
      <c r="NWB52" s="26"/>
      <c r="NWC52" s="111"/>
      <c r="NWD52" s="26"/>
      <c r="NWE52" s="111"/>
      <c r="NWF52" s="26"/>
      <c r="NWG52" s="111"/>
      <c r="NWH52" s="26"/>
      <c r="NWI52" s="111"/>
      <c r="NWJ52" s="26"/>
      <c r="NWK52" s="111"/>
      <c r="NWL52" s="26"/>
      <c r="NWM52" s="111"/>
      <c r="NWN52" s="26"/>
      <c r="NWO52" s="111"/>
      <c r="NWP52" s="26"/>
      <c r="NWQ52" s="111"/>
      <c r="NWR52" s="26"/>
      <c r="NWS52" s="111"/>
      <c r="NWT52" s="26"/>
      <c r="NWU52" s="112"/>
      <c r="NWV52" s="26"/>
      <c r="NWW52" s="111"/>
      <c r="NWX52" s="26"/>
      <c r="NWY52" s="111"/>
      <c r="NWZ52" s="26"/>
      <c r="NXA52" s="111"/>
      <c r="NXB52" s="26"/>
      <c r="NXC52" s="111"/>
      <c r="NXD52" s="26"/>
      <c r="NXE52" s="111"/>
      <c r="NXF52" s="26"/>
      <c r="NXG52" s="111"/>
      <c r="NXH52" s="26"/>
      <c r="NXI52" s="111"/>
      <c r="NXJ52" s="19"/>
      <c r="NXK52" s="111"/>
      <c r="NXL52" s="26"/>
      <c r="NXM52" s="111"/>
      <c r="NXN52" s="26"/>
      <c r="NXO52" s="111"/>
      <c r="NXP52" s="26"/>
      <c r="NXQ52" s="111"/>
      <c r="NXR52" s="26"/>
      <c r="NXS52" s="111"/>
      <c r="NXT52" s="19"/>
      <c r="NXU52" s="111"/>
      <c r="NXV52" s="26"/>
      <c r="NXW52" s="111"/>
      <c r="NXX52" s="26"/>
      <c r="NXY52" s="111"/>
      <c r="NXZ52" s="26"/>
      <c r="NYA52" s="111"/>
      <c r="NYB52" s="19"/>
      <c r="NYC52" s="105"/>
      <c r="NYD52" s="105"/>
      <c r="NYE52" s="105"/>
      <c r="NYF52" s="29"/>
      <c r="NYG52" s="111"/>
      <c r="NYH52" s="29"/>
      <c r="NYI52" s="111"/>
      <c r="NYJ52" s="22"/>
      <c r="NYK52" s="111"/>
      <c r="NYL52" s="22"/>
      <c r="NYM52" s="111"/>
      <c r="NYN52" s="22"/>
      <c r="NYO52" s="111"/>
      <c r="NYP52" s="22"/>
      <c r="NYQ52" s="111"/>
      <c r="NYR52" s="22"/>
      <c r="NYS52" s="111"/>
      <c r="NYT52" s="22"/>
      <c r="NYU52" s="111"/>
      <c r="NYV52" s="22"/>
      <c r="NYW52" s="111"/>
      <c r="NYX52" s="26"/>
      <c r="NYY52" s="111"/>
      <c r="NYZ52" s="26"/>
      <c r="NZA52" s="111"/>
      <c r="NZB52" s="26"/>
      <c r="NZC52" s="111"/>
      <c r="NZD52" s="26"/>
      <c r="NZE52" s="111"/>
      <c r="NZF52" s="26"/>
      <c r="NZG52" s="111"/>
      <c r="NZH52" s="26"/>
      <c r="NZI52" s="111"/>
      <c r="NZJ52" s="26"/>
      <c r="NZK52" s="111"/>
      <c r="NZL52" s="26"/>
      <c r="NZM52" s="111"/>
      <c r="NZN52" s="26"/>
      <c r="NZO52" s="111"/>
      <c r="NZP52" s="26"/>
      <c r="NZQ52" s="111"/>
      <c r="NZR52" s="26"/>
      <c r="NZS52" s="112"/>
      <c r="NZT52" s="26"/>
      <c r="NZU52" s="111"/>
      <c r="NZV52" s="26"/>
      <c r="NZW52" s="111"/>
      <c r="NZX52" s="26"/>
      <c r="NZY52" s="111"/>
      <c r="NZZ52" s="26"/>
      <c r="OAA52" s="111"/>
      <c r="OAB52" s="26"/>
      <c r="OAC52" s="111"/>
      <c r="OAD52" s="26"/>
      <c r="OAE52" s="111"/>
      <c r="OAF52" s="26"/>
      <c r="OAG52" s="111"/>
      <c r="OAH52" s="19"/>
      <c r="OAI52" s="111"/>
      <c r="OAJ52" s="26"/>
      <c r="OAK52" s="111"/>
      <c r="OAL52" s="26"/>
      <c r="OAM52" s="111"/>
      <c r="OAN52" s="26"/>
      <c r="OAO52" s="111"/>
      <c r="OAP52" s="26"/>
      <c r="OAQ52" s="111"/>
      <c r="OAR52" s="19"/>
      <c r="OAS52" s="111"/>
      <c r="OAT52" s="26"/>
      <c r="OAU52" s="111"/>
      <c r="OAV52" s="26"/>
      <c r="OAW52" s="111"/>
      <c r="OAX52" s="26"/>
      <c r="OAY52" s="111"/>
      <c r="OAZ52" s="19"/>
      <c r="OBA52" s="105"/>
      <c r="OBB52" s="105"/>
      <c r="OBC52" s="105"/>
      <c r="OBD52" s="29"/>
      <c r="OBE52" s="111"/>
      <c r="OBF52" s="29"/>
      <c r="OBG52" s="111"/>
      <c r="OBH52" s="22"/>
      <c r="OBI52" s="111"/>
      <c r="OBJ52" s="22"/>
      <c r="OBK52" s="111"/>
      <c r="OBL52" s="22"/>
      <c r="OBM52" s="111"/>
      <c r="OBN52" s="22"/>
      <c r="OBO52" s="111"/>
      <c r="OBP52" s="22"/>
      <c r="OBQ52" s="111"/>
      <c r="OBR52" s="22"/>
      <c r="OBS52" s="111"/>
      <c r="OBT52" s="22"/>
      <c r="OBU52" s="111"/>
      <c r="OBV52" s="26"/>
      <c r="OBW52" s="111"/>
      <c r="OBX52" s="26"/>
      <c r="OBY52" s="111"/>
      <c r="OBZ52" s="26"/>
      <c r="OCA52" s="111"/>
      <c r="OCB52" s="26"/>
      <c r="OCC52" s="111"/>
      <c r="OCD52" s="26"/>
      <c r="OCE52" s="111"/>
      <c r="OCF52" s="26"/>
      <c r="OCG52" s="111"/>
      <c r="OCH52" s="26"/>
      <c r="OCI52" s="111"/>
      <c r="OCJ52" s="26"/>
      <c r="OCK52" s="111"/>
      <c r="OCL52" s="26"/>
      <c r="OCM52" s="111"/>
      <c r="OCN52" s="26"/>
      <c r="OCO52" s="111"/>
      <c r="OCP52" s="26"/>
      <c r="OCQ52" s="112"/>
      <c r="OCR52" s="26"/>
      <c r="OCS52" s="111"/>
      <c r="OCT52" s="26"/>
      <c r="OCU52" s="111"/>
      <c r="OCV52" s="26"/>
      <c r="OCW52" s="111"/>
      <c r="OCX52" s="26"/>
      <c r="OCY52" s="111"/>
      <c r="OCZ52" s="26"/>
      <c r="ODA52" s="111"/>
      <c r="ODB52" s="26"/>
      <c r="ODC52" s="111"/>
      <c r="ODD52" s="26"/>
      <c r="ODE52" s="111"/>
      <c r="ODF52" s="19"/>
      <c r="ODG52" s="111"/>
      <c r="ODH52" s="26"/>
      <c r="ODI52" s="111"/>
      <c r="ODJ52" s="26"/>
      <c r="ODK52" s="111"/>
      <c r="ODL52" s="26"/>
      <c r="ODM52" s="111"/>
      <c r="ODN52" s="26"/>
      <c r="ODO52" s="111"/>
      <c r="ODP52" s="19"/>
      <c r="ODQ52" s="111"/>
      <c r="ODR52" s="26"/>
      <c r="ODS52" s="111"/>
      <c r="ODT52" s="26"/>
      <c r="ODU52" s="111"/>
      <c r="ODV52" s="26"/>
      <c r="ODW52" s="111"/>
      <c r="ODX52" s="19"/>
      <c r="ODY52" s="105"/>
      <c r="ODZ52" s="105"/>
      <c r="OEA52" s="105"/>
      <c r="OEB52" s="29"/>
      <c r="OEC52" s="111"/>
      <c r="OED52" s="29"/>
      <c r="OEE52" s="111"/>
      <c r="OEF52" s="22"/>
      <c r="OEG52" s="111"/>
      <c r="OEH52" s="22"/>
      <c r="OEI52" s="111"/>
      <c r="OEJ52" s="22"/>
      <c r="OEK52" s="111"/>
      <c r="OEL52" s="22"/>
      <c r="OEM52" s="111"/>
      <c r="OEN52" s="22"/>
      <c r="OEO52" s="111"/>
      <c r="OEP52" s="22"/>
      <c r="OEQ52" s="111"/>
      <c r="OER52" s="22"/>
      <c r="OES52" s="111"/>
      <c r="OET52" s="26"/>
      <c r="OEU52" s="111"/>
      <c r="OEV52" s="26"/>
      <c r="OEW52" s="111"/>
      <c r="OEX52" s="26"/>
      <c r="OEY52" s="111"/>
      <c r="OEZ52" s="26"/>
      <c r="OFA52" s="111"/>
      <c r="OFB52" s="26"/>
      <c r="OFC52" s="111"/>
      <c r="OFD52" s="26"/>
      <c r="OFE52" s="111"/>
      <c r="OFF52" s="26"/>
      <c r="OFG52" s="111"/>
      <c r="OFH52" s="26"/>
      <c r="OFI52" s="111"/>
      <c r="OFJ52" s="26"/>
      <c r="OFK52" s="111"/>
      <c r="OFL52" s="26"/>
      <c r="OFM52" s="111"/>
      <c r="OFN52" s="26"/>
      <c r="OFO52" s="112"/>
      <c r="OFP52" s="26"/>
      <c r="OFQ52" s="111"/>
      <c r="OFR52" s="26"/>
      <c r="OFS52" s="111"/>
      <c r="OFT52" s="26"/>
      <c r="OFU52" s="111"/>
      <c r="OFV52" s="26"/>
      <c r="OFW52" s="111"/>
      <c r="OFX52" s="26"/>
      <c r="OFY52" s="111"/>
      <c r="OFZ52" s="26"/>
      <c r="OGA52" s="111"/>
      <c r="OGB52" s="26"/>
      <c r="OGC52" s="111"/>
      <c r="OGD52" s="19"/>
      <c r="OGE52" s="111"/>
      <c r="OGF52" s="26"/>
      <c r="OGG52" s="111"/>
      <c r="OGH52" s="26"/>
      <c r="OGI52" s="111"/>
      <c r="OGJ52" s="26"/>
      <c r="OGK52" s="111"/>
      <c r="OGL52" s="26"/>
      <c r="OGM52" s="111"/>
      <c r="OGN52" s="19"/>
      <c r="OGO52" s="111"/>
      <c r="OGP52" s="26"/>
      <c r="OGQ52" s="111"/>
      <c r="OGR52" s="26"/>
      <c r="OGS52" s="111"/>
      <c r="OGT52" s="26"/>
      <c r="OGU52" s="111"/>
      <c r="OGV52" s="19"/>
      <c r="OGW52" s="105"/>
      <c r="OGX52" s="105"/>
      <c r="OGY52" s="105"/>
      <c r="OGZ52" s="29"/>
      <c r="OHA52" s="111"/>
      <c r="OHB52" s="29"/>
      <c r="OHC52" s="111"/>
      <c r="OHD52" s="22"/>
      <c r="OHE52" s="111"/>
      <c r="OHF52" s="22"/>
      <c r="OHG52" s="111"/>
      <c r="OHH52" s="22"/>
      <c r="OHI52" s="111"/>
      <c r="OHJ52" s="22"/>
      <c r="OHK52" s="111"/>
      <c r="OHL52" s="22"/>
      <c r="OHM52" s="111"/>
      <c r="OHN52" s="22"/>
      <c r="OHO52" s="111"/>
      <c r="OHP52" s="22"/>
      <c r="OHQ52" s="111"/>
      <c r="OHR52" s="26"/>
      <c r="OHS52" s="111"/>
      <c r="OHT52" s="26"/>
      <c r="OHU52" s="111"/>
      <c r="OHV52" s="26"/>
      <c r="OHW52" s="111"/>
      <c r="OHX52" s="26"/>
      <c r="OHY52" s="111"/>
      <c r="OHZ52" s="26"/>
      <c r="OIA52" s="111"/>
      <c r="OIB52" s="26"/>
      <c r="OIC52" s="111"/>
      <c r="OID52" s="26"/>
      <c r="OIE52" s="111"/>
      <c r="OIF52" s="26"/>
      <c r="OIG52" s="111"/>
      <c r="OIH52" s="26"/>
      <c r="OII52" s="111"/>
      <c r="OIJ52" s="26"/>
      <c r="OIK52" s="111"/>
      <c r="OIL52" s="26"/>
      <c r="OIM52" s="112"/>
      <c r="OIN52" s="26"/>
      <c r="OIO52" s="111"/>
      <c r="OIP52" s="26"/>
      <c r="OIQ52" s="111"/>
      <c r="OIR52" s="26"/>
      <c r="OIS52" s="111"/>
      <c r="OIT52" s="26"/>
      <c r="OIU52" s="111"/>
      <c r="OIV52" s="26"/>
      <c r="OIW52" s="111"/>
      <c r="OIX52" s="26"/>
      <c r="OIY52" s="111"/>
      <c r="OIZ52" s="26"/>
      <c r="OJA52" s="111"/>
      <c r="OJB52" s="19"/>
      <c r="OJC52" s="111"/>
      <c r="OJD52" s="26"/>
      <c r="OJE52" s="111"/>
      <c r="OJF52" s="26"/>
      <c r="OJG52" s="111"/>
      <c r="OJH52" s="26"/>
      <c r="OJI52" s="111"/>
      <c r="OJJ52" s="26"/>
      <c r="OJK52" s="111"/>
      <c r="OJL52" s="19"/>
      <c r="OJM52" s="111"/>
      <c r="OJN52" s="26"/>
      <c r="OJO52" s="111"/>
      <c r="OJP52" s="26"/>
      <c r="OJQ52" s="111"/>
      <c r="OJR52" s="26"/>
      <c r="OJS52" s="111"/>
      <c r="OJT52" s="19"/>
      <c r="OJU52" s="105"/>
      <c r="OJV52" s="105"/>
      <c r="OJW52" s="105"/>
      <c r="OJX52" s="29"/>
      <c r="OJY52" s="111"/>
      <c r="OJZ52" s="29"/>
      <c r="OKA52" s="111"/>
      <c r="OKB52" s="22"/>
      <c r="OKC52" s="111"/>
      <c r="OKD52" s="22"/>
      <c r="OKE52" s="111"/>
      <c r="OKF52" s="22"/>
      <c r="OKG52" s="111"/>
      <c r="OKH52" s="22"/>
      <c r="OKI52" s="111"/>
      <c r="OKJ52" s="22"/>
      <c r="OKK52" s="111"/>
      <c r="OKL52" s="22"/>
      <c r="OKM52" s="111"/>
      <c r="OKN52" s="22"/>
      <c r="OKO52" s="111"/>
      <c r="OKP52" s="26"/>
      <c r="OKQ52" s="111"/>
      <c r="OKR52" s="26"/>
      <c r="OKS52" s="111"/>
      <c r="OKT52" s="26"/>
      <c r="OKU52" s="111"/>
      <c r="OKV52" s="26"/>
      <c r="OKW52" s="111"/>
      <c r="OKX52" s="26"/>
      <c r="OKY52" s="111"/>
      <c r="OKZ52" s="26"/>
      <c r="OLA52" s="111"/>
      <c r="OLB52" s="26"/>
      <c r="OLC52" s="111"/>
      <c r="OLD52" s="26"/>
      <c r="OLE52" s="111"/>
      <c r="OLF52" s="26"/>
      <c r="OLG52" s="111"/>
      <c r="OLH52" s="26"/>
      <c r="OLI52" s="111"/>
      <c r="OLJ52" s="26"/>
      <c r="OLK52" s="112"/>
      <c r="OLL52" s="26"/>
      <c r="OLM52" s="111"/>
      <c r="OLN52" s="26"/>
      <c r="OLO52" s="111"/>
      <c r="OLP52" s="26"/>
      <c r="OLQ52" s="111"/>
      <c r="OLR52" s="26"/>
      <c r="OLS52" s="111"/>
      <c r="OLT52" s="26"/>
      <c r="OLU52" s="111"/>
      <c r="OLV52" s="26"/>
      <c r="OLW52" s="111"/>
      <c r="OLX52" s="26"/>
      <c r="OLY52" s="111"/>
      <c r="OLZ52" s="19"/>
      <c r="OMA52" s="111"/>
      <c r="OMB52" s="26"/>
      <c r="OMC52" s="111"/>
      <c r="OMD52" s="26"/>
      <c r="OME52" s="111"/>
      <c r="OMF52" s="26"/>
      <c r="OMG52" s="111"/>
      <c r="OMH52" s="26"/>
      <c r="OMI52" s="111"/>
      <c r="OMJ52" s="19"/>
      <c r="OMK52" s="111"/>
      <c r="OML52" s="26"/>
      <c r="OMM52" s="111"/>
      <c r="OMN52" s="26"/>
      <c r="OMO52" s="111"/>
      <c r="OMP52" s="26"/>
      <c r="OMQ52" s="111"/>
      <c r="OMR52" s="19"/>
      <c r="OMS52" s="105"/>
      <c r="OMT52" s="105"/>
      <c r="OMU52" s="105"/>
      <c r="OMV52" s="29"/>
      <c r="OMW52" s="111"/>
      <c r="OMX52" s="29"/>
      <c r="OMY52" s="111"/>
      <c r="OMZ52" s="22"/>
      <c r="ONA52" s="111"/>
      <c r="ONB52" s="22"/>
      <c r="ONC52" s="111"/>
      <c r="OND52" s="22"/>
      <c r="ONE52" s="111"/>
      <c r="ONF52" s="22"/>
      <c r="ONG52" s="111"/>
      <c r="ONH52" s="22"/>
      <c r="ONI52" s="111"/>
      <c r="ONJ52" s="22"/>
      <c r="ONK52" s="111"/>
      <c r="ONL52" s="22"/>
      <c r="ONM52" s="111"/>
      <c r="ONN52" s="26"/>
      <c r="ONO52" s="111"/>
      <c r="ONP52" s="26"/>
      <c r="ONQ52" s="111"/>
      <c r="ONR52" s="26"/>
      <c r="ONS52" s="111"/>
      <c r="ONT52" s="26"/>
      <c r="ONU52" s="111"/>
      <c r="ONV52" s="26"/>
      <c r="ONW52" s="111"/>
      <c r="ONX52" s="26"/>
      <c r="ONY52" s="111"/>
      <c r="ONZ52" s="26"/>
      <c r="OOA52" s="111"/>
      <c r="OOB52" s="26"/>
      <c r="OOC52" s="111"/>
      <c r="OOD52" s="26"/>
      <c r="OOE52" s="111"/>
      <c r="OOF52" s="26"/>
      <c r="OOG52" s="111"/>
      <c r="OOH52" s="26"/>
      <c r="OOI52" s="112"/>
      <c r="OOJ52" s="26"/>
      <c r="OOK52" s="111"/>
      <c r="OOL52" s="26"/>
      <c r="OOM52" s="111"/>
      <c r="OON52" s="26"/>
      <c r="OOO52" s="111"/>
      <c r="OOP52" s="26"/>
      <c r="OOQ52" s="111"/>
      <c r="OOR52" s="26"/>
      <c r="OOS52" s="111"/>
      <c r="OOT52" s="26"/>
      <c r="OOU52" s="111"/>
      <c r="OOV52" s="26"/>
      <c r="OOW52" s="111"/>
      <c r="OOX52" s="19"/>
      <c r="OOY52" s="111"/>
      <c r="OOZ52" s="26"/>
      <c r="OPA52" s="111"/>
      <c r="OPB52" s="26"/>
      <c r="OPC52" s="111"/>
      <c r="OPD52" s="26"/>
      <c r="OPE52" s="111"/>
      <c r="OPF52" s="26"/>
      <c r="OPG52" s="111"/>
      <c r="OPH52" s="19"/>
      <c r="OPI52" s="111"/>
      <c r="OPJ52" s="26"/>
      <c r="OPK52" s="111"/>
      <c r="OPL52" s="26"/>
      <c r="OPM52" s="111"/>
      <c r="OPN52" s="26"/>
      <c r="OPO52" s="111"/>
      <c r="OPP52" s="19"/>
      <c r="OPQ52" s="105"/>
      <c r="OPR52" s="105"/>
      <c r="OPS52" s="105"/>
      <c r="OPT52" s="29"/>
      <c r="OPU52" s="111"/>
      <c r="OPV52" s="29"/>
      <c r="OPW52" s="111"/>
      <c r="OPX52" s="22"/>
      <c r="OPY52" s="111"/>
      <c r="OPZ52" s="22"/>
      <c r="OQA52" s="111"/>
      <c r="OQB52" s="22"/>
      <c r="OQC52" s="111"/>
      <c r="OQD52" s="22"/>
      <c r="OQE52" s="111"/>
      <c r="OQF52" s="22"/>
      <c r="OQG52" s="111"/>
      <c r="OQH52" s="22"/>
      <c r="OQI52" s="111"/>
      <c r="OQJ52" s="22"/>
      <c r="OQK52" s="111"/>
      <c r="OQL52" s="26"/>
      <c r="OQM52" s="111"/>
      <c r="OQN52" s="26"/>
      <c r="OQO52" s="111"/>
      <c r="OQP52" s="26"/>
      <c r="OQQ52" s="111"/>
      <c r="OQR52" s="26"/>
      <c r="OQS52" s="111"/>
      <c r="OQT52" s="26"/>
      <c r="OQU52" s="111"/>
      <c r="OQV52" s="26"/>
      <c r="OQW52" s="111"/>
      <c r="OQX52" s="26"/>
      <c r="OQY52" s="111"/>
      <c r="OQZ52" s="26"/>
      <c r="ORA52" s="111"/>
      <c r="ORB52" s="26"/>
      <c r="ORC52" s="111"/>
      <c r="ORD52" s="26"/>
      <c r="ORE52" s="111"/>
      <c r="ORF52" s="26"/>
      <c r="ORG52" s="112"/>
      <c r="ORH52" s="26"/>
      <c r="ORI52" s="111"/>
      <c r="ORJ52" s="26"/>
      <c r="ORK52" s="111"/>
      <c r="ORL52" s="26"/>
      <c r="ORM52" s="111"/>
      <c r="ORN52" s="26"/>
      <c r="ORO52" s="111"/>
      <c r="ORP52" s="26"/>
      <c r="ORQ52" s="111"/>
      <c r="ORR52" s="26"/>
      <c r="ORS52" s="111"/>
      <c r="ORT52" s="26"/>
      <c r="ORU52" s="111"/>
      <c r="ORV52" s="19"/>
      <c r="ORW52" s="111"/>
      <c r="ORX52" s="26"/>
      <c r="ORY52" s="111"/>
      <c r="ORZ52" s="26"/>
      <c r="OSA52" s="111"/>
      <c r="OSB52" s="26"/>
      <c r="OSC52" s="111"/>
      <c r="OSD52" s="26"/>
      <c r="OSE52" s="111"/>
      <c r="OSF52" s="19"/>
      <c r="OSG52" s="111"/>
      <c r="OSH52" s="26"/>
      <c r="OSI52" s="111"/>
      <c r="OSJ52" s="26"/>
      <c r="OSK52" s="111"/>
      <c r="OSL52" s="26"/>
      <c r="OSM52" s="111"/>
      <c r="OSN52" s="19"/>
      <c r="OSO52" s="105"/>
      <c r="OSP52" s="105"/>
      <c r="OSQ52" s="105"/>
      <c r="OSR52" s="29"/>
      <c r="OSS52" s="111"/>
      <c r="OST52" s="29"/>
      <c r="OSU52" s="111"/>
      <c r="OSV52" s="22"/>
      <c r="OSW52" s="111"/>
      <c r="OSX52" s="22"/>
      <c r="OSY52" s="111"/>
      <c r="OSZ52" s="22"/>
      <c r="OTA52" s="111"/>
      <c r="OTB52" s="22"/>
      <c r="OTC52" s="111"/>
      <c r="OTD52" s="22"/>
      <c r="OTE52" s="111"/>
      <c r="OTF52" s="22"/>
      <c r="OTG52" s="111"/>
      <c r="OTH52" s="22"/>
      <c r="OTI52" s="111"/>
      <c r="OTJ52" s="26"/>
      <c r="OTK52" s="111"/>
      <c r="OTL52" s="26"/>
      <c r="OTM52" s="111"/>
      <c r="OTN52" s="26"/>
      <c r="OTO52" s="111"/>
      <c r="OTP52" s="26"/>
      <c r="OTQ52" s="111"/>
      <c r="OTR52" s="26"/>
      <c r="OTS52" s="111"/>
      <c r="OTT52" s="26"/>
      <c r="OTU52" s="111"/>
      <c r="OTV52" s="26"/>
      <c r="OTW52" s="111"/>
      <c r="OTX52" s="26"/>
      <c r="OTY52" s="111"/>
      <c r="OTZ52" s="26"/>
      <c r="OUA52" s="111"/>
      <c r="OUB52" s="26"/>
      <c r="OUC52" s="111"/>
      <c r="OUD52" s="26"/>
      <c r="OUE52" s="112"/>
      <c r="OUF52" s="26"/>
      <c r="OUG52" s="111"/>
      <c r="OUH52" s="26"/>
      <c r="OUI52" s="111"/>
      <c r="OUJ52" s="26"/>
      <c r="OUK52" s="111"/>
      <c r="OUL52" s="26"/>
      <c r="OUM52" s="111"/>
      <c r="OUN52" s="26"/>
      <c r="OUO52" s="111"/>
      <c r="OUP52" s="26"/>
      <c r="OUQ52" s="111"/>
      <c r="OUR52" s="26"/>
      <c r="OUS52" s="111"/>
      <c r="OUT52" s="19"/>
      <c r="OUU52" s="111"/>
      <c r="OUV52" s="26"/>
      <c r="OUW52" s="111"/>
      <c r="OUX52" s="26"/>
      <c r="OUY52" s="111"/>
      <c r="OUZ52" s="26"/>
      <c r="OVA52" s="111"/>
      <c r="OVB52" s="26"/>
      <c r="OVC52" s="111"/>
      <c r="OVD52" s="19"/>
      <c r="OVE52" s="111"/>
      <c r="OVF52" s="26"/>
      <c r="OVG52" s="111"/>
      <c r="OVH52" s="26"/>
      <c r="OVI52" s="111"/>
      <c r="OVJ52" s="26"/>
      <c r="OVK52" s="111"/>
      <c r="OVL52" s="19"/>
      <c r="OVM52" s="105"/>
      <c r="OVN52" s="105"/>
      <c r="OVO52" s="105"/>
      <c r="OVP52" s="29"/>
      <c r="OVQ52" s="111"/>
      <c r="OVR52" s="29"/>
      <c r="OVS52" s="111"/>
      <c r="OVT52" s="22"/>
      <c r="OVU52" s="111"/>
      <c r="OVV52" s="22"/>
      <c r="OVW52" s="111"/>
      <c r="OVX52" s="22"/>
      <c r="OVY52" s="111"/>
      <c r="OVZ52" s="22"/>
      <c r="OWA52" s="111"/>
      <c r="OWB52" s="22"/>
      <c r="OWC52" s="111"/>
      <c r="OWD52" s="22"/>
      <c r="OWE52" s="111"/>
      <c r="OWF52" s="22"/>
      <c r="OWG52" s="111"/>
      <c r="OWH52" s="26"/>
      <c r="OWI52" s="111"/>
      <c r="OWJ52" s="26"/>
      <c r="OWK52" s="111"/>
      <c r="OWL52" s="26"/>
      <c r="OWM52" s="111"/>
      <c r="OWN52" s="26"/>
      <c r="OWO52" s="111"/>
      <c r="OWP52" s="26"/>
      <c r="OWQ52" s="111"/>
      <c r="OWR52" s="26"/>
      <c r="OWS52" s="111"/>
      <c r="OWT52" s="26"/>
      <c r="OWU52" s="111"/>
      <c r="OWV52" s="26"/>
      <c r="OWW52" s="111"/>
      <c r="OWX52" s="26"/>
      <c r="OWY52" s="111"/>
      <c r="OWZ52" s="26"/>
      <c r="OXA52" s="111"/>
      <c r="OXB52" s="26"/>
      <c r="OXC52" s="112"/>
      <c r="OXD52" s="26"/>
      <c r="OXE52" s="111"/>
      <c r="OXF52" s="26"/>
      <c r="OXG52" s="111"/>
      <c r="OXH52" s="26"/>
      <c r="OXI52" s="111"/>
      <c r="OXJ52" s="26"/>
      <c r="OXK52" s="111"/>
      <c r="OXL52" s="26"/>
      <c r="OXM52" s="111"/>
      <c r="OXN52" s="26"/>
      <c r="OXO52" s="111"/>
      <c r="OXP52" s="26"/>
      <c r="OXQ52" s="111"/>
      <c r="OXR52" s="19"/>
      <c r="OXS52" s="111"/>
      <c r="OXT52" s="26"/>
      <c r="OXU52" s="111"/>
      <c r="OXV52" s="26"/>
      <c r="OXW52" s="111"/>
      <c r="OXX52" s="26"/>
      <c r="OXY52" s="111"/>
      <c r="OXZ52" s="26"/>
      <c r="OYA52" s="111"/>
      <c r="OYB52" s="19"/>
      <c r="OYC52" s="111"/>
      <c r="OYD52" s="26"/>
      <c r="OYE52" s="111"/>
      <c r="OYF52" s="26"/>
      <c r="OYG52" s="111"/>
      <c r="OYH52" s="26"/>
      <c r="OYI52" s="111"/>
      <c r="OYJ52" s="19"/>
      <c r="OYK52" s="105"/>
      <c r="OYL52" s="105"/>
      <c r="OYM52" s="105"/>
      <c r="OYN52" s="29"/>
      <c r="OYO52" s="111"/>
      <c r="OYP52" s="29"/>
      <c r="OYQ52" s="111"/>
      <c r="OYR52" s="22"/>
      <c r="OYS52" s="111"/>
      <c r="OYT52" s="22"/>
      <c r="OYU52" s="111"/>
      <c r="OYV52" s="22"/>
      <c r="OYW52" s="111"/>
      <c r="OYX52" s="22"/>
      <c r="OYY52" s="111"/>
      <c r="OYZ52" s="22"/>
      <c r="OZA52" s="111"/>
      <c r="OZB52" s="22"/>
      <c r="OZC52" s="111"/>
      <c r="OZD52" s="22"/>
      <c r="OZE52" s="111"/>
      <c r="OZF52" s="26"/>
      <c r="OZG52" s="111"/>
      <c r="OZH52" s="26"/>
      <c r="OZI52" s="111"/>
      <c r="OZJ52" s="26"/>
      <c r="OZK52" s="111"/>
      <c r="OZL52" s="26"/>
      <c r="OZM52" s="111"/>
      <c r="OZN52" s="26"/>
      <c r="OZO52" s="111"/>
      <c r="OZP52" s="26"/>
      <c r="OZQ52" s="111"/>
      <c r="OZR52" s="26"/>
      <c r="OZS52" s="111"/>
      <c r="OZT52" s="26"/>
      <c r="OZU52" s="111"/>
      <c r="OZV52" s="26"/>
      <c r="OZW52" s="111"/>
      <c r="OZX52" s="26"/>
      <c r="OZY52" s="111"/>
      <c r="OZZ52" s="26"/>
      <c r="PAA52" s="112"/>
      <c r="PAB52" s="26"/>
      <c r="PAC52" s="111"/>
      <c r="PAD52" s="26"/>
      <c r="PAE52" s="111"/>
      <c r="PAF52" s="26"/>
      <c r="PAG52" s="111"/>
      <c r="PAH52" s="26"/>
      <c r="PAI52" s="111"/>
      <c r="PAJ52" s="26"/>
      <c r="PAK52" s="111"/>
      <c r="PAL52" s="26"/>
      <c r="PAM52" s="111"/>
      <c r="PAN52" s="26"/>
      <c r="PAO52" s="111"/>
      <c r="PAP52" s="19"/>
      <c r="PAQ52" s="111"/>
      <c r="PAR52" s="26"/>
      <c r="PAS52" s="111"/>
      <c r="PAT52" s="26"/>
      <c r="PAU52" s="111"/>
      <c r="PAV52" s="26"/>
      <c r="PAW52" s="111"/>
      <c r="PAX52" s="26"/>
      <c r="PAY52" s="111"/>
      <c r="PAZ52" s="19"/>
      <c r="PBA52" s="111"/>
      <c r="PBB52" s="26"/>
      <c r="PBC52" s="111"/>
      <c r="PBD52" s="26"/>
      <c r="PBE52" s="111"/>
      <c r="PBF52" s="26"/>
      <c r="PBG52" s="111"/>
      <c r="PBH52" s="19"/>
      <c r="PBI52" s="105"/>
      <c r="PBJ52" s="105"/>
      <c r="PBK52" s="105"/>
      <c r="PBL52" s="29"/>
      <c r="PBM52" s="111"/>
      <c r="PBN52" s="29"/>
      <c r="PBO52" s="111"/>
      <c r="PBP52" s="22"/>
      <c r="PBQ52" s="111"/>
      <c r="PBR52" s="22"/>
      <c r="PBS52" s="111"/>
      <c r="PBT52" s="22"/>
      <c r="PBU52" s="111"/>
      <c r="PBV52" s="22"/>
      <c r="PBW52" s="111"/>
      <c r="PBX52" s="22"/>
      <c r="PBY52" s="111"/>
      <c r="PBZ52" s="22"/>
      <c r="PCA52" s="111"/>
      <c r="PCB52" s="22"/>
      <c r="PCC52" s="111"/>
      <c r="PCD52" s="26"/>
      <c r="PCE52" s="111"/>
      <c r="PCF52" s="26"/>
      <c r="PCG52" s="111"/>
      <c r="PCH52" s="26"/>
      <c r="PCI52" s="111"/>
      <c r="PCJ52" s="26"/>
      <c r="PCK52" s="111"/>
      <c r="PCL52" s="26"/>
      <c r="PCM52" s="111"/>
      <c r="PCN52" s="26"/>
      <c r="PCO52" s="111"/>
      <c r="PCP52" s="26"/>
      <c r="PCQ52" s="111"/>
      <c r="PCR52" s="26"/>
      <c r="PCS52" s="111"/>
      <c r="PCT52" s="26"/>
      <c r="PCU52" s="111"/>
      <c r="PCV52" s="26"/>
      <c r="PCW52" s="111"/>
      <c r="PCX52" s="26"/>
      <c r="PCY52" s="112"/>
      <c r="PCZ52" s="26"/>
      <c r="PDA52" s="111"/>
      <c r="PDB52" s="26"/>
      <c r="PDC52" s="111"/>
      <c r="PDD52" s="26"/>
      <c r="PDE52" s="111"/>
      <c r="PDF52" s="26"/>
      <c r="PDG52" s="111"/>
      <c r="PDH52" s="26"/>
      <c r="PDI52" s="111"/>
      <c r="PDJ52" s="26"/>
      <c r="PDK52" s="111"/>
      <c r="PDL52" s="26"/>
      <c r="PDM52" s="111"/>
      <c r="PDN52" s="19"/>
      <c r="PDO52" s="111"/>
      <c r="PDP52" s="26"/>
      <c r="PDQ52" s="111"/>
      <c r="PDR52" s="26"/>
      <c r="PDS52" s="111"/>
      <c r="PDT52" s="26"/>
      <c r="PDU52" s="111"/>
      <c r="PDV52" s="26"/>
      <c r="PDW52" s="111"/>
      <c r="PDX52" s="19"/>
      <c r="PDY52" s="111"/>
      <c r="PDZ52" s="26"/>
      <c r="PEA52" s="111"/>
      <c r="PEB52" s="26"/>
      <c r="PEC52" s="111"/>
      <c r="PED52" s="26"/>
      <c r="PEE52" s="111"/>
      <c r="PEF52" s="19"/>
      <c r="PEG52" s="105"/>
      <c r="PEH52" s="105"/>
      <c r="PEI52" s="105"/>
      <c r="PEJ52" s="29"/>
      <c r="PEK52" s="111"/>
      <c r="PEL52" s="29"/>
      <c r="PEM52" s="111"/>
      <c r="PEN52" s="22"/>
      <c r="PEO52" s="111"/>
      <c r="PEP52" s="22"/>
      <c r="PEQ52" s="111"/>
      <c r="PER52" s="22"/>
      <c r="PES52" s="111"/>
      <c r="PET52" s="22"/>
      <c r="PEU52" s="111"/>
      <c r="PEV52" s="22"/>
      <c r="PEW52" s="111"/>
      <c r="PEX52" s="22"/>
      <c r="PEY52" s="111"/>
      <c r="PEZ52" s="22"/>
      <c r="PFA52" s="111"/>
      <c r="PFB52" s="26"/>
      <c r="PFC52" s="111"/>
      <c r="PFD52" s="26"/>
      <c r="PFE52" s="111"/>
      <c r="PFF52" s="26"/>
      <c r="PFG52" s="111"/>
      <c r="PFH52" s="26"/>
      <c r="PFI52" s="111"/>
      <c r="PFJ52" s="26"/>
      <c r="PFK52" s="111"/>
      <c r="PFL52" s="26"/>
      <c r="PFM52" s="111"/>
      <c r="PFN52" s="26"/>
      <c r="PFO52" s="111"/>
      <c r="PFP52" s="26"/>
      <c r="PFQ52" s="111"/>
      <c r="PFR52" s="26"/>
      <c r="PFS52" s="111"/>
      <c r="PFT52" s="26"/>
      <c r="PFU52" s="111"/>
      <c r="PFV52" s="26"/>
      <c r="PFW52" s="112"/>
      <c r="PFX52" s="26"/>
      <c r="PFY52" s="111"/>
      <c r="PFZ52" s="26"/>
      <c r="PGA52" s="111"/>
      <c r="PGB52" s="26"/>
      <c r="PGC52" s="111"/>
      <c r="PGD52" s="26"/>
      <c r="PGE52" s="111"/>
      <c r="PGF52" s="26"/>
      <c r="PGG52" s="111"/>
      <c r="PGH52" s="26"/>
      <c r="PGI52" s="111"/>
      <c r="PGJ52" s="26"/>
      <c r="PGK52" s="111"/>
      <c r="PGL52" s="19"/>
      <c r="PGM52" s="111"/>
      <c r="PGN52" s="26"/>
      <c r="PGO52" s="111"/>
      <c r="PGP52" s="26"/>
      <c r="PGQ52" s="111"/>
      <c r="PGR52" s="26"/>
      <c r="PGS52" s="111"/>
      <c r="PGT52" s="26"/>
      <c r="PGU52" s="111"/>
      <c r="PGV52" s="19"/>
      <c r="PGW52" s="111"/>
      <c r="PGX52" s="26"/>
      <c r="PGY52" s="111"/>
      <c r="PGZ52" s="26"/>
      <c r="PHA52" s="111"/>
      <c r="PHB52" s="26"/>
      <c r="PHC52" s="111"/>
      <c r="PHD52" s="19"/>
      <c r="PHE52" s="105"/>
      <c r="PHF52" s="105"/>
      <c r="PHG52" s="105"/>
      <c r="PHH52" s="29"/>
      <c r="PHI52" s="111"/>
      <c r="PHJ52" s="29"/>
      <c r="PHK52" s="111"/>
      <c r="PHL52" s="22"/>
      <c r="PHM52" s="111"/>
      <c r="PHN52" s="22"/>
      <c r="PHO52" s="111"/>
      <c r="PHP52" s="22"/>
      <c r="PHQ52" s="111"/>
      <c r="PHR52" s="22"/>
      <c r="PHS52" s="111"/>
      <c r="PHT52" s="22"/>
      <c r="PHU52" s="111"/>
      <c r="PHV52" s="22"/>
      <c r="PHW52" s="111"/>
      <c r="PHX52" s="22"/>
      <c r="PHY52" s="111"/>
      <c r="PHZ52" s="26"/>
      <c r="PIA52" s="111"/>
      <c r="PIB52" s="26"/>
      <c r="PIC52" s="111"/>
      <c r="PID52" s="26"/>
      <c r="PIE52" s="111"/>
      <c r="PIF52" s="26"/>
      <c r="PIG52" s="111"/>
      <c r="PIH52" s="26"/>
      <c r="PII52" s="111"/>
      <c r="PIJ52" s="26"/>
      <c r="PIK52" s="111"/>
      <c r="PIL52" s="26"/>
      <c r="PIM52" s="111"/>
      <c r="PIN52" s="26"/>
      <c r="PIO52" s="111"/>
      <c r="PIP52" s="26"/>
      <c r="PIQ52" s="111"/>
      <c r="PIR52" s="26"/>
      <c r="PIS52" s="111"/>
      <c r="PIT52" s="26"/>
      <c r="PIU52" s="112"/>
      <c r="PIV52" s="26"/>
      <c r="PIW52" s="111"/>
      <c r="PIX52" s="26"/>
      <c r="PIY52" s="111"/>
      <c r="PIZ52" s="26"/>
      <c r="PJA52" s="111"/>
      <c r="PJB52" s="26"/>
      <c r="PJC52" s="111"/>
      <c r="PJD52" s="26"/>
      <c r="PJE52" s="111"/>
      <c r="PJF52" s="26"/>
      <c r="PJG52" s="111"/>
      <c r="PJH52" s="26"/>
      <c r="PJI52" s="111"/>
      <c r="PJJ52" s="19"/>
      <c r="PJK52" s="111"/>
      <c r="PJL52" s="26"/>
      <c r="PJM52" s="111"/>
      <c r="PJN52" s="26"/>
      <c r="PJO52" s="111"/>
      <c r="PJP52" s="26"/>
      <c r="PJQ52" s="111"/>
      <c r="PJR52" s="26"/>
      <c r="PJS52" s="111"/>
      <c r="PJT52" s="19"/>
      <c r="PJU52" s="111"/>
      <c r="PJV52" s="26"/>
      <c r="PJW52" s="111"/>
      <c r="PJX52" s="26"/>
      <c r="PJY52" s="111"/>
      <c r="PJZ52" s="26"/>
      <c r="PKA52" s="111"/>
      <c r="PKB52" s="19"/>
      <c r="PKC52" s="105"/>
      <c r="PKD52" s="105"/>
      <c r="PKE52" s="105"/>
      <c r="PKF52" s="29"/>
      <c r="PKG52" s="111"/>
      <c r="PKH52" s="29"/>
      <c r="PKI52" s="111"/>
      <c r="PKJ52" s="22"/>
      <c r="PKK52" s="111"/>
      <c r="PKL52" s="22"/>
      <c r="PKM52" s="111"/>
      <c r="PKN52" s="22"/>
      <c r="PKO52" s="111"/>
      <c r="PKP52" s="22"/>
      <c r="PKQ52" s="111"/>
      <c r="PKR52" s="22"/>
      <c r="PKS52" s="111"/>
      <c r="PKT52" s="22"/>
      <c r="PKU52" s="111"/>
      <c r="PKV52" s="22"/>
      <c r="PKW52" s="111"/>
      <c r="PKX52" s="26"/>
      <c r="PKY52" s="111"/>
      <c r="PKZ52" s="26"/>
      <c r="PLA52" s="111"/>
      <c r="PLB52" s="26"/>
      <c r="PLC52" s="111"/>
      <c r="PLD52" s="26"/>
      <c r="PLE52" s="111"/>
      <c r="PLF52" s="26"/>
      <c r="PLG52" s="111"/>
      <c r="PLH52" s="26"/>
      <c r="PLI52" s="111"/>
      <c r="PLJ52" s="26"/>
      <c r="PLK52" s="111"/>
      <c r="PLL52" s="26"/>
      <c r="PLM52" s="111"/>
      <c r="PLN52" s="26"/>
      <c r="PLO52" s="111"/>
      <c r="PLP52" s="26"/>
      <c r="PLQ52" s="111"/>
      <c r="PLR52" s="26"/>
      <c r="PLS52" s="112"/>
      <c r="PLT52" s="26"/>
      <c r="PLU52" s="111"/>
      <c r="PLV52" s="26"/>
      <c r="PLW52" s="111"/>
      <c r="PLX52" s="26"/>
      <c r="PLY52" s="111"/>
      <c r="PLZ52" s="26"/>
      <c r="PMA52" s="111"/>
      <c r="PMB52" s="26"/>
      <c r="PMC52" s="111"/>
      <c r="PMD52" s="26"/>
      <c r="PME52" s="111"/>
      <c r="PMF52" s="26"/>
      <c r="PMG52" s="111"/>
      <c r="PMH52" s="19"/>
      <c r="PMI52" s="111"/>
      <c r="PMJ52" s="26"/>
      <c r="PMK52" s="111"/>
      <c r="PML52" s="26"/>
      <c r="PMM52" s="111"/>
      <c r="PMN52" s="26"/>
      <c r="PMO52" s="111"/>
      <c r="PMP52" s="26"/>
      <c r="PMQ52" s="111"/>
      <c r="PMR52" s="19"/>
      <c r="PMS52" s="111"/>
      <c r="PMT52" s="26"/>
      <c r="PMU52" s="111"/>
      <c r="PMV52" s="26"/>
      <c r="PMW52" s="111"/>
      <c r="PMX52" s="26"/>
      <c r="PMY52" s="111"/>
      <c r="PMZ52" s="19"/>
      <c r="PNA52" s="105"/>
      <c r="PNB52" s="105"/>
      <c r="PNC52" s="105"/>
      <c r="PND52" s="29"/>
      <c r="PNE52" s="111"/>
      <c r="PNF52" s="29"/>
      <c r="PNG52" s="111"/>
      <c r="PNH52" s="22"/>
      <c r="PNI52" s="111"/>
      <c r="PNJ52" s="22"/>
      <c r="PNK52" s="111"/>
      <c r="PNL52" s="22"/>
      <c r="PNM52" s="111"/>
      <c r="PNN52" s="22"/>
      <c r="PNO52" s="111"/>
      <c r="PNP52" s="22"/>
      <c r="PNQ52" s="111"/>
      <c r="PNR52" s="22"/>
      <c r="PNS52" s="111"/>
      <c r="PNT52" s="22"/>
      <c r="PNU52" s="111"/>
      <c r="PNV52" s="26"/>
      <c r="PNW52" s="111"/>
      <c r="PNX52" s="26"/>
      <c r="PNY52" s="111"/>
      <c r="PNZ52" s="26"/>
      <c r="POA52" s="111"/>
      <c r="POB52" s="26"/>
      <c r="POC52" s="111"/>
      <c r="POD52" s="26"/>
      <c r="POE52" s="111"/>
      <c r="POF52" s="26"/>
      <c r="POG52" s="111"/>
      <c r="POH52" s="26"/>
      <c r="POI52" s="111"/>
      <c r="POJ52" s="26"/>
      <c r="POK52" s="111"/>
      <c r="POL52" s="26"/>
      <c r="POM52" s="111"/>
      <c r="PON52" s="26"/>
      <c r="POO52" s="111"/>
      <c r="POP52" s="26"/>
      <c r="POQ52" s="112"/>
      <c r="POR52" s="26"/>
      <c r="POS52" s="111"/>
      <c r="POT52" s="26"/>
      <c r="POU52" s="111"/>
      <c r="POV52" s="26"/>
      <c r="POW52" s="111"/>
      <c r="POX52" s="26"/>
      <c r="POY52" s="111"/>
      <c r="POZ52" s="26"/>
      <c r="PPA52" s="111"/>
      <c r="PPB52" s="26"/>
      <c r="PPC52" s="111"/>
      <c r="PPD52" s="26"/>
      <c r="PPE52" s="111"/>
      <c r="PPF52" s="19"/>
      <c r="PPG52" s="111"/>
      <c r="PPH52" s="26"/>
      <c r="PPI52" s="111"/>
      <c r="PPJ52" s="26"/>
      <c r="PPK52" s="111"/>
      <c r="PPL52" s="26"/>
      <c r="PPM52" s="111"/>
      <c r="PPN52" s="26"/>
      <c r="PPO52" s="111"/>
      <c r="PPP52" s="19"/>
      <c r="PPQ52" s="111"/>
      <c r="PPR52" s="26"/>
      <c r="PPS52" s="111"/>
      <c r="PPT52" s="26"/>
      <c r="PPU52" s="111"/>
      <c r="PPV52" s="26"/>
      <c r="PPW52" s="111"/>
      <c r="PPX52" s="19"/>
      <c r="PPY52" s="105"/>
      <c r="PPZ52" s="105"/>
      <c r="PQA52" s="105"/>
      <c r="PQB52" s="29"/>
      <c r="PQC52" s="111"/>
      <c r="PQD52" s="29"/>
      <c r="PQE52" s="111"/>
      <c r="PQF52" s="22"/>
      <c r="PQG52" s="111"/>
      <c r="PQH52" s="22"/>
      <c r="PQI52" s="111"/>
      <c r="PQJ52" s="22"/>
      <c r="PQK52" s="111"/>
      <c r="PQL52" s="22"/>
      <c r="PQM52" s="111"/>
      <c r="PQN52" s="22"/>
      <c r="PQO52" s="111"/>
      <c r="PQP52" s="22"/>
      <c r="PQQ52" s="111"/>
      <c r="PQR52" s="22"/>
      <c r="PQS52" s="111"/>
      <c r="PQT52" s="26"/>
      <c r="PQU52" s="111"/>
      <c r="PQV52" s="26"/>
      <c r="PQW52" s="111"/>
      <c r="PQX52" s="26"/>
      <c r="PQY52" s="111"/>
      <c r="PQZ52" s="26"/>
      <c r="PRA52" s="111"/>
      <c r="PRB52" s="26"/>
      <c r="PRC52" s="111"/>
      <c r="PRD52" s="26"/>
      <c r="PRE52" s="111"/>
      <c r="PRF52" s="26"/>
      <c r="PRG52" s="111"/>
      <c r="PRH52" s="26"/>
      <c r="PRI52" s="111"/>
      <c r="PRJ52" s="26"/>
      <c r="PRK52" s="111"/>
      <c r="PRL52" s="26"/>
      <c r="PRM52" s="111"/>
      <c r="PRN52" s="26"/>
      <c r="PRO52" s="112"/>
      <c r="PRP52" s="26"/>
      <c r="PRQ52" s="111"/>
      <c r="PRR52" s="26"/>
      <c r="PRS52" s="111"/>
      <c r="PRT52" s="26"/>
      <c r="PRU52" s="111"/>
      <c r="PRV52" s="26"/>
      <c r="PRW52" s="111"/>
      <c r="PRX52" s="26"/>
      <c r="PRY52" s="111"/>
      <c r="PRZ52" s="26"/>
      <c r="PSA52" s="111"/>
      <c r="PSB52" s="26"/>
      <c r="PSC52" s="111"/>
      <c r="PSD52" s="19"/>
      <c r="PSE52" s="111"/>
      <c r="PSF52" s="26"/>
      <c r="PSG52" s="111"/>
      <c r="PSH52" s="26"/>
      <c r="PSI52" s="111"/>
      <c r="PSJ52" s="26"/>
      <c r="PSK52" s="111"/>
      <c r="PSL52" s="26"/>
      <c r="PSM52" s="111"/>
      <c r="PSN52" s="19"/>
      <c r="PSO52" s="111"/>
      <c r="PSP52" s="26"/>
      <c r="PSQ52" s="111"/>
      <c r="PSR52" s="26"/>
      <c r="PSS52" s="111"/>
      <c r="PST52" s="26"/>
      <c r="PSU52" s="111"/>
      <c r="PSV52" s="19"/>
      <c r="PSW52" s="105"/>
      <c r="PSX52" s="105"/>
      <c r="PSY52" s="105"/>
      <c r="PSZ52" s="29"/>
      <c r="PTA52" s="111"/>
      <c r="PTB52" s="29"/>
      <c r="PTC52" s="111"/>
      <c r="PTD52" s="22"/>
      <c r="PTE52" s="111"/>
      <c r="PTF52" s="22"/>
      <c r="PTG52" s="111"/>
      <c r="PTH52" s="22"/>
      <c r="PTI52" s="111"/>
      <c r="PTJ52" s="22"/>
      <c r="PTK52" s="111"/>
      <c r="PTL52" s="22"/>
      <c r="PTM52" s="111"/>
      <c r="PTN52" s="22"/>
      <c r="PTO52" s="111"/>
      <c r="PTP52" s="22"/>
      <c r="PTQ52" s="111"/>
      <c r="PTR52" s="26"/>
      <c r="PTS52" s="111"/>
      <c r="PTT52" s="26"/>
      <c r="PTU52" s="111"/>
      <c r="PTV52" s="26"/>
      <c r="PTW52" s="111"/>
      <c r="PTX52" s="26"/>
      <c r="PTY52" s="111"/>
      <c r="PTZ52" s="26"/>
      <c r="PUA52" s="111"/>
      <c r="PUB52" s="26"/>
      <c r="PUC52" s="111"/>
      <c r="PUD52" s="26"/>
      <c r="PUE52" s="111"/>
      <c r="PUF52" s="26"/>
      <c r="PUG52" s="111"/>
      <c r="PUH52" s="26"/>
      <c r="PUI52" s="111"/>
      <c r="PUJ52" s="26"/>
      <c r="PUK52" s="111"/>
      <c r="PUL52" s="26"/>
      <c r="PUM52" s="112"/>
      <c r="PUN52" s="26"/>
      <c r="PUO52" s="111"/>
      <c r="PUP52" s="26"/>
      <c r="PUQ52" s="111"/>
      <c r="PUR52" s="26"/>
      <c r="PUS52" s="111"/>
      <c r="PUT52" s="26"/>
      <c r="PUU52" s="111"/>
      <c r="PUV52" s="26"/>
      <c r="PUW52" s="111"/>
      <c r="PUX52" s="26"/>
      <c r="PUY52" s="111"/>
      <c r="PUZ52" s="26"/>
      <c r="PVA52" s="111"/>
      <c r="PVB52" s="19"/>
      <c r="PVC52" s="111"/>
      <c r="PVD52" s="26"/>
      <c r="PVE52" s="111"/>
      <c r="PVF52" s="26"/>
      <c r="PVG52" s="111"/>
      <c r="PVH52" s="26"/>
      <c r="PVI52" s="111"/>
      <c r="PVJ52" s="26"/>
      <c r="PVK52" s="111"/>
      <c r="PVL52" s="19"/>
      <c r="PVM52" s="111"/>
      <c r="PVN52" s="26"/>
      <c r="PVO52" s="111"/>
      <c r="PVP52" s="26"/>
      <c r="PVQ52" s="111"/>
      <c r="PVR52" s="26"/>
      <c r="PVS52" s="111"/>
      <c r="PVT52" s="19"/>
      <c r="PVU52" s="105"/>
      <c r="PVV52" s="105"/>
      <c r="PVW52" s="105"/>
      <c r="PVX52" s="29"/>
      <c r="PVY52" s="111"/>
      <c r="PVZ52" s="29"/>
      <c r="PWA52" s="111"/>
      <c r="PWB52" s="22"/>
      <c r="PWC52" s="111"/>
      <c r="PWD52" s="22"/>
      <c r="PWE52" s="111"/>
      <c r="PWF52" s="22"/>
      <c r="PWG52" s="111"/>
      <c r="PWH52" s="22"/>
      <c r="PWI52" s="111"/>
      <c r="PWJ52" s="22"/>
      <c r="PWK52" s="111"/>
      <c r="PWL52" s="22"/>
      <c r="PWM52" s="111"/>
      <c r="PWN52" s="22"/>
      <c r="PWO52" s="111"/>
      <c r="PWP52" s="26"/>
      <c r="PWQ52" s="111"/>
      <c r="PWR52" s="26"/>
      <c r="PWS52" s="111"/>
      <c r="PWT52" s="26"/>
      <c r="PWU52" s="111"/>
      <c r="PWV52" s="26"/>
      <c r="PWW52" s="111"/>
      <c r="PWX52" s="26"/>
      <c r="PWY52" s="111"/>
      <c r="PWZ52" s="26"/>
      <c r="PXA52" s="111"/>
      <c r="PXB52" s="26"/>
      <c r="PXC52" s="111"/>
      <c r="PXD52" s="26"/>
      <c r="PXE52" s="111"/>
      <c r="PXF52" s="26"/>
      <c r="PXG52" s="111"/>
      <c r="PXH52" s="26"/>
      <c r="PXI52" s="111"/>
      <c r="PXJ52" s="26"/>
      <c r="PXK52" s="112"/>
      <c r="PXL52" s="26"/>
      <c r="PXM52" s="111"/>
      <c r="PXN52" s="26"/>
      <c r="PXO52" s="111"/>
      <c r="PXP52" s="26"/>
      <c r="PXQ52" s="111"/>
      <c r="PXR52" s="26"/>
      <c r="PXS52" s="111"/>
      <c r="PXT52" s="26"/>
      <c r="PXU52" s="111"/>
      <c r="PXV52" s="26"/>
      <c r="PXW52" s="111"/>
      <c r="PXX52" s="26"/>
      <c r="PXY52" s="111"/>
      <c r="PXZ52" s="19"/>
      <c r="PYA52" s="111"/>
      <c r="PYB52" s="26"/>
      <c r="PYC52" s="111"/>
      <c r="PYD52" s="26"/>
      <c r="PYE52" s="111"/>
      <c r="PYF52" s="26"/>
      <c r="PYG52" s="111"/>
      <c r="PYH52" s="26"/>
      <c r="PYI52" s="111"/>
      <c r="PYJ52" s="19"/>
      <c r="PYK52" s="111"/>
      <c r="PYL52" s="26"/>
      <c r="PYM52" s="111"/>
      <c r="PYN52" s="26"/>
      <c r="PYO52" s="111"/>
      <c r="PYP52" s="26"/>
      <c r="PYQ52" s="111"/>
      <c r="PYR52" s="19"/>
      <c r="PYS52" s="105"/>
      <c r="PYT52" s="105"/>
      <c r="PYU52" s="105"/>
      <c r="PYV52" s="29"/>
      <c r="PYW52" s="111"/>
      <c r="PYX52" s="29"/>
      <c r="PYY52" s="111"/>
      <c r="PYZ52" s="22"/>
      <c r="PZA52" s="111"/>
      <c r="PZB52" s="22"/>
      <c r="PZC52" s="111"/>
      <c r="PZD52" s="22"/>
      <c r="PZE52" s="111"/>
      <c r="PZF52" s="22"/>
      <c r="PZG52" s="111"/>
      <c r="PZH52" s="22"/>
      <c r="PZI52" s="111"/>
      <c r="PZJ52" s="22"/>
      <c r="PZK52" s="111"/>
      <c r="PZL52" s="22"/>
      <c r="PZM52" s="111"/>
      <c r="PZN52" s="26"/>
      <c r="PZO52" s="111"/>
      <c r="PZP52" s="26"/>
      <c r="PZQ52" s="111"/>
      <c r="PZR52" s="26"/>
      <c r="PZS52" s="111"/>
      <c r="PZT52" s="26"/>
      <c r="PZU52" s="111"/>
      <c r="PZV52" s="26"/>
      <c r="PZW52" s="111"/>
      <c r="PZX52" s="26"/>
      <c r="PZY52" s="111"/>
      <c r="PZZ52" s="26"/>
      <c r="QAA52" s="111"/>
      <c r="QAB52" s="26"/>
      <c r="QAC52" s="111"/>
      <c r="QAD52" s="26"/>
      <c r="QAE52" s="111"/>
      <c r="QAF52" s="26"/>
      <c r="QAG52" s="111"/>
      <c r="QAH52" s="26"/>
      <c r="QAI52" s="112"/>
      <c r="QAJ52" s="26"/>
      <c r="QAK52" s="111"/>
      <c r="QAL52" s="26"/>
      <c r="QAM52" s="111"/>
      <c r="QAN52" s="26"/>
      <c r="QAO52" s="111"/>
      <c r="QAP52" s="26"/>
      <c r="QAQ52" s="111"/>
      <c r="QAR52" s="26"/>
      <c r="QAS52" s="111"/>
      <c r="QAT52" s="26"/>
      <c r="QAU52" s="111"/>
      <c r="QAV52" s="26"/>
      <c r="QAW52" s="111"/>
      <c r="QAX52" s="19"/>
      <c r="QAY52" s="111"/>
      <c r="QAZ52" s="26"/>
      <c r="QBA52" s="111"/>
      <c r="QBB52" s="26"/>
      <c r="QBC52" s="111"/>
      <c r="QBD52" s="26"/>
      <c r="QBE52" s="111"/>
      <c r="QBF52" s="26"/>
      <c r="QBG52" s="111"/>
      <c r="QBH52" s="19"/>
      <c r="QBI52" s="111"/>
      <c r="QBJ52" s="26"/>
      <c r="QBK52" s="111"/>
      <c r="QBL52" s="26"/>
      <c r="QBM52" s="111"/>
      <c r="QBN52" s="26"/>
      <c r="QBO52" s="111"/>
      <c r="QBP52" s="19"/>
      <c r="QBQ52" s="105"/>
      <c r="QBR52" s="105"/>
      <c r="QBS52" s="105"/>
      <c r="QBT52" s="29"/>
      <c r="QBU52" s="111"/>
      <c r="QBV52" s="29"/>
      <c r="QBW52" s="111"/>
      <c r="QBX52" s="22"/>
      <c r="QBY52" s="111"/>
      <c r="QBZ52" s="22"/>
      <c r="QCA52" s="111"/>
      <c r="QCB52" s="22"/>
      <c r="QCC52" s="111"/>
      <c r="QCD52" s="22"/>
      <c r="QCE52" s="111"/>
      <c r="QCF52" s="22"/>
      <c r="QCG52" s="111"/>
      <c r="QCH52" s="22"/>
      <c r="QCI52" s="111"/>
      <c r="QCJ52" s="22"/>
      <c r="QCK52" s="111"/>
      <c r="QCL52" s="26"/>
      <c r="QCM52" s="111"/>
      <c r="QCN52" s="26"/>
      <c r="QCO52" s="111"/>
      <c r="QCP52" s="26"/>
      <c r="QCQ52" s="111"/>
      <c r="QCR52" s="26"/>
      <c r="QCS52" s="111"/>
      <c r="QCT52" s="26"/>
      <c r="QCU52" s="111"/>
      <c r="QCV52" s="26"/>
      <c r="QCW52" s="111"/>
      <c r="QCX52" s="26"/>
      <c r="QCY52" s="111"/>
      <c r="QCZ52" s="26"/>
      <c r="QDA52" s="111"/>
      <c r="QDB52" s="26"/>
      <c r="QDC52" s="111"/>
      <c r="QDD52" s="26"/>
      <c r="QDE52" s="111"/>
      <c r="QDF52" s="26"/>
      <c r="QDG52" s="112"/>
      <c r="QDH52" s="26"/>
      <c r="QDI52" s="111"/>
      <c r="QDJ52" s="26"/>
      <c r="QDK52" s="111"/>
      <c r="QDL52" s="26"/>
      <c r="QDM52" s="111"/>
      <c r="QDN52" s="26"/>
      <c r="QDO52" s="111"/>
      <c r="QDP52" s="26"/>
      <c r="QDQ52" s="111"/>
      <c r="QDR52" s="26"/>
      <c r="QDS52" s="111"/>
      <c r="QDT52" s="26"/>
      <c r="QDU52" s="111"/>
      <c r="QDV52" s="19"/>
      <c r="QDW52" s="111"/>
      <c r="QDX52" s="26"/>
      <c r="QDY52" s="111"/>
      <c r="QDZ52" s="26"/>
      <c r="QEA52" s="111"/>
      <c r="QEB52" s="26"/>
      <c r="QEC52" s="111"/>
      <c r="QED52" s="26"/>
      <c r="QEE52" s="111"/>
      <c r="QEF52" s="19"/>
      <c r="QEG52" s="111"/>
      <c r="QEH52" s="26"/>
      <c r="QEI52" s="111"/>
      <c r="QEJ52" s="26"/>
      <c r="QEK52" s="111"/>
      <c r="QEL52" s="26"/>
      <c r="QEM52" s="111"/>
      <c r="QEN52" s="19"/>
      <c r="QEO52" s="105"/>
      <c r="QEP52" s="105"/>
      <c r="QEQ52" s="105"/>
      <c r="QER52" s="29"/>
      <c r="QES52" s="111"/>
      <c r="QET52" s="29"/>
      <c r="QEU52" s="111"/>
      <c r="QEV52" s="22"/>
      <c r="QEW52" s="111"/>
      <c r="QEX52" s="22"/>
      <c r="QEY52" s="111"/>
      <c r="QEZ52" s="22"/>
      <c r="QFA52" s="111"/>
      <c r="QFB52" s="22"/>
      <c r="QFC52" s="111"/>
      <c r="QFD52" s="22"/>
      <c r="QFE52" s="111"/>
      <c r="QFF52" s="22"/>
      <c r="QFG52" s="111"/>
      <c r="QFH52" s="22"/>
      <c r="QFI52" s="111"/>
      <c r="QFJ52" s="26"/>
      <c r="QFK52" s="111"/>
      <c r="QFL52" s="26"/>
      <c r="QFM52" s="111"/>
      <c r="QFN52" s="26"/>
      <c r="QFO52" s="111"/>
      <c r="QFP52" s="26"/>
      <c r="QFQ52" s="111"/>
      <c r="QFR52" s="26"/>
      <c r="QFS52" s="111"/>
      <c r="QFT52" s="26"/>
      <c r="QFU52" s="111"/>
      <c r="QFV52" s="26"/>
      <c r="QFW52" s="111"/>
      <c r="QFX52" s="26"/>
      <c r="QFY52" s="111"/>
      <c r="QFZ52" s="26"/>
      <c r="QGA52" s="111"/>
      <c r="QGB52" s="26"/>
      <c r="QGC52" s="111"/>
      <c r="QGD52" s="26"/>
      <c r="QGE52" s="112"/>
      <c r="QGF52" s="26"/>
      <c r="QGG52" s="111"/>
      <c r="QGH52" s="26"/>
      <c r="QGI52" s="111"/>
      <c r="QGJ52" s="26"/>
      <c r="QGK52" s="111"/>
      <c r="QGL52" s="26"/>
      <c r="QGM52" s="111"/>
      <c r="QGN52" s="26"/>
      <c r="QGO52" s="111"/>
      <c r="QGP52" s="26"/>
      <c r="QGQ52" s="111"/>
      <c r="QGR52" s="26"/>
      <c r="QGS52" s="111"/>
      <c r="QGT52" s="19"/>
      <c r="QGU52" s="111"/>
      <c r="QGV52" s="26"/>
      <c r="QGW52" s="111"/>
      <c r="QGX52" s="26"/>
      <c r="QGY52" s="111"/>
      <c r="QGZ52" s="26"/>
      <c r="QHA52" s="111"/>
      <c r="QHB52" s="26"/>
      <c r="QHC52" s="111"/>
      <c r="QHD52" s="19"/>
      <c r="QHE52" s="111"/>
      <c r="QHF52" s="26"/>
      <c r="QHG52" s="111"/>
      <c r="QHH52" s="26"/>
      <c r="QHI52" s="111"/>
      <c r="QHJ52" s="26"/>
      <c r="QHK52" s="111"/>
      <c r="QHL52" s="19"/>
      <c r="QHM52" s="105"/>
      <c r="QHN52" s="105"/>
      <c r="QHO52" s="105"/>
      <c r="QHP52" s="29"/>
      <c r="QHQ52" s="111"/>
      <c r="QHR52" s="29"/>
      <c r="QHS52" s="111"/>
      <c r="QHT52" s="22"/>
      <c r="QHU52" s="111"/>
      <c r="QHV52" s="22"/>
      <c r="QHW52" s="111"/>
      <c r="QHX52" s="22"/>
      <c r="QHY52" s="111"/>
      <c r="QHZ52" s="22"/>
      <c r="QIA52" s="111"/>
      <c r="QIB52" s="22"/>
      <c r="QIC52" s="111"/>
      <c r="QID52" s="22"/>
      <c r="QIE52" s="111"/>
      <c r="QIF52" s="22"/>
      <c r="QIG52" s="111"/>
      <c r="QIH52" s="26"/>
      <c r="QII52" s="111"/>
      <c r="QIJ52" s="26"/>
      <c r="QIK52" s="111"/>
      <c r="QIL52" s="26"/>
      <c r="QIM52" s="111"/>
      <c r="QIN52" s="26"/>
      <c r="QIO52" s="111"/>
      <c r="QIP52" s="26"/>
      <c r="QIQ52" s="111"/>
      <c r="QIR52" s="26"/>
      <c r="QIS52" s="111"/>
      <c r="QIT52" s="26"/>
      <c r="QIU52" s="111"/>
      <c r="QIV52" s="26"/>
      <c r="QIW52" s="111"/>
      <c r="QIX52" s="26"/>
      <c r="QIY52" s="111"/>
      <c r="QIZ52" s="26"/>
      <c r="QJA52" s="111"/>
      <c r="QJB52" s="26"/>
      <c r="QJC52" s="112"/>
      <c r="QJD52" s="26"/>
      <c r="QJE52" s="111"/>
      <c r="QJF52" s="26"/>
      <c r="QJG52" s="111"/>
      <c r="QJH52" s="26"/>
      <c r="QJI52" s="111"/>
      <c r="QJJ52" s="26"/>
      <c r="QJK52" s="111"/>
      <c r="QJL52" s="26"/>
      <c r="QJM52" s="111"/>
      <c r="QJN52" s="26"/>
      <c r="QJO52" s="111"/>
      <c r="QJP52" s="26"/>
      <c r="QJQ52" s="111"/>
      <c r="QJR52" s="19"/>
      <c r="QJS52" s="111"/>
      <c r="QJT52" s="26"/>
      <c r="QJU52" s="111"/>
      <c r="QJV52" s="26"/>
      <c r="QJW52" s="111"/>
      <c r="QJX52" s="26"/>
      <c r="QJY52" s="111"/>
      <c r="QJZ52" s="26"/>
      <c r="QKA52" s="111"/>
      <c r="QKB52" s="19"/>
      <c r="QKC52" s="111"/>
      <c r="QKD52" s="26"/>
      <c r="QKE52" s="111"/>
      <c r="QKF52" s="26"/>
      <c r="QKG52" s="111"/>
      <c r="QKH52" s="26"/>
      <c r="QKI52" s="111"/>
      <c r="QKJ52" s="19"/>
      <c r="QKK52" s="105"/>
      <c r="QKL52" s="105"/>
      <c r="QKM52" s="105"/>
      <c r="QKN52" s="29"/>
      <c r="QKO52" s="111"/>
      <c r="QKP52" s="29"/>
      <c r="QKQ52" s="111"/>
      <c r="QKR52" s="22"/>
      <c r="QKS52" s="111"/>
      <c r="QKT52" s="22"/>
      <c r="QKU52" s="111"/>
      <c r="QKV52" s="22"/>
      <c r="QKW52" s="111"/>
      <c r="QKX52" s="22"/>
      <c r="QKY52" s="111"/>
      <c r="QKZ52" s="22"/>
      <c r="QLA52" s="111"/>
      <c r="QLB52" s="22"/>
      <c r="QLC52" s="111"/>
      <c r="QLD52" s="22"/>
      <c r="QLE52" s="111"/>
      <c r="QLF52" s="26"/>
      <c r="QLG52" s="111"/>
      <c r="QLH52" s="26"/>
      <c r="QLI52" s="111"/>
      <c r="QLJ52" s="26"/>
      <c r="QLK52" s="111"/>
      <c r="QLL52" s="26"/>
      <c r="QLM52" s="111"/>
      <c r="QLN52" s="26"/>
      <c r="QLO52" s="111"/>
      <c r="QLP52" s="26"/>
      <c r="QLQ52" s="111"/>
      <c r="QLR52" s="26"/>
      <c r="QLS52" s="111"/>
      <c r="QLT52" s="26"/>
      <c r="QLU52" s="111"/>
      <c r="QLV52" s="26"/>
      <c r="QLW52" s="111"/>
      <c r="QLX52" s="26"/>
      <c r="QLY52" s="111"/>
      <c r="QLZ52" s="26"/>
      <c r="QMA52" s="112"/>
      <c r="QMB52" s="26"/>
      <c r="QMC52" s="111"/>
      <c r="QMD52" s="26"/>
      <c r="QME52" s="111"/>
      <c r="QMF52" s="26"/>
      <c r="QMG52" s="111"/>
      <c r="QMH52" s="26"/>
      <c r="QMI52" s="111"/>
      <c r="QMJ52" s="26"/>
      <c r="QMK52" s="111"/>
      <c r="QML52" s="26"/>
      <c r="QMM52" s="111"/>
      <c r="QMN52" s="26"/>
      <c r="QMO52" s="111"/>
      <c r="QMP52" s="19"/>
      <c r="QMQ52" s="111"/>
      <c r="QMR52" s="26"/>
      <c r="QMS52" s="111"/>
      <c r="QMT52" s="26"/>
      <c r="QMU52" s="111"/>
      <c r="QMV52" s="26"/>
      <c r="QMW52" s="111"/>
      <c r="QMX52" s="26"/>
      <c r="QMY52" s="111"/>
      <c r="QMZ52" s="19"/>
      <c r="QNA52" s="111"/>
      <c r="QNB52" s="26"/>
      <c r="QNC52" s="111"/>
      <c r="QND52" s="26"/>
      <c r="QNE52" s="111"/>
      <c r="QNF52" s="26"/>
      <c r="QNG52" s="111"/>
      <c r="QNH52" s="19"/>
      <c r="QNI52" s="105"/>
      <c r="QNJ52" s="105"/>
      <c r="QNK52" s="105"/>
      <c r="QNL52" s="29"/>
      <c r="QNM52" s="111"/>
      <c r="QNN52" s="29"/>
      <c r="QNO52" s="111"/>
      <c r="QNP52" s="22"/>
      <c r="QNQ52" s="111"/>
      <c r="QNR52" s="22"/>
      <c r="QNS52" s="111"/>
      <c r="QNT52" s="22"/>
      <c r="QNU52" s="111"/>
      <c r="QNV52" s="22"/>
      <c r="QNW52" s="111"/>
      <c r="QNX52" s="22"/>
      <c r="QNY52" s="111"/>
      <c r="QNZ52" s="22"/>
      <c r="QOA52" s="111"/>
      <c r="QOB52" s="22"/>
      <c r="QOC52" s="111"/>
      <c r="QOD52" s="26"/>
      <c r="QOE52" s="111"/>
      <c r="QOF52" s="26"/>
      <c r="QOG52" s="111"/>
      <c r="QOH52" s="26"/>
      <c r="QOI52" s="111"/>
      <c r="QOJ52" s="26"/>
      <c r="QOK52" s="111"/>
      <c r="QOL52" s="26"/>
      <c r="QOM52" s="111"/>
      <c r="QON52" s="26"/>
      <c r="QOO52" s="111"/>
      <c r="QOP52" s="26"/>
      <c r="QOQ52" s="111"/>
      <c r="QOR52" s="26"/>
      <c r="QOS52" s="111"/>
      <c r="QOT52" s="26"/>
      <c r="QOU52" s="111"/>
      <c r="QOV52" s="26"/>
      <c r="QOW52" s="111"/>
      <c r="QOX52" s="26"/>
      <c r="QOY52" s="112"/>
      <c r="QOZ52" s="26"/>
      <c r="QPA52" s="111"/>
      <c r="QPB52" s="26"/>
      <c r="QPC52" s="111"/>
      <c r="QPD52" s="26"/>
      <c r="QPE52" s="111"/>
      <c r="QPF52" s="26"/>
      <c r="QPG52" s="111"/>
      <c r="QPH52" s="26"/>
      <c r="QPI52" s="111"/>
      <c r="QPJ52" s="26"/>
      <c r="QPK52" s="111"/>
      <c r="QPL52" s="26"/>
      <c r="QPM52" s="111"/>
      <c r="QPN52" s="19"/>
      <c r="QPO52" s="111"/>
      <c r="QPP52" s="26"/>
      <c r="QPQ52" s="111"/>
      <c r="QPR52" s="26"/>
      <c r="QPS52" s="111"/>
      <c r="QPT52" s="26"/>
      <c r="QPU52" s="111"/>
      <c r="QPV52" s="26"/>
      <c r="QPW52" s="111"/>
      <c r="QPX52" s="19"/>
      <c r="QPY52" s="111"/>
      <c r="QPZ52" s="26"/>
      <c r="QQA52" s="111"/>
      <c r="QQB52" s="26"/>
      <c r="QQC52" s="111"/>
      <c r="QQD52" s="26"/>
      <c r="QQE52" s="111"/>
      <c r="QQF52" s="19"/>
      <c r="QQG52" s="105"/>
      <c r="QQH52" s="105"/>
      <c r="QQI52" s="105"/>
      <c r="QQJ52" s="29"/>
      <c r="QQK52" s="111"/>
      <c r="QQL52" s="29"/>
      <c r="QQM52" s="111"/>
      <c r="QQN52" s="22"/>
      <c r="QQO52" s="111"/>
      <c r="QQP52" s="22"/>
      <c r="QQQ52" s="111"/>
      <c r="QQR52" s="22"/>
      <c r="QQS52" s="111"/>
      <c r="QQT52" s="22"/>
      <c r="QQU52" s="111"/>
      <c r="QQV52" s="22"/>
      <c r="QQW52" s="111"/>
      <c r="QQX52" s="22"/>
      <c r="QQY52" s="111"/>
      <c r="QQZ52" s="22"/>
      <c r="QRA52" s="111"/>
      <c r="QRB52" s="26"/>
      <c r="QRC52" s="111"/>
      <c r="QRD52" s="26"/>
      <c r="QRE52" s="111"/>
      <c r="QRF52" s="26"/>
      <c r="QRG52" s="111"/>
      <c r="QRH52" s="26"/>
      <c r="QRI52" s="111"/>
      <c r="QRJ52" s="26"/>
      <c r="QRK52" s="111"/>
      <c r="QRL52" s="26"/>
      <c r="QRM52" s="111"/>
      <c r="QRN52" s="26"/>
      <c r="QRO52" s="111"/>
      <c r="QRP52" s="26"/>
      <c r="QRQ52" s="111"/>
      <c r="QRR52" s="26"/>
      <c r="QRS52" s="111"/>
      <c r="QRT52" s="26"/>
      <c r="QRU52" s="111"/>
      <c r="QRV52" s="26"/>
      <c r="QRW52" s="112"/>
      <c r="QRX52" s="26"/>
      <c r="QRY52" s="111"/>
      <c r="QRZ52" s="26"/>
      <c r="QSA52" s="111"/>
      <c r="QSB52" s="26"/>
      <c r="QSC52" s="111"/>
      <c r="QSD52" s="26"/>
      <c r="QSE52" s="111"/>
      <c r="QSF52" s="26"/>
      <c r="QSG52" s="111"/>
      <c r="QSH52" s="26"/>
      <c r="QSI52" s="111"/>
      <c r="QSJ52" s="26"/>
      <c r="QSK52" s="111"/>
      <c r="QSL52" s="19"/>
      <c r="QSM52" s="111"/>
      <c r="QSN52" s="26"/>
      <c r="QSO52" s="111"/>
      <c r="QSP52" s="26"/>
      <c r="QSQ52" s="111"/>
      <c r="QSR52" s="26"/>
      <c r="QSS52" s="111"/>
      <c r="QST52" s="26"/>
      <c r="QSU52" s="111"/>
      <c r="QSV52" s="19"/>
      <c r="QSW52" s="111"/>
      <c r="QSX52" s="26"/>
      <c r="QSY52" s="111"/>
      <c r="QSZ52" s="26"/>
      <c r="QTA52" s="111"/>
      <c r="QTB52" s="26"/>
      <c r="QTC52" s="111"/>
      <c r="QTD52" s="19"/>
      <c r="QTE52" s="105"/>
      <c r="QTF52" s="105"/>
      <c r="QTG52" s="105"/>
      <c r="QTH52" s="29"/>
      <c r="QTI52" s="111"/>
      <c r="QTJ52" s="29"/>
      <c r="QTK52" s="111"/>
      <c r="QTL52" s="22"/>
      <c r="QTM52" s="111"/>
      <c r="QTN52" s="22"/>
      <c r="QTO52" s="111"/>
      <c r="QTP52" s="22"/>
      <c r="QTQ52" s="111"/>
      <c r="QTR52" s="22"/>
      <c r="QTS52" s="111"/>
      <c r="QTT52" s="22"/>
      <c r="QTU52" s="111"/>
      <c r="QTV52" s="22"/>
      <c r="QTW52" s="111"/>
      <c r="QTX52" s="22"/>
      <c r="QTY52" s="111"/>
      <c r="QTZ52" s="26"/>
      <c r="QUA52" s="111"/>
      <c r="QUB52" s="26"/>
      <c r="QUC52" s="111"/>
      <c r="QUD52" s="26"/>
      <c r="QUE52" s="111"/>
      <c r="QUF52" s="26"/>
      <c r="QUG52" s="111"/>
      <c r="QUH52" s="26"/>
      <c r="QUI52" s="111"/>
      <c r="QUJ52" s="26"/>
      <c r="QUK52" s="111"/>
      <c r="QUL52" s="26"/>
      <c r="QUM52" s="111"/>
      <c r="QUN52" s="26"/>
      <c r="QUO52" s="111"/>
      <c r="QUP52" s="26"/>
      <c r="QUQ52" s="111"/>
      <c r="QUR52" s="26"/>
      <c r="QUS52" s="111"/>
      <c r="QUT52" s="26"/>
      <c r="QUU52" s="112"/>
      <c r="QUV52" s="26"/>
      <c r="QUW52" s="111"/>
      <c r="QUX52" s="26"/>
      <c r="QUY52" s="111"/>
      <c r="QUZ52" s="26"/>
      <c r="QVA52" s="111"/>
      <c r="QVB52" s="26"/>
      <c r="QVC52" s="111"/>
      <c r="QVD52" s="26"/>
      <c r="QVE52" s="111"/>
      <c r="QVF52" s="26"/>
      <c r="QVG52" s="111"/>
      <c r="QVH52" s="26"/>
      <c r="QVI52" s="111"/>
      <c r="QVJ52" s="19"/>
      <c r="QVK52" s="111"/>
      <c r="QVL52" s="26"/>
      <c r="QVM52" s="111"/>
      <c r="QVN52" s="26"/>
      <c r="QVO52" s="111"/>
      <c r="QVP52" s="26"/>
      <c r="QVQ52" s="111"/>
      <c r="QVR52" s="26"/>
      <c r="QVS52" s="111"/>
      <c r="QVT52" s="19"/>
      <c r="QVU52" s="111"/>
      <c r="QVV52" s="26"/>
      <c r="QVW52" s="111"/>
      <c r="QVX52" s="26"/>
      <c r="QVY52" s="111"/>
      <c r="QVZ52" s="26"/>
      <c r="QWA52" s="111"/>
      <c r="QWB52" s="19"/>
      <c r="QWC52" s="105"/>
      <c r="QWD52" s="105"/>
      <c r="QWE52" s="105"/>
      <c r="QWF52" s="29"/>
      <c r="QWG52" s="111"/>
      <c r="QWH52" s="29"/>
      <c r="QWI52" s="111"/>
      <c r="QWJ52" s="22"/>
      <c r="QWK52" s="111"/>
      <c r="QWL52" s="22"/>
      <c r="QWM52" s="111"/>
      <c r="QWN52" s="22"/>
      <c r="QWO52" s="111"/>
      <c r="QWP52" s="22"/>
      <c r="QWQ52" s="111"/>
      <c r="QWR52" s="22"/>
      <c r="QWS52" s="111"/>
      <c r="QWT52" s="22"/>
      <c r="QWU52" s="111"/>
      <c r="QWV52" s="22"/>
      <c r="QWW52" s="111"/>
      <c r="QWX52" s="26"/>
      <c r="QWY52" s="111"/>
      <c r="QWZ52" s="26"/>
      <c r="QXA52" s="111"/>
      <c r="QXB52" s="26"/>
      <c r="QXC52" s="111"/>
      <c r="QXD52" s="26"/>
      <c r="QXE52" s="111"/>
      <c r="QXF52" s="26"/>
      <c r="QXG52" s="111"/>
      <c r="QXH52" s="26"/>
      <c r="QXI52" s="111"/>
      <c r="QXJ52" s="26"/>
      <c r="QXK52" s="111"/>
      <c r="QXL52" s="26"/>
      <c r="QXM52" s="111"/>
      <c r="QXN52" s="26"/>
      <c r="QXO52" s="111"/>
      <c r="QXP52" s="26"/>
      <c r="QXQ52" s="111"/>
      <c r="QXR52" s="26"/>
      <c r="QXS52" s="112"/>
      <c r="QXT52" s="26"/>
      <c r="QXU52" s="111"/>
      <c r="QXV52" s="26"/>
      <c r="QXW52" s="111"/>
      <c r="QXX52" s="26"/>
      <c r="QXY52" s="111"/>
      <c r="QXZ52" s="26"/>
      <c r="QYA52" s="111"/>
      <c r="QYB52" s="26"/>
      <c r="QYC52" s="111"/>
      <c r="QYD52" s="26"/>
      <c r="QYE52" s="111"/>
      <c r="QYF52" s="26"/>
      <c r="QYG52" s="111"/>
      <c r="QYH52" s="19"/>
      <c r="QYI52" s="111"/>
      <c r="QYJ52" s="26"/>
      <c r="QYK52" s="111"/>
      <c r="QYL52" s="26"/>
      <c r="QYM52" s="111"/>
      <c r="QYN52" s="26"/>
      <c r="QYO52" s="111"/>
      <c r="QYP52" s="26"/>
      <c r="QYQ52" s="111"/>
      <c r="QYR52" s="19"/>
      <c r="QYS52" s="111"/>
      <c r="QYT52" s="26"/>
      <c r="QYU52" s="111"/>
      <c r="QYV52" s="26"/>
      <c r="QYW52" s="111"/>
      <c r="QYX52" s="26"/>
      <c r="QYY52" s="111"/>
      <c r="QYZ52" s="19"/>
      <c r="QZA52" s="105"/>
      <c r="QZB52" s="105"/>
      <c r="QZC52" s="105"/>
      <c r="QZD52" s="29"/>
      <c r="QZE52" s="111"/>
      <c r="QZF52" s="29"/>
      <c r="QZG52" s="111"/>
      <c r="QZH52" s="22"/>
      <c r="QZI52" s="111"/>
      <c r="QZJ52" s="22"/>
      <c r="QZK52" s="111"/>
      <c r="QZL52" s="22"/>
      <c r="QZM52" s="111"/>
      <c r="QZN52" s="22"/>
      <c r="QZO52" s="111"/>
      <c r="QZP52" s="22"/>
      <c r="QZQ52" s="111"/>
      <c r="QZR52" s="22"/>
      <c r="QZS52" s="111"/>
      <c r="QZT52" s="22"/>
      <c r="QZU52" s="111"/>
      <c r="QZV52" s="26"/>
      <c r="QZW52" s="111"/>
      <c r="QZX52" s="26"/>
      <c r="QZY52" s="111"/>
      <c r="QZZ52" s="26"/>
      <c r="RAA52" s="111"/>
      <c r="RAB52" s="26"/>
      <c r="RAC52" s="111"/>
      <c r="RAD52" s="26"/>
      <c r="RAE52" s="111"/>
      <c r="RAF52" s="26"/>
      <c r="RAG52" s="111"/>
      <c r="RAH52" s="26"/>
      <c r="RAI52" s="111"/>
      <c r="RAJ52" s="26"/>
      <c r="RAK52" s="111"/>
      <c r="RAL52" s="26"/>
      <c r="RAM52" s="111"/>
      <c r="RAN52" s="26"/>
      <c r="RAO52" s="111"/>
      <c r="RAP52" s="26"/>
      <c r="RAQ52" s="112"/>
      <c r="RAR52" s="26"/>
      <c r="RAS52" s="111"/>
      <c r="RAT52" s="26"/>
      <c r="RAU52" s="111"/>
      <c r="RAV52" s="26"/>
      <c r="RAW52" s="111"/>
      <c r="RAX52" s="26"/>
      <c r="RAY52" s="111"/>
      <c r="RAZ52" s="26"/>
      <c r="RBA52" s="111"/>
      <c r="RBB52" s="26"/>
      <c r="RBC52" s="111"/>
      <c r="RBD52" s="26"/>
      <c r="RBE52" s="111"/>
      <c r="RBF52" s="19"/>
      <c r="RBG52" s="111"/>
      <c r="RBH52" s="26"/>
      <c r="RBI52" s="111"/>
      <c r="RBJ52" s="26"/>
      <c r="RBK52" s="111"/>
      <c r="RBL52" s="26"/>
      <c r="RBM52" s="111"/>
      <c r="RBN52" s="26"/>
      <c r="RBO52" s="111"/>
      <c r="RBP52" s="19"/>
      <c r="RBQ52" s="111"/>
      <c r="RBR52" s="26"/>
      <c r="RBS52" s="111"/>
      <c r="RBT52" s="26"/>
      <c r="RBU52" s="111"/>
      <c r="RBV52" s="26"/>
      <c r="RBW52" s="111"/>
      <c r="RBX52" s="19"/>
      <c r="RBY52" s="105"/>
      <c r="RBZ52" s="105"/>
      <c r="RCA52" s="105"/>
      <c r="RCB52" s="29"/>
      <c r="RCC52" s="111"/>
      <c r="RCD52" s="29"/>
      <c r="RCE52" s="111"/>
      <c r="RCF52" s="22"/>
      <c r="RCG52" s="111"/>
      <c r="RCH52" s="22"/>
      <c r="RCI52" s="111"/>
      <c r="RCJ52" s="22"/>
      <c r="RCK52" s="111"/>
      <c r="RCL52" s="22"/>
      <c r="RCM52" s="111"/>
      <c r="RCN52" s="22"/>
      <c r="RCO52" s="111"/>
      <c r="RCP52" s="22"/>
      <c r="RCQ52" s="111"/>
      <c r="RCR52" s="22"/>
      <c r="RCS52" s="111"/>
      <c r="RCT52" s="26"/>
      <c r="RCU52" s="111"/>
      <c r="RCV52" s="26"/>
      <c r="RCW52" s="111"/>
      <c r="RCX52" s="26"/>
      <c r="RCY52" s="111"/>
      <c r="RCZ52" s="26"/>
      <c r="RDA52" s="111"/>
      <c r="RDB52" s="26"/>
      <c r="RDC52" s="111"/>
      <c r="RDD52" s="26"/>
      <c r="RDE52" s="111"/>
      <c r="RDF52" s="26"/>
      <c r="RDG52" s="111"/>
      <c r="RDH52" s="26"/>
      <c r="RDI52" s="111"/>
      <c r="RDJ52" s="26"/>
      <c r="RDK52" s="111"/>
      <c r="RDL52" s="26"/>
      <c r="RDM52" s="111"/>
      <c r="RDN52" s="26"/>
      <c r="RDO52" s="112"/>
      <c r="RDP52" s="26"/>
      <c r="RDQ52" s="111"/>
      <c r="RDR52" s="26"/>
      <c r="RDS52" s="111"/>
      <c r="RDT52" s="26"/>
      <c r="RDU52" s="111"/>
      <c r="RDV52" s="26"/>
      <c r="RDW52" s="111"/>
      <c r="RDX52" s="26"/>
      <c r="RDY52" s="111"/>
      <c r="RDZ52" s="26"/>
      <c r="REA52" s="111"/>
      <c r="REB52" s="26"/>
      <c r="REC52" s="111"/>
      <c r="RED52" s="19"/>
      <c r="REE52" s="111"/>
      <c r="REF52" s="26"/>
      <c r="REG52" s="111"/>
      <c r="REH52" s="26"/>
      <c r="REI52" s="111"/>
      <c r="REJ52" s="26"/>
      <c r="REK52" s="111"/>
      <c r="REL52" s="26"/>
      <c r="REM52" s="111"/>
      <c r="REN52" s="19"/>
      <c r="REO52" s="111"/>
      <c r="REP52" s="26"/>
      <c r="REQ52" s="111"/>
      <c r="RER52" s="26"/>
      <c r="RES52" s="111"/>
      <c r="RET52" s="26"/>
      <c r="REU52" s="111"/>
      <c r="REV52" s="19"/>
      <c r="REW52" s="105"/>
      <c r="REX52" s="105"/>
      <c r="REY52" s="105"/>
      <c r="REZ52" s="29"/>
      <c r="RFA52" s="111"/>
      <c r="RFB52" s="29"/>
      <c r="RFC52" s="111"/>
      <c r="RFD52" s="22"/>
      <c r="RFE52" s="111"/>
      <c r="RFF52" s="22"/>
      <c r="RFG52" s="111"/>
      <c r="RFH52" s="22"/>
      <c r="RFI52" s="111"/>
      <c r="RFJ52" s="22"/>
      <c r="RFK52" s="111"/>
      <c r="RFL52" s="22"/>
      <c r="RFM52" s="111"/>
      <c r="RFN52" s="22"/>
      <c r="RFO52" s="111"/>
      <c r="RFP52" s="22"/>
      <c r="RFQ52" s="111"/>
      <c r="RFR52" s="26"/>
      <c r="RFS52" s="111"/>
      <c r="RFT52" s="26"/>
      <c r="RFU52" s="111"/>
      <c r="RFV52" s="26"/>
      <c r="RFW52" s="111"/>
      <c r="RFX52" s="26"/>
      <c r="RFY52" s="111"/>
      <c r="RFZ52" s="26"/>
      <c r="RGA52" s="111"/>
      <c r="RGB52" s="26"/>
      <c r="RGC52" s="111"/>
      <c r="RGD52" s="26"/>
      <c r="RGE52" s="111"/>
      <c r="RGF52" s="26"/>
      <c r="RGG52" s="111"/>
      <c r="RGH52" s="26"/>
      <c r="RGI52" s="111"/>
      <c r="RGJ52" s="26"/>
      <c r="RGK52" s="111"/>
      <c r="RGL52" s="26"/>
      <c r="RGM52" s="112"/>
      <c r="RGN52" s="26"/>
      <c r="RGO52" s="111"/>
      <c r="RGP52" s="26"/>
      <c r="RGQ52" s="111"/>
      <c r="RGR52" s="26"/>
      <c r="RGS52" s="111"/>
      <c r="RGT52" s="26"/>
      <c r="RGU52" s="111"/>
      <c r="RGV52" s="26"/>
      <c r="RGW52" s="111"/>
      <c r="RGX52" s="26"/>
      <c r="RGY52" s="111"/>
      <c r="RGZ52" s="26"/>
      <c r="RHA52" s="111"/>
      <c r="RHB52" s="19"/>
      <c r="RHC52" s="111"/>
      <c r="RHD52" s="26"/>
      <c r="RHE52" s="111"/>
      <c r="RHF52" s="26"/>
      <c r="RHG52" s="111"/>
      <c r="RHH52" s="26"/>
      <c r="RHI52" s="111"/>
      <c r="RHJ52" s="26"/>
      <c r="RHK52" s="111"/>
      <c r="RHL52" s="19"/>
      <c r="RHM52" s="111"/>
      <c r="RHN52" s="26"/>
      <c r="RHO52" s="111"/>
      <c r="RHP52" s="26"/>
      <c r="RHQ52" s="111"/>
      <c r="RHR52" s="26"/>
      <c r="RHS52" s="111"/>
      <c r="RHT52" s="19"/>
      <c r="RHU52" s="105"/>
      <c r="RHV52" s="105"/>
      <c r="RHW52" s="105"/>
      <c r="RHX52" s="29"/>
      <c r="RHY52" s="111"/>
      <c r="RHZ52" s="29"/>
      <c r="RIA52" s="111"/>
      <c r="RIB52" s="22"/>
      <c r="RIC52" s="111"/>
      <c r="RID52" s="22"/>
      <c r="RIE52" s="111"/>
      <c r="RIF52" s="22"/>
      <c r="RIG52" s="111"/>
      <c r="RIH52" s="22"/>
      <c r="RII52" s="111"/>
      <c r="RIJ52" s="22"/>
      <c r="RIK52" s="111"/>
      <c r="RIL52" s="22"/>
      <c r="RIM52" s="111"/>
      <c r="RIN52" s="22"/>
      <c r="RIO52" s="111"/>
      <c r="RIP52" s="26"/>
      <c r="RIQ52" s="111"/>
      <c r="RIR52" s="26"/>
      <c r="RIS52" s="111"/>
      <c r="RIT52" s="26"/>
      <c r="RIU52" s="111"/>
      <c r="RIV52" s="26"/>
      <c r="RIW52" s="111"/>
      <c r="RIX52" s="26"/>
      <c r="RIY52" s="111"/>
      <c r="RIZ52" s="26"/>
      <c r="RJA52" s="111"/>
      <c r="RJB52" s="26"/>
      <c r="RJC52" s="111"/>
      <c r="RJD52" s="26"/>
      <c r="RJE52" s="111"/>
      <c r="RJF52" s="26"/>
      <c r="RJG52" s="111"/>
      <c r="RJH52" s="26"/>
      <c r="RJI52" s="111"/>
      <c r="RJJ52" s="26"/>
      <c r="RJK52" s="112"/>
      <c r="RJL52" s="26"/>
      <c r="RJM52" s="111"/>
      <c r="RJN52" s="26"/>
      <c r="RJO52" s="111"/>
      <c r="RJP52" s="26"/>
      <c r="RJQ52" s="111"/>
      <c r="RJR52" s="26"/>
      <c r="RJS52" s="111"/>
      <c r="RJT52" s="26"/>
      <c r="RJU52" s="111"/>
      <c r="RJV52" s="26"/>
      <c r="RJW52" s="111"/>
      <c r="RJX52" s="26"/>
      <c r="RJY52" s="111"/>
      <c r="RJZ52" s="19"/>
      <c r="RKA52" s="111"/>
      <c r="RKB52" s="26"/>
      <c r="RKC52" s="111"/>
      <c r="RKD52" s="26"/>
      <c r="RKE52" s="111"/>
      <c r="RKF52" s="26"/>
      <c r="RKG52" s="111"/>
      <c r="RKH52" s="26"/>
      <c r="RKI52" s="111"/>
      <c r="RKJ52" s="19"/>
      <c r="RKK52" s="111"/>
      <c r="RKL52" s="26"/>
      <c r="RKM52" s="111"/>
      <c r="RKN52" s="26"/>
      <c r="RKO52" s="111"/>
      <c r="RKP52" s="26"/>
      <c r="RKQ52" s="111"/>
      <c r="RKR52" s="19"/>
      <c r="RKS52" s="105"/>
      <c r="RKT52" s="105"/>
      <c r="RKU52" s="105"/>
      <c r="RKV52" s="29"/>
      <c r="RKW52" s="111"/>
      <c r="RKX52" s="29"/>
      <c r="RKY52" s="111"/>
      <c r="RKZ52" s="22"/>
      <c r="RLA52" s="111"/>
      <c r="RLB52" s="22"/>
      <c r="RLC52" s="111"/>
      <c r="RLD52" s="22"/>
      <c r="RLE52" s="111"/>
      <c r="RLF52" s="22"/>
      <c r="RLG52" s="111"/>
      <c r="RLH52" s="22"/>
      <c r="RLI52" s="111"/>
      <c r="RLJ52" s="22"/>
      <c r="RLK52" s="111"/>
      <c r="RLL52" s="22"/>
      <c r="RLM52" s="111"/>
      <c r="RLN52" s="26"/>
      <c r="RLO52" s="111"/>
      <c r="RLP52" s="26"/>
      <c r="RLQ52" s="111"/>
      <c r="RLR52" s="26"/>
      <c r="RLS52" s="111"/>
      <c r="RLT52" s="26"/>
      <c r="RLU52" s="111"/>
      <c r="RLV52" s="26"/>
      <c r="RLW52" s="111"/>
      <c r="RLX52" s="26"/>
      <c r="RLY52" s="111"/>
      <c r="RLZ52" s="26"/>
      <c r="RMA52" s="111"/>
      <c r="RMB52" s="26"/>
      <c r="RMC52" s="111"/>
      <c r="RMD52" s="26"/>
      <c r="RME52" s="111"/>
      <c r="RMF52" s="26"/>
      <c r="RMG52" s="111"/>
      <c r="RMH52" s="26"/>
      <c r="RMI52" s="112"/>
      <c r="RMJ52" s="26"/>
      <c r="RMK52" s="111"/>
      <c r="RML52" s="26"/>
      <c r="RMM52" s="111"/>
      <c r="RMN52" s="26"/>
      <c r="RMO52" s="111"/>
      <c r="RMP52" s="26"/>
      <c r="RMQ52" s="111"/>
      <c r="RMR52" s="26"/>
      <c r="RMS52" s="111"/>
      <c r="RMT52" s="26"/>
      <c r="RMU52" s="111"/>
      <c r="RMV52" s="26"/>
      <c r="RMW52" s="111"/>
      <c r="RMX52" s="19"/>
      <c r="RMY52" s="111"/>
      <c r="RMZ52" s="26"/>
      <c r="RNA52" s="111"/>
      <c r="RNB52" s="26"/>
      <c r="RNC52" s="111"/>
      <c r="RND52" s="26"/>
      <c r="RNE52" s="111"/>
      <c r="RNF52" s="26"/>
      <c r="RNG52" s="111"/>
      <c r="RNH52" s="19"/>
      <c r="RNI52" s="111"/>
      <c r="RNJ52" s="26"/>
      <c r="RNK52" s="111"/>
      <c r="RNL52" s="26"/>
      <c r="RNM52" s="111"/>
      <c r="RNN52" s="26"/>
      <c r="RNO52" s="111"/>
      <c r="RNP52" s="19"/>
      <c r="RNQ52" s="105"/>
      <c r="RNR52" s="105"/>
      <c r="RNS52" s="105"/>
      <c r="RNT52" s="29"/>
      <c r="RNU52" s="111"/>
      <c r="RNV52" s="29"/>
      <c r="RNW52" s="111"/>
      <c r="RNX52" s="22"/>
      <c r="RNY52" s="111"/>
      <c r="RNZ52" s="22"/>
      <c r="ROA52" s="111"/>
      <c r="ROB52" s="22"/>
      <c r="ROC52" s="111"/>
      <c r="ROD52" s="22"/>
      <c r="ROE52" s="111"/>
      <c r="ROF52" s="22"/>
      <c r="ROG52" s="111"/>
      <c r="ROH52" s="22"/>
      <c r="ROI52" s="111"/>
      <c r="ROJ52" s="22"/>
      <c r="ROK52" s="111"/>
      <c r="ROL52" s="26"/>
      <c r="ROM52" s="111"/>
      <c r="RON52" s="26"/>
      <c r="ROO52" s="111"/>
      <c r="ROP52" s="26"/>
      <c r="ROQ52" s="111"/>
      <c r="ROR52" s="26"/>
      <c r="ROS52" s="111"/>
      <c r="ROT52" s="26"/>
      <c r="ROU52" s="111"/>
      <c r="ROV52" s="26"/>
      <c r="ROW52" s="111"/>
      <c r="ROX52" s="26"/>
      <c r="ROY52" s="111"/>
      <c r="ROZ52" s="26"/>
      <c r="RPA52" s="111"/>
      <c r="RPB52" s="26"/>
      <c r="RPC52" s="111"/>
      <c r="RPD52" s="26"/>
      <c r="RPE52" s="111"/>
      <c r="RPF52" s="26"/>
      <c r="RPG52" s="112"/>
      <c r="RPH52" s="26"/>
      <c r="RPI52" s="111"/>
      <c r="RPJ52" s="26"/>
      <c r="RPK52" s="111"/>
      <c r="RPL52" s="26"/>
      <c r="RPM52" s="111"/>
      <c r="RPN52" s="26"/>
      <c r="RPO52" s="111"/>
      <c r="RPP52" s="26"/>
      <c r="RPQ52" s="111"/>
      <c r="RPR52" s="26"/>
      <c r="RPS52" s="111"/>
      <c r="RPT52" s="26"/>
      <c r="RPU52" s="111"/>
      <c r="RPV52" s="19"/>
      <c r="RPW52" s="111"/>
      <c r="RPX52" s="26"/>
      <c r="RPY52" s="111"/>
      <c r="RPZ52" s="26"/>
      <c r="RQA52" s="111"/>
      <c r="RQB52" s="26"/>
      <c r="RQC52" s="111"/>
      <c r="RQD52" s="26"/>
      <c r="RQE52" s="111"/>
      <c r="RQF52" s="19"/>
      <c r="RQG52" s="111"/>
      <c r="RQH52" s="26"/>
      <c r="RQI52" s="111"/>
      <c r="RQJ52" s="26"/>
      <c r="RQK52" s="111"/>
      <c r="RQL52" s="26"/>
      <c r="RQM52" s="111"/>
      <c r="RQN52" s="19"/>
      <c r="RQO52" s="105"/>
      <c r="RQP52" s="105"/>
      <c r="RQQ52" s="105"/>
      <c r="RQR52" s="29"/>
      <c r="RQS52" s="111"/>
      <c r="RQT52" s="29"/>
      <c r="RQU52" s="111"/>
      <c r="RQV52" s="22"/>
      <c r="RQW52" s="111"/>
      <c r="RQX52" s="22"/>
      <c r="RQY52" s="111"/>
      <c r="RQZ52" s="22"/>
      <c r="RRA52" s="111"/>
      <c r="RRB52" s="22"/>
      <c r="RRC52" s="111"/>
      <c r="RRD52" s="22"/>
      <c r="RRE52" s="111"/>
      <c r="RRF52" s="22"/>
      <c r="RRG52" s="111"/>
      <c r="RRH52" s="22"/>
      <c r="RRI52" s="111"/>
      <c r="RRJ52" s="26"/>
      <c r="RRK52" s="111"/>
      <c r="RRL52" s="26"/>
      <c r="RRM52" s="111"/>
      <c r="RRN52" s="26"/>
      <c r="RRO52" s="111"/>
      <c r="RRP52" s="26"/>
      <c r="RRQ52" s="111"/>
      <c r="RRR52" s="26"/>
      <c r="RRS52" s="111"/>
      <c r="RRT52" s="26"/>
      <c r="RRU52" s="111"/>
      <c r="RRV52" s="26"/>
      <c r="RRW52" s="111"/>
      <c r="RRX52" s="26"/>
      <c r="RRY52" s="111"/>
      <c r="RRZ52" s="26"/>
      <c r="RSA52" s="111"/>
      <c r="RSB52" s="26"/>
      <c r="RSC52" s="111"/>
      <c r="RSD52" s="26"/>
      <c r="RSE52" s="112"/>
      <c r="RSF52" s="26"/>
      <c r="RSG52" s="111"/>
      <c r="RSH52" s="26"/>
      <c r="RSI52" s="111"/>
      <c r="RSJ52" s="26"/>
      <c r="RSK52" s="111"/>
      <c r="RSL52" s="26"/>
      <c r="RSM52" s="111"/>
      <c r="RSN52" s="26"/>
      <c r="RSO52" s="111"/>
      <c r="RSP52" s="26"/>
      <c r="RSQ52" s="111"/>
      <c r="RSR52" s="26"/>
      <c r="RSS52" s="111"/>
      <c r="RST52" s="19"/>
      <c r="RSU52" s="111"/>
      <c r="RSV52" s="26"/>
      <c r="RSW52" s="111"/>
      <c r="RSX52" s="26"/>
      <c r="RSY52" s="111"/>
      <c r="RSZ52" s="26"/>
      <c r="RTA52" s="111"/>
      <c r="RTB52" s="26"/>
      <c r="RTC52" s="111"/>
      <c r="RTD52" s="19"/>
      <c r="RTE52" s="111"/>
      <c r="RTF52" s="26"/>
      <c r="RTG52" s="111"/>
      <c r="RTH52" s="26"/>
      <c r="RTI52" s="111"/>
      <c r="RTJ52" s="26"/>
      <c r="RTK52" s="111"/>
      <c r="RTL52" s="19"/>
      <c r="RTM52" s="105"/>
      <c r="RTN52" s="105"/>
      <c r="RTO52" s="105"/>
      <c r="RTP52" s="29"/>
      <c r="RTQ52" s="111"/>
      <c r="RTR52" s="29"/>
      <c r="RTS52" s="111"/>
      <c r="RTT52" s="22"/>
      <c r="RTU52" s="111"/>
      <c r="RTV52" s="22"/>
      <c r="RTW52" s="111"/>
      <c r="RTX52" s="22"/>
      <c r="RTY52" s="111"/>
      <c r="RTZ52" s="22"/>
      <c r="RUA52" s="111"/>
      <c r="RUB52" s="22"/>
      <c r="RUC52" s="111"/>
      <c r="RUD52" s="22"/>
      <c r="RUE52" s="111"/>
      <c r="RUF52" s="22"/>
      <c r="RUG52" s="111"/>
      <c r="RUH52" s="26"/>
      <c r="RUI52" s="111"/>
      <c r="RUJ52" s="26"/>
      <c r="RUK52" s="111"/>
      <c r="RUL52" s="26"/>
      <c r="RUM52" s="111"/>
      <c r="RUN52" s="26"/>
      <c r="RUO52" s="111"/>
      <c r="RUP52" s="26"/>
      <c r="RUQ52" s="111"/>
      <c r="RUR52" s="26"/>
      <c r="RUS52" s="111"/>
      <c r="RUT52" s="26"/>
      <c r="RUU52" s="111"/>
      <c r="RUV52" s="26"/>
      <c r="RUW52" s="111"/>
      <c r="RUX52" s="26"/>
      <c r="RUY52" s="111"/>
      <c r="RUZ52" s="26"/>
      <c r="RVA52" s="111"/>
      <c r="RVB52" s="26"/>
      <c r="RVC52" s="112"/>
      <c r="RVD52" s="26"/>
      <c r="RVE52" s="111"/>
      <c r="RVF52" s="26"/>
      <c r="RVG52" s="111"/>
      <c r="RVH52" s="26"/>
      <c r="RVI52" s="111"/>
      <c r="RVJ52" s="26"/>
      <c r="RVK52" s="111"/>
      <c r="RVL52" s="26"/>
      <c r="RVM52" s="111"/>
      <c r="RVN52" s="26"/>
      <c r="RVO52" s="111"/>
      <c r="RVP52" s="26"/>
      <c r="RVQ52" s="111"/>
      <c r="RVR52" s="19"/>
      <c r="RVS52" s="111"/>
      <c r="RVT52" s="26"/>
      <c r="RVU52" s="111"/>
      <c r="RVV52" s="26"/>
      <c r="RVW52" s="111"/>
      <c r="RVX52" s="26"/>
      <c r="RVY52" s="111"/>
      <c r="RVZ52" s="26"/>
      <c r="RWA52" s="111"/>
      <c r="RWB52" s="19"/>
      <c r="RWC52" s="111"/>
      <c r="RWD52" s="26"/>
      <c r="RWE52" s="111"/>
      <c r="RWF52" s="26"/>
      <c r="RWG52" s="111"/>
      <c r="RWH52" s="26"/>
      <c r="RWI52" s="111"/>
      <c r="RWJ52" s="19"/>
      <c r="RWK52" s="105"/>
      <c r="RWL52" s="105"/>
      <c r="RWM52" s="105"/>
      <c r="RWN52" s="29"/>
      <c r="RWO52" s="111"/>
      <c r="RWP52" s="29"/>
      <c r="RWQ52" s="111"/>
      <c r="RWR52" s="22"/>
      <c r="RWS52" s="111"/>
      <c r="RWT52" s="22"/>
      <c r="RWU52" s="111"/>
      <c r="RWV52" s="22"/>
      <c r="RWW52" s="111"/>
      <c r="RWX52" s="22"/>
      <c r="RWY52" s="111"/>
      <c r="RWZ52" s="22"/>
      <c r="RXA52" s="111"/>
      <c r="RXB52" s="22"/>
      <c r="RXC52" s="111"/>
      <c r="RXD52" s="22"/>
      <c r="RXE52" s="111"/>
      <c r="RXF52" s="26"/>
      <c r="RXG52" s="111"/>
      <c r="RXH52" s="26"/>
      <c r="RXI52" s="111"/>
      <c r="RXJ52" s="26"/>
      <c r="RXK52" s="111"/>
      <c r="RXL52" s="26"/>
      <c r="RXM52" s="111"/>
      <c r="RXN52" s="26"/>
      <c r="RXO52" s="111"/>
      <c r="RXP52" s="26"/>
      <c r="RXQ52" s="111"/>
      <c r="RXR52" s="26"/>
      <c r="RXS52" s="111"/>
      <c r="RXT52" s="26"/>
      <c r="RXU52" s="111"/>
      <c r="RXV52" s="26"/>
      <c r="RXW52" s="111"/>
      <c r="RXX52" s="26"/>
      <c r="RXY52" s="111"/>
      <c r="RXZ52" s="26"/>
      <c r="RYA52" s="112"/>
      <c r="RYB52" s="26"/>
      <c r="RYC52" s="111"/>
      <c r="RYD52" s="26"/>
      <c r="RYE52" s="111"/>
      <c r="RYF52" s="26"/>
      <c r="RYG52" s="111"/>
      <c r="RYH52" s="26"/>
      <c r="RYI52" s="111"/>
      <c r="RYJ52" s="26"/>
      <c r="RYK52" s="111"/>
      <c r="RYL52" s="26"/>
      <c r="RYM52" s="111"/>
      <c r="RYN52" s="26"/>
      <c r="RYO52" s="111"/>
      <c r="RYP52" s="19"/>
      <c r="RYQ52" s="111"/>
      <c r="RYR52" s="26"/>
      <c r="RYS52" s="111"/>
      <c r="RYT52" s="26"/>
      <c r="RYU52" s="111"/>
      <c r="RYV52" s="26"/>
      <c r="RYW52" s="111"/>
      <c r="RYX52" s="26"/>
      <c r="RYY52" s="111"/>
      <c r="RYZ52" s="19"/>
      <c r="RZA52" s="111"/>
      <c r="RZB52" s="26"/>
      <c r="RZC52" s="111"/>
      <c r="RZD52" s="26"/>
      <c r="RZE52" s="111"/>
      <c r="RZF52" s="26"/>
      <c r="RZG52" s="111"/>
      <c r="RZH52" s="19"/>
      <c r="RZI52" s="105"/>
      <c r="RZJ52" s="105"/>
      <c r="RZK52" s="105"/>
      <c r="RZL52" s="29"/>
      <c r="RZM52" s="111"/>
      <c r="RZN52" s="29"/>
      <c r="RZO52" s="111"/>
      <c r="RZP52" s="22"/>
      <c r="RZQ52" s="111"/>
      <c r="RZR52" s="22"/>
      <c r="RZS52" s="111"/>
      <c r="RZT52" s="22"/>
      <c r="RZU52" s="111"/>
      <c r="RZV52" s="22"/>
      <c r="RZW52" s="111"/>
      <c r="RZX52" s="22"/>
      <c r="RZY52" s="111"/>
      <c r="RZZ52" s="22"/>
      <c r="SAA52" s="111"/>
      <c r="SAB52" s="22"/>
      <c r="SAC52" s="111"/>
      <c r="SAD52" s="26"/>
      <c r="SAE52" s="111"/>
      <c r="SAF52" s="26"/>
      <c r="SAG52" s="111"/>
      <c r="SAH52" s="26"/>
      <c r="SAI52" s="111"/>
      <c r="SAJ52" s="26"/>
      <c r="SAK52" s="111"/>
      <c r="SAL52" s="26"/>
      <c r="SAM52" s="111"/>
      <c r="SAN52" s="26"/>
      <c r="SAO52" s="111"/>
      <c r="SAP52" s="26"/>
      <c r="SAQ52" s="111"/>
      <c r="SAR52" s="26"/>
      <c r="SAS52" s="111"/>
      <c r="SAT52" s="26"/>
      <c r="SAU52" s="111"/>
      <c r="SAV52" s="26"/>
      <c r="SAW52" s="111"/>
      <c r="SAX52" s="26"/>
      <c r="SAY52" s="112"/>
      <c r="SAZ52" s="26"/>
      <c r="SBA52" s="111"/>
      <c r="SBB52" s="26"/>
      <c r="SBC52" s="111"/>
      <c r="SBD52" s="26"/>
      <c r="SBE52" s="111"/>
      <c r="SBF52" s="26"/>
      <c r="SBG52" s="111"/>
      <c r="SBH52" s="26"/>
      <c r="SBI52" s="111"/>
      <c r="SBJ52" s="26"/>
      <c r="SBK52" s="111"/>
      <c r="SBL52" s="26"/>
      <c r="SBM52" s="111"/>
      <c r="SBN52" s="19"/>
      <c r="SBO52" s="111"/>
      <c r="SBP52" s="26"/>
      <c r="SBQ52" s="111"/>
      <c r="SBR52" s="26"/>
      <c r="SBS52" s="111"/>
      <c r="SBT52" s="26"/>
      <c r="SBU52" s="111"/>
      <c r="SBV52" s="26"/>
      <c r="SBW52" s="111"/>
      <c r="SBX52" s="19"/>
      <c r="SBY52" s="111"/>
      <c r="SBZ52" s="26"/>
      <c r="SCA52" s="111"/>
      <c r="SCB52" s="26"/>
      <c r="SCC52" s="111"/>
      <c r="SCD52" s="26"/>
      <c r="SCE52" s="111"/>
      <c r="SCF52" s="19"/>
      <c r="SCG52" s="105"/>
      <c r="SCH52" s="105"/>
      <c r="SCI52" s="105"/>
      <c r="SCJ52" s="29"/>
      <c r="SCK52" s="111"/>
      <c r="SCL52" s="29"/>
      <c r="SCM52" s="111"/>
      <c r="SCN52" s="22"/>
      <c r="SCO52" s="111"/>
      <c r="SCP52" s="22"/>
      <c r="SCQ52" s="111"/>
      <c r="SCR52" s="22"/>
      <c r="SCS52" s="111"/>
      <c r="SCT52" s="22"/>
      <c r="SCU52" s="111"/>
      <c r="SCV52" s="22"/>
      <c r="SCW52" s="111"/>
      <c r="SCX52" s="22"/>
      <c r="SCY52" s="111"/>
      <c r="SCZ52" s="22"/>
      <c r="SDA52" s="111"/>
      <c r="SDB52" s="26"/>
      <c r="SDC52" s="111"/>
      <c r="SDD52" s="26"/>
      <c r="SDE52" s="111"/>
      <c r="SDF52" s="26"/>
      <c r="SDG52" s="111"/>
      <c r="SDH52" s="26"/>
      <c r="SDI52" s="111"/>
      <c r="SDJ52" s="26"/>
      <c r="SDK52" s="111"/>
      <c r="SDL52" s="26"/>
      <c r="SDM52" s="111"/>
      <c r="SDN52" s="26"/>
      <c r="SDO52" s="111"/>
      <c r="SDP52" s="26"/>
      <c r="SDQ52" s="111"/>
      <c r="SDR52" s="26"/>
      <c r="SDS52" s="111"/>
      <c r="SDT52" s="26"/>
      <c r="SDU52" s="111"/>
      <c r="SDV52" s="26"/>
      <c r="SDW52" s="112"/>
      <c r="SDX52" s="26"/>
      <c r="SDY52" s="111"/>
      <c r="SDZ52" s="26"/>
      <c r="SEA52" s="111"/>
      <c r="SEB52" s="26"/>
      <c r="SEC52" s="111"/>
      <c r="SED52" s="26"/>
      <c r="SEE52" s="111"/>
      <c r="SEF52" s="26"/>
      <c r="SEG52" s="111"/>
      <c r="SEH52" s="26"/>
      <c r="SEI52" s="111"/>
      <c r="SEJ52" s="26"/>
      <c r="SEK52" s="111"/>
      <c r="SEL52" s="19"/>
      <c r="SEM52" s="111"/>
      <c r="SEN52" s="26"/>
      <c r="SEO52" s="111"/>
      <c r="SEP52" s="26"/>
      <c r="SEQ52" s="111"/>
      <c r="SER52" s="26"/>
      <c r="SES52" s="111"/>
      <c r="SET52" s="26"/>
      <c r="SEU52" s="111"/>
      <c r="SEV52" s="19"/>
      <c r="SEW52" s="111"/>
      <c r="SEX52" s="26"/>
      <c r="SEY52" s="111"/>
      <c r="SEZ52" s="26"/>
      <c r="SFA52" s="111"/>
      <c r="SFB52" s="26"/>
      <c r="SFC52" s="111"/>
      <c r="SFD52" s="19"/>
      <c r="SFE52" s="105"/>
      <c r="SFF52" s="105"/>
      <c r="SFG52" s="105"/>
      <c r="SFH52" s="29"/>
      <c r="SFI52" s="111"/>
      <c r="SFJ52" s="29"/>
      <c r="SFK52" s="111"/>
      <c r="SFL52" s="22"/>
      <c r="SFM52" s="111"/>
      <c r="SFN52" s="22"/>
      <c r="SFO52" s="111"/>
      <c r="SFP52" s="22"/>
      <c r="SFQ52" s="111"/>
      <c r="SFR52" s="22"/>
      <c r="SFS52" s="111"/>
      <c r="SFT52" s="22"/>
      <c r="SFU52" s="111"/>
      <c r="SFV52" s="22"/>
      <c r="SFW52" s="111"/>
      <c r="SFX52" s="22"/>
      <c r="SFY52" s="111"/>
      <c r="SFZ52" s="26"/>
      <c r="SGA52" s="111"/>
      <c r="SGB52" s="26"/>
      <c r="SGC52" s="111"/>
      <c r="SGD52" s="26"/>
      <c r="SGE52" s="111"/>
      <c r="SGF52" s="26"/>
      <c r="SGG52" s="111"/>
      <c r="SGH52" s="26"/>
      <c r="SGI52" s="111"/>
      <c r="SGJ52" s="26"/>
      <c r="SGK52" s="111"/>
      <c r="SGL52" s="26"/>
      <c r="SGM52" s="111"/>
      <c r="SGN52" s="26"/>
      <c r="SGO52" s="111"/>
      <c r="SGP52" s="26"/>
      <c r="SGQ52" s="111"/>
      <c r="SGR52" s="26"/>
      <c r="SGS52" s="111"/>
      <c r="SGT52" s="26"/>
      <c r="SGU52" s="112"/>
      <c r="SGV52" s="26"/>
      <c r="SGW52" s="111"/>
      <c r="SGX52" s="26"/>
      <c r="SGY52" s="111"/>
      <c r="SGZ52" s="26"/>
      <c r="SHA52" s="111"/>
      <c r="SHB52" s="26"/>
      <c r="SHC52" s="111"/>
      <c r="SHD52" s="26"/>
      <c r="SHE52" s="111"/>
      <c r="SHF52" s="26"/>
      <c r="SHG52" s="111"/>
      <c r="SHH52" s="26"/>
      <c r="SHI52" s="111"/>
      <c r="SHJ52" s="19"/>
      <c r="SHK52" s="111"/>
      <c r="SHL52" s="26"/>
      <c r="SHM52" s="111"/>
      <c r="SHN52" s="26"/>
      <c r="SHO52" s="111"/>
      <c r="SHP52" s="26"/>
      <c r="SHQ52" s="111"/>
      <c r="SHR52" s="26"/>
      <c r="SHS52" s="111"/>
      <c r="SHT52" s="19"/>
      <c r="SHU52" s="111"/>
      <c r="SHV52" s="26"/>
      <c r="SHW52" s="111"/>
      <c r="SHX52" s="26"/>
      <c r="SHY52" s="111"/>
      <c r="SHZ52" s="26"/>
      <c r="SIA52" s="111"/>
      <c r="SIB52" s="19"/>
      <c r="SIC52" s="105"/>
      <c r="SID52" s="105"/>
      <c r="SIE52" s="105"/>
      <c r="SIF52" s="29"/>
      <c r="SIG52" s="111"/>
      <c r="SIH52" s="29"/>
      <c r="SII52" s="111"/>
      <c r="SIJ52" s="22"/>
      <c r="SIK52" s="111"/>
      <c r="SIL52" s="22"/>
      <c r="SIM52" s="111"/>
      <c r="SIN52" s="22"/>
      <c r="SIO52" s="111"/>
      <c r="SIP52" s="22"/>
      <c r="SIQ52" s="111"/>
      <c r="SIR52" s="22"/>
      <c r="SIS52" s="111"/>
      <c r="SIT52" s="22"/>
      <c r="SIU52" s="111"/>
      <c r="SIV52" s="22"/>
      <c r="SIW52" s="111"/>
      <c r="SIX52" s="26"/>
      <c r="SIY52" s="111"/>
      <c r="SIZ52" s="26"/>
      <c r="SJA52" s="111"/>
      <c r="SJB52" s="26"/>
      <c r="SJC52" s="111"/>
      <c r="SJD52" s="26"/>
      <c r="SJE52" s="111"/>
      <c r="SJF52" s="26"/>
      <c r="SJG52" s="111"/>
      <c r="SJH52" s="26"/>
      <c r="SJI52" s="111"/>
      <c r="SJJ52" s="26"/>
      <c r="SJK52" s="111"/>
      <c r="SJL52" s="26"/>
      <c r="SJM52" s="111"/>
      <c r="SJN52" s="26"/>
      <c r="SJO52" s="111"/>
      <c r="SJP52" s="26"/>
      <c r="SJQ52" s="111"/>
      <c r="SJR52" s="26"/>
      <c r="SJS52" s="112"/>
      <c r="SJT52" s="26"/>
      <c r="SJU52" s="111"/>
      <c r="SJV52" s="26"/>
      <c r="SJW52" s="111"/>
      <c r="SJX52" s="26"/>
      <c r="SJY52" s="111"/>
      <c r="SJZ52" s="26"/>
      <c r="SKA52" s="111"/>
      <c r="SKB52" s="26"/>
      <c r="SKC52" s="111"/>
      <c r="SKD52" s="26"/>
      <c r="SKE52" s="111"/>
      <c r="SKF52" s="26"/>
      <c r="SKG52" s="111"/>
      <c r="SKH52" s="19"/>
      <c r="SKI52" s="111"/>
      <c r="SKJ52" s="26"/>
      <c r="SKK52" s="111"/>
      <c r="SKL52" s="26"/>
      <c r="SKM52" s="111"/>
      <c r="SKN52" s="26"/>
      <c r="SKO52" s="111"/>
      <c r="SKP52" s="26"/>
      <c r="SKQ52" s="111"/>
      <c r="SKR52" s="19"/>
      <c r="SKS52" s="111"/>
      <c r="SKT52" s="26"/>
      <c r="SKU52" s="111"/>
      <c r="SKV52" s="26"/>
      <c r="SKW52" s="111"/>
      <c r="SKX52" s="26"/>
      <c r="SKY52" s="111"/>
      <c r="SKZ52" s="19"/>
      <c r="SLA52" s="105"/>
      <c r="SLB52" s="105"/>
      <c r="SLC52" s="105"/>
      <c r="SLD52" s="29"/>
      <c r="SLE52" s="111"/>
      <c r="SLF52" s="29"/>
      <c r="SLG52" s="111"/>
      <c r="SLH52" s="22"/>
      <c r="SLI52" s="111"/>
      <c r="SLJ52" s="22"/>
      <c r="SLK52" s="111"/>
      <c r="SLL52" s="22"/>
      <c r="SLM52" s="111"/>
      <c r="SLN52" s="22"/>
      <c r="SLO52" s="111"/>
      <c r="SLP52" s="22"/>
      <c r="SLQ52" s="111"/>
      <c r="SLR52" s="22"/>
      <c r="SLS52" s="111"/>
      <c r="SLT52" s="22"/>
      <c r="SLU52" s="111"/>
      <c r="SLV52" s="26"/>
      <c r="SLW52" s="111"/>
      <c r="SLX52" s="26"/>
      <c r="SLY52" s="111"/>
      <c r="SLZ52" s="26"/>
      <c r="SMA52" s="111"/>
      <c r="SMB52" s="26"/>
      <c r="SMC52" s="111"/>
      <c r="SMD52" s="26"/>
      <c r="SME52" s="111"/>
      <c r="SMF52" s="26"/>
      <c r="SMG52" s="111"/>
      <c r="SMH52" s="26"/>
      <c r="SMI52" s="111"/>
      <c r="SMJ52" s="26"/>
      <c r="SMK52" s="111"/>
      <c r="SML52" s="26"/>
      <c r="SMM52" s="111"/>
      <c r="SMN52" s="26"/>
      <c r="SMO52" s="111"/>
      <c r="SMP52" s="26"/>
      <c r="SMQ52" s="112"/>
      <c r="SMR52" s="26"/>
      <c r="SMS52" s="111"/>
      <c r="SMT52" s="26"/>
      <c r="SMU52" s="111"/>
      <c r="SMV52" s="26"/>
      <c r="SMW52" s="111"/>
      <c r="SMX52" s="26"/>
      <c r="SMY52" s="111"/>
      <c r="SMZ52" s="26"/>
      <c r="SNA52" s="111"/>
      <c r="SNB52" s="26"/>
      <c r="SNC52" s="111"/>
      <c r="SND52" s="26"/>
      <c r="SNE52" s="111"/>
      <c r="SNF52" s="19"/>
      <c r="SNG52" s="111"/>
      <c r="SNH52" s="26"/>
      <c r="SNI52" s="111"/>
      <c r="SNJ52" s="26"/>
      <c r="SNK52" s="111"/>
      <c r="SNL52" s="26"/>
      <c r="SNM52" s="111"/>
      <c r="SNN52" s="26"/>
      <c r="SNO52" s="111"/>
      <c r="SNP52" s="19"/>
      <c r="SNQ52" s="111"/>
      <c r="SNR52" s="26"/>
      <c r="SNS52" s="111"/>
      <c r="SNT52" s="26"/>
      <c r="SNU52" s="111"/>
      <c r="SNV52" s="26"/>
      <c r="SNW52" s="111"/>
      <c r="SNX52" s="19"/>
      <c r="SNY52" s="105"/>
      <c r="SNZ52" s="105"/>
      <c r="SOA52" s="105"/>
      <c r="SOB52" s="29"/>
      <c r="SOC52" s="111"/>
      <c r="SOD52" s="29"/>
      <c r="SOE52" s="111"/>
      <c r="SOF52" s="22"/>
      <c r="SOG52" s="111"/>
      <c r="SOH52" s="22"/>
      <c r="SOI52" s="111"/>
      <c r="SOJ52" s="22"/>
      <c r="SOK52" s="111"/>
      <c r="SOL52" s="22"/>
      <c r="SOM52" s="111"/>
      <c r="SON52" s="22"/>
      <c r="SOO52" s="111"/>
      <c r="SOP52" s="22"/>
      <c r="SOQ52" s="111"/>
      <c r="SOR52" s="22"/>
      <c r="SOS52" s="111"/>
      <c r="SOT52" s="26"/>
      <c r="SOU52" s="111"/>
      <c r="SOV52" s="26"/>
      <c r="SOW52" s="111"/>
      <c r="SOX52" s="26"/>
      <c r="SOY52" s="111"/>
      <c r="SOZ52" s="26"/>
      <c r="SPA52" s="111"/>
      <c r="SPB52" s="26"/>
      <c r="SPC52" s="111"/>
      <c r="SPD52" s="26"/>
      <c r="SPE52" s="111"/>
      <c r="SPF52" s="26"/>
      <c r="SPG52" s="111"/>
      <c r="SPH52" s="26"/>
      <c r="SPI52" s="111"/>
      <c r="SPJ52" s="26"/>
      <c r="SPK52" s="111"/>
      <c r="SPL52" s="26"/>
      <c r="SPM52" s="111"/>
      <c r="SPN52" s="26"/>
      <c r="SPO52" s="112"/>
      <c r="SPP52" s="26"/>
      <c r="SPQ52" s="111"/>
      <c r="SPR52" s="26"/>
      <c r="SPS52" s="111"/>
      <c r="SPT52" s="26"/>
      <c r="SPU52" s="111"/>
      <c r="SPV52" s="26"/>
      <c r="SPW52" s="111"/>
      <c r="SPX52" s="26"/>
      <c r="SPY52" s="111"/>
      <c r="SPZ52" s="26"/>
      <c r="SQA52" s="111"/>
      <c r="SQB52" s="26"/>
      <c r="SQC52" s="111"/>
      <c r="SQD52" s="19"/>
      <c r="SQE52" s="111"/>
      <c r="SQF52" s="26"/>
      <c r="SQG52" s="111"/>
      <c r="SQH52" s="26"/>
      <c r="SQI52" s="111"/>
      <c r="SQJ52" s="26"/>
      <c r="SQK52" s="111"/>
      <c r="SQL52" s="26"/>
      <c r="SQM52" s="111"/>
      <c r="SQN52" s="19"/>
      <c r="SQO52" s="111"/>
      <c r="SQP52" s="26"/>
      <c r="SQQ52" s="111"/>
      <c r="SQR52" s="26"/>
      <c r="SQS52" s="111"/>
      <c r="SQT52" s="26"/>
      <c r="SQU52" s="111"/>
      <c r="SQV52" s="19"/>
      <c r="SQW52" s="105"/>
      <c r="SQX52" s="105"/>
      <c r="SQY52" s="105"/>
      <c r="SQZ52" s="29"/>
      <c r="SRA52" s="111"/>
      <c r="SRB52" s="29"/>
      <c r="SRC52" s="111"/>
      <c r="SRD52" s="22"/>
      <c r="SRE52" s="111"/>
      <c r="SRF52" s="22"/>
      <c r="SRG52" s="111"/>
      <c r="SRH52" s="22"/>
      <c r="SRI52" s="111"/>
      <c r="SRJ52" s="22"/>
      <c r="SRK52" s="111"/>
      <c r="SRL52" s="22"/>
      <c r="SRM52" s="111"/>
      <c r="SRN52" s="22"/>
      <c r="SRO52" s="111"/>
      <c r="SRP52" s="22"/>
      <c r="SRQ52" s="111"/>
      <c r="SRR52" s="26"/>
      <c r="SRS52" s="111"/>
      <c r="SRT52" s="26"/>
      <c r="SRU52" s="111"/>
      <c r="SRV52" s="26"/>
      <c r="SRW52" s="111"/>
      <c r="SRX52" s="26"/>
      <c r="SRY52" s="111"/>
      <c r="SRZ52" s="26"/>
      <c r="SSA52" s="111"/>
      <c r="SSB52" s="26"/>
      <c r="SSC52" s="111"/>
      <c r="SSD52" s="26"/>
      <c r="SSE52" s="111"/>
      <c r="SSF52" s="26"/>
      <c r="SSG52" s="111"/>
      <c r="SSH52" s="26"/>
      <c r="SSI52" s="111"/>
      <c r="SSJ52" s="26"/>
      <c r="SSK52" s="111"/>
      <c r="SSL52" s="26"/>
      <c r="SSM52" s="112"/>
      <c r="SSN52" s="26"/>
      <c r="SSO52" s="111"/>
      <c r="SSP52" s="26"/>
      <c r="SSQ52" s="111"/>
      <c r="SSR52" s="26"/>
      <c r="SSS52" s="111"/>
      <c r="SST52" s="26"/>
      <c r="SSU52" s="111"/>
      <c r="SSV52" s="26"/>
      <c r="SSW52" s="111"/>
      <c r="SSX52" s="26"/>
      <c r="SSY52" s="111"/>
      <c r="SSZ52" s="26"/>
      <c r="STA52" s="111"/>
      <c r="STB52" s="19"/>
      <c r="STC52" s="111"/>
      <c r="STD52" s="26"/>
      <c r="STE52" s="111"/>
      <c r="STF52" s="26"/>
      <c r="STG52" s="111"/>
      <c r="STH52" s="26"/>
      <c r="STI52" s="111"/>
      <c r="STJ52" s="26"/>
      <c r="STK52" s="111"/>
      <c r="STL52" s="19"/>
      <c r="STM52" s="111"/>
      <c r="STN52" s="26"/>
      <c r="STO52" s="111"/>
      <c r="STP52" s="26"/>
      <c r="STQ52" s="111"/>
      <c r="STR52" s="26"/>
      <c r="STS52" s="111"/>
      <c r="STT52" s="19"/>
      <c r="STU52" s="105"/>
      <c r="STV52" s="105"/>
      <c r="STW52" s="105"/>
      <c r="STX52" s="29"/>
      <c r="STY52" s="111"/>
      <c r="STZ52" s="29"/>
      <c r="SUA52" s="111"/>
      <c r="SUB52" s="22"/>
      <c r="SUC52" s="111"/>
      <c r="SUD52" s="22"/>
      <c r="SUE52" s="111"/>
      <c r="SUF52" s="22"/>
      <c r="SUG52" s="111"/>
      <c r="SUH52" s="22"/>
      <c r="SUI52" s="111"/>
      <c r="SUJ52" s="22"/>
      <c r="SUK52" s="111"/>
      <c r="SUL52" s="22"/>
      <c r="SUM52" s="111"/>
      <c r="SUN52" s="22"/>
      <c r="SUO52" s="111"/>
      <c r="SUP52" s="26"/>
      <c r="SUQ52" s="111"/>
      <c r="SUR52" s="26"/>
      <c r="SUS52" s="111"/>
      <c r="SUT52" s="26"/>
      <c r="SUU52" s="111"/>
      <c r="SUV52" s="26"/>
      <c r="SUW52" s="111"/>
      <c r="SUX52" s="26"/>
      <c r="SUY52" s="111"/>
      <c r="SUZ52" s="26"/>
      <c r="SVA52" s="111"/>
      <c r="SVB52" s="26"/>
      <c r="SVC52" s="111"/>
      <c r="SVD52" s="26"/>
      <c r="SVE52" s="111"/>
      <c r="SVF52" s="26"/>
      <c r="SVG52" s="111"/>
      <c r="SVH52" s="26"/>
      <c r="SVI52" s="111"/>
      <c r="SVJ52" s="26"/>
      <c r="SVK52" s="112"/>
      <c r="SVL52" s="26"/>
      <c r="SVM52" s="111"/>
      <c r="SVN52" s="26"/>
      <c r="SVO52" s="111"/>
      <c r="SVP52" s="26"/>
      <c r="SVQ52" s="111"/>
      <c r="SVR52" s="26"/>
      <c r="SVS52" s="111"/>
      <c r="SVT52" s="26"/>
      <c r="SVU52" s="111"/>
      <c r="SVV52" s="26"/>
      <c r="SVW52" s="111"/>
      <c r="SVX52" s="26"/>
      <c r="SVY52" s="111"/>
      <c r="SVZ52" s="19"/>
      <c r="SWA52" s="111"/>
      <c r="SWB52" s="26"/>
      <c r="SWC52" s="111"/>
      <c r="SWD52" s="26"/>
      <c r="SWE52" s="111"/>
      <c r="SWF52" s="26"/>
      <c r="SWG52" s="111"/>
      <c r="SWH52" s="26"/>
      <c r="SWI52" s="111"/>
      <c r="SWJ52" s="19"/>
      <c r="SWK52" s="111"/>
      <c r="SWL52" s="26"/>
      <c r="SWM52" s="111"/>
      <c r="SWN52" s="26"/>
      <c r="SWO52" s="111"/>
      <c r="SWP52" s="26"/>
      <c r="SWQ52" s="111"/>
      <c r="SWR52" s="19"/>
      <c r="SWS52" s="105"/>
      <c r="SWT52" s="105"/>
      <c r="SWU52" s="105"/>
      <c r="SWV52" s="29"/>
      <c r="SWW52" s="111"/>
      <c r="SWX52" s="29"/>
      <c r="SWY52" s="111"/>
      <c r="SWZ52" s="22"/>
      <c r="SXA52" s="111"/>
      <c r="SXB52" s="22"/>
      <c r="SXC52" s="111"/>
      <c r="SXD52" s="22"/>
      <c r="SXE52" s="111"/>
      <c r="SXF52" s="22"/>
      <c r="SXG52" s="111"/>
      <c r="SXH52" s="22"/>
      <c r="SXI52" s="111"/>
      <c r="SXJ52" s="22"/>
      <c r="SXK52" s="111"/>
      <c r="SXL52" s="22"/>
      <c r="SXM52" s="111"/>
      <c r="SXN52" s="26"/>
      <c r="SXO52" s="111"/>
      <c r="SXP52" s="26"/>
      <c r="SXQ52" s="111"/>
      <c r="SXR52" s="26"/>
      <c r="SXS52" s="111"/>
      <c r="SXT52" s="26"/>
      <c r="SXU52" s="111"/>
      <c r="SXV52" s="26"/>
      <c r="SXW52" s="111"/>
      <c r="SXX52" s="26"/>
      <c r="SXY52" s="111"/>
      <c r="SXZ52" s="26"/>
      <c r="SYA52" s="111"/>
      <c r="SYB52" s="26"/>
      <c r="SYC52" s="111"/>
      <c r="SYD52" s="26"/>
      <c r="SYE52" s="111"/>
      <c r="SYF52" s="26"/>
      <c r="SYG52" s="111"/>
      <c r="SYH52" s="26"/>
      <c r="SYI52" s="112"/>
      <c r="SYJ52" s="26"/>
      <c r="SYK52" s="111"/>
      <c r="SYL52" s="26"/>
      <c r="SYM52" s="111"/>
      <c r="SYN52" s="26"/>
      <c r="SYO52" s="111"/>
      <c r="SYP52" s="26"/>
      <c r="SYQ52" s="111"/>
      <c r="SYR52" s="26"/>
      <c r="SYS52" s="111"/>
      <c r="SYT52" s="26"/>
      <c r="SYU52" s="111"/>
      <c r="SYV52" s="26"/>
      <c r="SYW52" s="111"/>
      <c r="SYX52" s="19"/>
      <c r="SYY52" s="111"/>
      <c r="SYZ52" s="26"/>
      <c r="SZA52" s="111"/>
      <c r="SZB52" s="26"/>
      <c r="SZC52" s="111"/>
      <c r="SZD52" s="26"/>
      <c r="SZE52" s="111"/>
      <c r="SZF52" s="26"/>
      <c r="SZG52" s="111"/>
      <c r="SZH52" s="19"/>
      <c r="SZI52" s="111"/>
      <c r="SZJ52" s="26"/>
      <c r="SZK52" s="111"/>
      <c r="SZL52" s="26"/>
      <c r="SZM52" s="111"/>
      <c r="SZN52" s="26"/>
      <c r="SZO52" s="111"/>
      <c r="SZP52" s="19"/>
      <c r="SZQ52" s="105"/>
      <c r="SZR52" s="105"/>
      <c r="SZS52" s="105"/>
      <c r="SZT52" s="29"/>
      <c r="SZU52" s="111"/>
      <c r="SZV52" s="29"/>
      <c r="SZW52" s="111"/>
      <c r="SZX52" s="22"/>
      <c r="SZY52" s="111"/>
      <c r="SZZ52" s="22"/>
      <c r="TAA52" s="111"/>
      <c r="TAB52" s="22"/>
      <c r="TAC52" s="111"/>
      <c r="TAD52" s="22"/>
      <c r="TAE52" s="111"/>
      <c r="TAF52" s="22"/>
      <c r="TAG52" s="111"/>
      <c r="TAH52" s="22"/>
      <c r="TAI52" s="111"/>
      <c r="TAJ52" s="22"/>
      <c r="TAK52" s="111"/>
      <c r="TAL52" s="26"/>
      <c r="TAM52" s="111"/>
      <c r="TAN52" s="26"/>
      <c r="TAO52" s="111"/>
      <c r="TAP52" s="26"/>
      <c r="TAQ52" s="111"/>
      <c r="TAR52" s="26"/>
      <c r="TAS52" s="111"/>
      <c r="TAT52" s="26"/>
      <c r="TAU52" s="111"/>
      <c r="TAV52" s="26"/>
      <c r="TAW52" s="111"/>
      <c r="TAX52" s="26"/>
      <c r="TAY52" s="111"/>
      <c r="TAZ52" s="26"/>
      <c r="TBA52" s="111"/>
      <c r="TBB52" s="26"/>
      <c r="TBC52" s="111"/>
      <c r="TBD52" s="26"/>
      <c r="TBE52" s="111"/>
      <c r="TBF52" s="26"/>
      <c r="TBG52" s="112"/>
      <c r="TBH52" s="26"/>
      <c r="TBI52" s="111"/>
      <c r="TBJ52" s="26"/>
      <c r="TBK52" s="111"/>
      <c r="TBL52" s="26"/>
      <c r="TBM52" s="111"/>
      <c r="TBN52" s="26"/>
      <c r="TBO52" s="111"/>
      <c r="TBP52" s="26"/>
      <c r="TBQ52" s="111"/>
      <c r="TBR52" s="26"/>
      <c r="TBS52" s="111"/>
      <c r="TBT52" s="26"/>
      <c r="TBU52" s="111"/>
      <c r="TBV52" s="19"/>
      <c r="TBW52" s="111"/>
      <c r="TBX52" s="26"/>
      <c r="TBY52" s="111"/>
      <c r="TBZ52" s="26"/>
      <c r="TCA52" s="111"/>
      <c r="TCB52" s="26"/>
      <c r="TCC52" s="111"/>
      <c r="TCD52" s="26"/>
      <c r="TCE52" s="111"/>
      <c r="TCF52" s="19"/>
      <c r="TCG52" s="111"/>
      <c r="TCH52" s="26"/>
      <c r="TCI52" s="111"/>
      <c r="TCJ52" s="26"/>
      <c r="TCK52" s="111"/>
      <c r="TCL52" s="26"/>
      <c r="TCM52" s="111"/>
      <c r="TCN52" s="19"/>
      <c r="TCO52" s="105"/>
      <c r="TCP52" s="105"/>
      <c r="TCQ52" s="105"/>
      <c r="TCR52" s="29"/>
      <c r="TCS52" s="111"/>
      <c r="TCT52" s="29"/>
      <c r="TCU52" s="111"/>
      <c r="TCV52" s="22"/>
      <c r="TCW52" s="111"/>
      <c r="TCX52" s="22"/>
      <c r="TCY52" s="111"/>
      <c r="TCZ52" s="22"/>
      <c r="TDA52" s="111"/>
      <c r="TDB52" s="22"/>
      <c r="TDC52" s="111"/>
      <c r="TDD52" s="22"/>
      <c r="TDE52" s="111"/>
      <c r="TDF52" s="22"/>
      <c r="TDG52" s="111"/>
      <c r="TDH52" s="22"/>
      <c r="TDI52" s="111"/>
      <c r="TDJ52" s="26"/>
      <c r="TDK52" s="111"/>
      <c r="TDL52" s="26"/>
      <c r="TDM52" s="111"/>
      <c r="TDN52" s="26"/>
      <c r="TDO52" s="111"/>
      <c r="TDP52" s="26"/>
      <c r="TDQ52" s="111"/>
      <c r="TDR52" s="26"/>
      <c r="TDS52" s="111"/>
      <c r="TDT52" s="26"/>
      <c r="TDU52" s="111"/>
      <c r="TDV52" s="26"/>
      <c r="TDW52" s="111"/>
      <c r="TDX52" s="26"/>
      <c r="TDY52" s="111"/>
      <c r="TDZ52" s="26"/>
      <c r="TEA52" s="111"/>
      <c r="TEB52" s="26"/>
      <c r="TEC52" s="111"/>
      <c r="TED52" s="26"/>
      <c r="TEE52" s="112"/>
      <c r="TEF52" s="26"/>
      <c r="TEG52" s="111"/>
      <c r="TEH52" s="26"/>
      <c r="TEI52" s="111"/>
      <c r="TEJ52" s="26"/>
      <c r="TEK52" s="111"/>
      <c r="TEL52" s="26"/>
      <c r="TEM52" s="111"/>
      <c r="TEN52" s="26"/>
      <c r="TEO52" s="111"/>
      <c r="TEP52" s="26"/>
      <c r="TEQ52" s="111"/>
      <c r="TER52" s="26"/>
      <c r="TES52" s="111"/>
      <c r="TET52" s="19"/>
      <c r="TEU52" s="111"/>
      <c r="TEV52" s="26"/>
      <c r="TEW52" s="111"/>
      <c r="TEX52" s="26"/>
      <c r="TEY52" s="111"/>
      <c r="TEZ52" s="26"/>
      <c r="TFA52" s="111"/>
      <c r="TFB52" s="26"/>
      <c r="TFC52" s="111"/>
      <c r="TFD52" s="19"/>
      <c r="TFE52" s="111"/>
      <c r="TFF52" s="26"/>
      <c r="TFG52" s="111"/>
      <c r="TFH52" s="26"/>
      <c r="TFI52" s="111"/>
      <c r="TFJ52" s="26"/>
      <c r="TFK52" s="111"/>
      <c r="TFL52" s="19"/>
      <c r="TFM52" s="105"/>
      <c r="TFN52" s="105"/>
      <c r="TFO52" s="105"/>
      <c r="TFP52" s="29"/>
      <c r="TFQ52" s="111"/>
      <c r="TFR52" s="29"/>
      <c r="TFS52" s="111"/>
      <c r="TFT52" s="22"/>
      <c r="TFU52" s="111"/>
      <c r="TFV52" s="22"/>
      <c r="TFW52" s="111"/>
      <c r="TFX52" s="22"/>
      <c r="TFY52" s="111"/>
      <c r="TFZ52" s="22"/>
      <c r="TGA52" s="111"/>
      <c r="TGB52" s="22"/>
      <c r="TGC52" s="111"/>
      <c r="TGD52" s="22"/>
      <c r="TGE52" s="111"/>
      <c r="TGF52" s="22"/>
      <c r="TGG52" s="111"/>
      <c r="TGH52" s="26"/>
      <c r="TGI52" s="111"/>
      <c r="TGJ52" s="26"/>
      <c r="TGK52" s="111"/>
      <c r="TGL52" s="26"/>
      <c r="TGM52" s="111"/>
      <c r="TGN52" s="26"/>
      <c r="TGO52" s="111"/>
      <c r="TGP52" s="26"/>
      <c r="TGQ52" s="111"/>
      <c r="TGR52" s="26"/>
      <c r="TGS52" s="111"/>
      <c r="TGT52" s="26"/>
      <c r="TGU52" s="111"/>
      <c r="TGV52" s="26"/>
      <c r="TGW52" s="111"/>
      <c r="TGX52" s="26"/>
      <c r="TGY52" s="111"/>
      <c r="TGZ52" s="26"/>
      <c r="THA52" s="111"/>
      <c r="THB52" s="26"/>
      <c r="THC52" s="112"/>
      <c r="THD52" s="26"/>
      <c r="THE52" s="111"/>
      <c r="THF52" s="26"/>
      <c r="THG52" s="111"/>
      <c r="THH52" s="26"/>
      <c r="THI52" s="111"/>
      <c r="THJ52" s="26"/>
      <c r="THK52" s="111"/>
      <c r="THL52" s="26"/>
      <c r="THM52" s="111"/>
      <c r="THN52" s="26"/>
      <c r="THO52" s="111"/>
      <c r="THP52" s="26"/>
      <c r="THQ52" s="111"/>
      <c r="THR52" s="19"/>
      <c r="THS52" s="111"/>
      <c r="THT52" s="26"/>
      <c r="THU52" s="111"/>
      <c r="THV52" s="26"/>
      <c r="THW52" s="111"/>
      <c r="THX52" s="26"/>
      <c r="THY52" s="111"/>
      <c r="THZ52" s="26"/>
      <c r="TIA52" s="111"/>
      <c r="TIB52" s="19"/>
      <c r="TIC52" s="111"/>
      <c r="TID52" s="26"/>
      <c r="TIE52" s="111"/>
      <c r="TIF52" s="26"/>
      <c r="TIG52" s="111"/>
      <c r="TIH52" s="26"/>
      <c r="TII52" s="111"/>
      <c r="TIJ52" s="19"/>
      <c r="TIK52" s="105"/>
      <c r="TIL52" s="105"/>
      <c r="TIM52" s="105"/>
      <c r="TIN52" s="29"/>
      <c r="TIO52" s="111"/>
      <c r="TIP52" s="29"/>
      <c r="TIQ52" s="111"/>
      <c r="TIR52" s="22"/>
      <c r="TIS52" s="111"/>
      <c r="TIT52" s="22"/>
      <c r="TIU52" s="111"/>
      <c r="TIV52" s="22"/>
      <c r="TIW52" s="111"/>
      <c r="TIX52" s="22"/>
      <c r="TIY52" s="111"/>
      <c r="TIZ52" s="22"/>
      <c r="TJA52" s="111"/>
      <c r="TJB52" s="22"/>
      <c r="TJC52" s="111"/>
      <c r="TJD52" s="22"/>
      <c r="TJE52" s="111"/>
      <c r="TJF52" s="26"/>
      <c r="TJG52" s="111"/>
      <c r="TJH52" s="26"/>
      <c r="TJI52" s="111"/>
      <c r="TJJ52" s="26"/>
      <c r="TJK52" s="111"/>
      <c r="TJL52" s="26"/>
      <c r="TJM52" s="111"/>
      <c r="TJN52" s="26"/>
      <c r="TJO52" s="111"/>
      <c r="TJP52" s="26"/>
      <c r="TJQ52" s="111"/>
      <c r="TJR52" s="26"/>
      <c r="TJS52" s="111"/>
      <c r="TJT52" s="26"/>
      <c r="TJU52" s="111"/>
      <c r="TJV52" s="26"/>
      <c r="TJW52" s="111"/>
      <c r="TJX52" s="26"/>
      <c r="TJY52" s="111"/>
      <c r="TJZ52" s="26"/>
      <c r="TKA52" s="112"/>
      <c r="TKB52" s="26"/>
      <c r="TKC52" s="111"/>
      <c r="TKD52" s="26"/>
      <c r="TKE52" s="111"/>
      <c r="TKF52" s="26"/>
      <c r="TKG52" s="111"/>
      <c r="TKH52" s="26"/>
      <c r="TKI52" s="111"/>
      <c r="TKJ52" s="26"/>
      <c r="TKK52" s="111"/>
      <c r="TKL52" s="26"/>
      <c r="TKM52" s="111"/>
      <c r="TKN52" s="26"/>
      <c r="TKO52" s="111"/>
      <c r="TKP52" s="19"/>
      <c r="TKQ52" s="111"/>
      <c r="TKR52" s="26"/>
      <c r="TKS52" s="111"/>
      <c r="TKT52" s="26"/>
      <c r="TKU52" s="111"/>
      <c r="TKV52" s="26"/>
      <c r="TKW52" s="111"/>
      <c r="TKX52" s="26"/>
      <c r="TKY52" s="111"/>
      <c r="TKZ52" s="19"/>
      <c r="TLA52" s="111"/>
      <c r="TLB52" s="26"/>
      <c r="TLC52" s="111"/>
      <c r="TLD52" s="26"/>
      <c r="TLE52" s="111"/>
      <c r="TLF52" s="26"/>
      <c r="TLG52" s="111"/>
      <c r="TLH52" s="19"/>
      <c r="TLI52" s="105"/>
      <c r="TLJ52" s="105"/>
      <c r="TLK52" s="105"/>
      <c r="TLL52" s="29"/>
      <c r="TLM52" s="111"/>
      <c r="TLN52" s="29"/>
      <c r="TLO52" s="111"/>
      <c r="TLP52" s="22"/>
      <c r="TLQ52" s="111"/>
      <c r="TLR52" s="22"/>
      <c r="TLS52" s="111"/>
      <c r="TLT52" s="22"/>
      <c r="TLU52" s="111"/>
      <c r="TLV52" s="22"/>
      <c r="TLW52" s="111"/>
      <c r="TLX52" s="22"/>
      <c r="TLY52" s="111"/>
      <c r="TLZ52" s="22"/>
      <c r="TMA52" s="111"/>
      <c r="TMB52" s="22"/>
      <c r="TMC52" s="111"/>
      <c r="TMD52" s="26"/>
      <c r="TME52" s="111"/>
      <c r="TMF52" s="26"/>
      <c r="TMG52" s="111"/>
      <c r="TMH52" s="26"/>
      <c r="TMI52" s="111"/>
      <c r="TMJ52" s="26"/>
      <c r="TMK52" s="111"/>
      <c r="TML52" s="26"/>
      <c r="TMM52" s="111"/>
      <c r="TMN52" s="26"/>
      <c r="TMO52" s="111"/>
      <c r="TMP52" s="26"/>
      <c r="TMQ52" s="111"/>
      <c r="TMR52" s="26"/>
      <c r="TMS52" s="111"/>
      <c r="TMT52" s="26"/>
      <c r="TMU52" s="111"/>
      <c r="TMV52" s="26"/>
      <c r="TMW52" s="111"/>
      <c r="TMX52" s="26"/>
      <c r="TMY52" s="112"/>
      <c r="TMZ52" s="26"/>
      <c r="TNA52" s="111"/>
      <c r="TNB52" s="26"/>
      <c r="TNC52" s="111"/>
      <c r="TND52" s="26"/>
      <c r="TNE52" s="111"/>
      <c r="TNF52" s="26"/>
      <c r="TNG52" s="111"/>
      <c r="TNH52" s="26"/>
      <c r="TNI52" s="111"/>
      <c r="TNJ52" s="26"/>
      <c r="TNK52" s="111"/>
      <c r="TNL52" s="26"/>
      <c r="TNM52" s="111"/>
      <c r="TNN52" s="19"/>
      <c r="TNO52" s="111"/>
      <c r="TNP52" s="26"/>
      <c r="TNQ52" s="111"/>
      <c r="TNR52" s="26"/>
      <c r="TNS52" s="111"/>
      <c r="TNT52" s="26"/>
      <c r="TNU52" s="111"/>
      <c r="TNV52" s="26"/>
      <c r="TNW52" s="111"/>
      <c r="TNX52" s="19"/>
      <c r="TNY52" s="111"/>
      <c r="TNZ52" s="26"/>
      <c r="TOA52" s="111"/>
      <c r="TOB52" s="26"/>
      <c r="TOC52" s="111"/>
      <c r="TOD52" s="26"/>
      <c r="TOE52" s="111"/>
      <c r="TOF52" s="19"/>
      <c r="TOG52" s="105"/>
      <c r="TOH52" s="105"/>
      <c r="TOI52" s="105"/>
      <c r="TOJ52" s="29"/>
      <c r="TOK52" s="111"/>
      <c r="TOL52" s="29"/>
      <c r="TOM52" s="111"/>
      <c r="TON52" s="22"/>
      <c r="TOO52" s="111"/>
      <c r="TOP52" s="22"/>
      <c r="TOQ52" s="111"/>
      <c r="TOR52" s="22"/>
      <c r="TOS52" s="111"/>
      <c r="TOT52" s="22"/>
      <c r="TOU52" s="111"/>
      <c r="TOV52" s="22"/>
      <c r="TOW52" s="111"/>
      <c r="TOX52" s="22"/>
      <c r="TOY52" s="111"/>
      <c r="TOZ52" s="22"/>
      <c r="TPA52" s="111"/>
      <c r="TPB52" s="26"/>
      <c r="TPC52" s="111"/>
      <c r="TPD52" s="26"/>
      <c r="TPE52" s="111"/>
      <c r="TPF52" s="26"/>
      <c r="TPG52" s="111"/>
      <c r="TPH52" s="26"/>
      <c r="TPI52" s="111"/>
      <c r="TPJ52" s="26"/>
      <c r="TPK52" s="111"/>
      <c r="TPL52" s="26"/>
      <c r="TPM52" s="111"/>
      <c r="TPN52" s="26"/>
      <c r="TPO52" s="111"/>
      <c r="TPP52" s="26"/>
      <c r="TPQ52" s="111"/>
      <c r="TPR52" s="26"/>
      <c r="TPS52" s="111"/>
      <c r="TPT52" s="26"/>
      <c r="TPU52" s="111"/>
      <c r="TPV52" s="26"/>
      <c r="TPW52" s="112"/>
      <c r="TPX52" s="26"/>
      <c r="TPY52" s="111"/>
      <c r="TPZ52" s="26"/>
      <c r="TQA52" s="111"/>
      <c r="TQB52" s="26"/>
      <c r="TQC52" s="111"/>
      <c r="TQD52" s="26"/>
      <c r="TQE52" s="111"/>
      <c r="TQF52" s="26"/>
      <c r="TQG52" s="111"/>
      <c r="TQH52" s="26"/>
      <c r="TQI52" s="111"/>
      <c r="TQJ52" s="26"/>
      <c r="TQK52" s="111"/>
      <c r="TQL52" s="19"/>
      <c r="TQM52" s="111"/>
      <c r="TQN52" s="26"/>
      <c r="TQO52" s="111"/>
      <c r="TQP52" s="26"/>
      <c r="TQQ52" s="111"/>
      <c r="TQR52" s="26"/>
      <c r="TQS52" s="111"/>
      <c r="TQT52" s="26"/>
      <c r="TQU52" s="111"/>
      <c r="TQV52" s="19"/>
      <c r="TQW52" s="111"/>
      <c r="TQX52" s="26"/>
      <c r="TQY52" s="111"/>
      <c r="TQZ52" s="26"/>
      <c r="TRA52" s="111"/>
      <c r="TRB52" s="26"/>
      <c r="TRC52" s="111"/>
      <c r="TRD52" s="19"/>
      <c r="TRE52" s="105"/>
      <c r="TRF52" s="105"/>
      <c r="TRG52" s="105"/>
      <c r="TRH52" s="29"/>
      <c r="TRI52" s="111"/>
      <c r="TRJ52" s="29"/>
      <c r="TRK52" s="111"/>
      <c r="TRL52" s="22"/>
      <c r="TRM52" s="111"/>
      <c r="TRN52" s="22"/>
      <c r="TRO52" s="111"/>
      <c r="TRP52" s="22"/>
      <c r="TRQ52" s="111"/>
      <c r="TRR52" s="22"/>
      <c r="TRS52" s="111"/>
      <c r="TRT52" s="22"/>
      <c r="TRU52" s="111"/>
      <c r="TRV52" s="22"/>
      <c r="TRW52" s="111"/>
      <c r="TRX52" s="22"/>
      <c r="TRY52" s="111"/>
      <c r="TRZ52" s="26"/>
      <c r="TSA52" s="111"/>
      <c r="TSB52" s="26"/>
      <c r="TSC52" s="111"/>
      <c r="TSD52" s="26"/>
      <c r="TSE52" s="111"/>
      <c r="TSF52" s="26"/>
      <c r="TSG52" s="111"/>
      <c r="TSH52" s="26"/>
      <c r="TSI52" s="111"/>
      <c r="TSJ52" s="26"/>
      <c r="TSK52" s="111"/>
      <c r="TSL52" s="26"/>
      <c r="TSM52" s="111"/>
      <c r="TSN52" s="26"/>
      <c r="TSO52" s="111"/>
      <c r="TSP52" s="26"/>
      <c r="TSQ52" s="111"/>
      <c r="TSR52" s="26"/>
      <c r="TSS52" s="111"/>
      <c r="TST52" s="26"/>
      <c r="TSU52" s="112"/>
      <c r="TSV52" s="26"/>
      <c r="TSW52" s="111"/>
      <c r="TSX52" s="26"/>
      <c r="TSY52" s="111"/>
      <c r="TSZ52" s="26"/>
      <c r="TTA52" s="111"/>
      <c r="TTB52" s="26"/>
      <c r="TTC52" s="111"/>
      <c r="TTD52" s="26"/>
      <c r="TTE52" s="111"/>
      <c r="TTF52" s="26"/>
      <c r="TTG52" s="111"/>
      <c r="TTH52" s="26"/>
      <c r="TTI52" s="111"/>
      <c r="TTJ52" s="19"/>
      <c r="TTK52" s="111"/>
      <c r="TTL52" s="26"/>
      <c r="TTM52" s="111"/>
      <c r="TTN52" s="26"/>
      <c r="TTO52" s="111"/>
      <c r="TTP52" s="26"/>
      <c r="TTQ52" s="111"/>
      <c r="TTR52" s="26"/>
      <c r="TTS52" s="111"/>
      <c r="TTT52" s="19"/>
      <c r="TTU52" s="111"/>
      <c r="TTV52" s="26"/>
      <c r="TTW52" s="111"/>
      <c r="TTX52" s="26"/>
      <c r="TTY52" s="111"/>
      <c r="TTZ52" s="26"/>
      <c r="TUA52" s="111"/>
      <c r="TUB52" s="19"/>
      <c r="TUC52" s="105"/>
      <c r="TUD52" s="105"/>
      <c r="TUE52" s="105"/>
      <c r="TUF52" s="29"/>
      <c r="TUG52" s="111"/>
      <c r="TUH52" s="29"/>
      <c r="TUI52" s="111"/>
      <c r="TUJ52" s="22"/>
      <c r="TUK52" s="111"/>
      <c r="TUL52" s="22"/>
      <c r="TUM52" s="111"/>
      <c r="TUN52" s="22"/>
      <c r="TUO52" s="111"/>
      <c r="TUP52" s="22"/>
      <c r="TUQ52" s="111"/>
      <c r="TUR52" s="22"/>
      <c r="TUS52" s="111"/>
      <c r="TUT52" s="22"/>
      <c r="TUU52" s="111"/>
      <c r="TUV52" s="22"/>
      <c r="TUW52" s="111"/>
      <c r="TUX52" s="26"/>
      <c r="TUY52" s="111"/>
      <c r="TUZ52" s="26"/>
      <c r="TVA52" s="111"/>
      <c r="TVB52" s="26"/>
      <c r="TVC52" s="111"/>
      <c r="TVD52" s="26"/>
      <c r="TVE52" s="111"/>
      <c r="TVF52" s="26"/>
      <c r="TVG52" s="111"/>
      <c r="TVH52" s="26"/>
      <c r="TVI52" s="111"/>
      <c r="TVJ52" s="26"/>
      <c r="TVK52" s="111"/>
      <c r="TVL52" s="26"/>
      <c r="TVM52" s="111"/>
      <c r="TVN52" s="26"/>
      <c r="TVO52" s="111"/>
      <c r="TVP52" s="26"/>
      <c r="TVQ52" s="111"/>
      <c r="TVR52" s="26"/>
      <c r="TVS52" s="112"/>
      <c r="TVT52" s="26"/>
      <c r="TVU52" s="111"/>
      <c r="TVV52" s="26"/>
      <c r="TVW52" s="111"/>
      <c r="TVX52" s="26"/>
      <c r="TVY52" s="111"/>
      <c r="TVZ52" s="26"/>
      <c r="TWA52" s="111"/>
      <c r="TWB52" s="26"/>
      <c r="TWC52" s="111"/>
      <c r="TWD52" s="26"/>
      <c r="TWE52" s="111"/>
      <c r="TWF52" s="26"/>
      <c r="TWG52" s="111"/>
      <c r="TWH52" s="19"/>
      <c r="TWI52" s="111"/>
      <c r="TWJ52" s="26"/>
      <c r="TWK52" s="111"/>
      <c r="TWL52" s="26"/>
      <c r="TWM52" s="111"/>
      <c r="TWN52" s="26"/>
      <c r="TWO52" s="111"/>
      <c r="TWP52" s="26"/>
      <c r="TWQ52" s="111"/>
      <c r="TWR52" s="19"/>
      <c r="TWS52" s="111"/>
      <c r="TWT52" s="26"/>
      <c r="TWU52" s="111"/>
      <c r="TWV52" s="26"/>
      <c r="TWW52" s="111"/>
      <c r="TWX52" s="26"/>
      <c r="TWY52" s="111"/>
      <c r="TWZ52" s="19"/>
      <c r="TXA52" s="105"/>
      <c r="TXB52" s="105"/>
      <c r="TXC52" s="105"/>
      <c r="TXD52" s="29"/>
      <c r="TXE52" s="111"/>
      <c r="TXF52" s="29"/>
      <c r="TXG52" s="111"/>
      <c r="TXH52" s="22"/>
      <c r="TXI52" s="111"/>
      <c r="TXJ52" s="22"/>
      <c r="TXK52" s="111"/>
      <c r="TXL52" s="22"/>
      <c r="TXM52" s="111"/>
      <c r="TXN52" s="22"/>
      <c r="TXO52" s="111"/>
      <c r="TXP52" s="22"/>
      <c r="TXQ52" s="111"/>
      <c r="TXR52" s="22"/>
      <c r="TXS52" s="111"/>
      <c r="TXT52" s="22"/>
      <c r="TXU52" s="111"/>
      <c r="TXV52" s="26"/>
      <c r="TXW52" s="111"/>
      <c r="TXX52" s="26"/>
      <c r="TXY52" s="111"/>
      <c r="TXZ52" s="26"/>
      <c r="TYA52" s="111"/>
      <c r="TYB52" s="26"/>
      <c r="TYC52" s="111"/>
      <c r="TYD52" s="26"/>
      <c r="TYE52" s="111"/>
      <c r="TYF52" s="26"/>
      <c r="TYG52" s="111"/>
      <c r="TYH52" s="26"/>
      <c r="TYI52" s="111"/>
      <c r="TYJ52" s="26"/>
      <c r="TYK52" s="111"/>
      <c r="TYL52" s="26"/>
      <c r="TYM52" s="111"/>
      <c r="TYN52" s="26"/>
      <c r="TYO52" s="111"/>
      <c r="TYP52" s="26"/>
      <c r="TYQ52" s="112"/>
      <c r="TYR52" s="26"/>
      <c r="TYS52" s="111"/>
      <c r="TYT52" s="26"/>
      <c r="TYU52" s="111"/>
      <c r="TYV52" s="26"/>
      <c r="TYW52" s="111"/>
      <c r="TYX52" s="26"/>
      <c r="TYY52" s="111"/>
      <c r="TYZ52" s="26"/>
      <c r="TZA52" s="111"/>
      <c r="TZB52" s="26"/>
      <c r="TZC52" s="111"/>
      <c r="TZD52" s="26"/>
      <c r="TZE52" s="111"/>
      <c r="TZF52" s="19"/>
      <c r="TZG52" s="111"/>
      <c r="TZH52" s="26"/>
      <c r="TZI52" s="111"/>
      <c r="TZJ52" s="26"/>
      <c r="TZK52" s="111"/>
      <c r="TZL52" s="26"/>
      <c r="TZM52" s="111"/>
      <c r="TZN52" s="26"/>
      <c r="TZO52" s="111"/>
      <c r="TZP52" s="19"/>
      <c r="TZQ52" s="111"/>
      <c r="TZR52" s="26"/>
      <c r="TZS52" s="111"/>
      <c r="TZT52" s="26"/>
      <c r="TZU52" s="111"/>
      <c r="TZV52" s="26"/>
      <c r="TZW52" s="111"/>
      <c r="TZX52" s="19"/>
      <c r="TZY52" s="105"/>
      <c r="TZZ52" s="105"/>
      <c r="UAA52" s="105"/>
      <c r="UAB52" s="29"/>
      <c r="UAC52" s="111"/>
      <c r="UAD52" s="29"/>
      <c r="UAE52" s="111"/>
      <c r="UAF52" s="22"/>
      <c r="UAG52" s="111"/>
      <c r="UAH52" s="22"/>
      <c r="UAI52" s="111"/>
      <c r="UAJ52" s="22"/>
      <c r="UAK52" s="111"/>
      <c r="UAL52" s="22"/>
      <c r="UAM52" s="111"/>
      <c r="UAN52" s="22"/>
      <c r="UAO52" s="111"/>
      <c r="UAP52" s="22"/>
      <c r="UAQ52" s="111"/>
      <c r="UAR52" s="22"/>
      <c r="UAS52" s="111"/>
      <c r="UAT52" s="26"/>
      <c r="UAU52" s="111"/>
      <c r="UAV52" s="26"/>
      <c r="UAW52" s="111"/>
      <c r="UAX52" s="26"/>
      <c r="UAY52" s="111"/>
      <c r="UAZ52" s="26"/>
      <c r="UBA52" s="111"/>
      <c r="UBB52" s="26"/>
      <c r="UBC52" s="111"/>
      <c r="UBD52" s="26"/>
      <c r="UBE52" s="111"/>
      <c r="UBF52" s="26"/>
      <c r="UBG52" s="111"/>
      <c r="UBH52" s="26"/>
      <c r="UBI52" s="111"/>
      <c r="UBJ52" s="26"/>
      <c r="UBK52" s="111"/>
      <c r="UBL52" s="26"/>
      <c r="UBM52" s="111"/>
      <c r="UBN52" s="26"/>
      <c r="UBO52" s="112"/>
      <c r="UBP52" s="26"/>
      <c r="UBQ52" s="111"/>
      <c r="UBR52" s="26"/>
      <c r="UBS52" s="111"/>
      <c r="UBT52" s="26"/>
      <c r="UBU52" s="111"/>
      <c r="UBV52" s="26"/>
      <c r="UBW52" s="111"/>
      <c r="UBX52" s="26"/>
      <c r="UBY52" s="111"/>
      <c r="UBZ52" s="26"/>
      <c r="UCA52" s="111"/>
      <c r="UCB52" s="26"/>
      <c r="UCC52" s="111"/>
      <c r="UCD52" s="19"/>
      <c r="UCE52" s="111"/>
      <c r="UCF52" s="26"/>
      <c r="UCG52" s="111"/>
      <c r="UCH52" s="26"/>
      <c r="UCI52" s="111"/>
      <c r="UCJ52" s="26"/>
      <c r="UCK52" s="111"/>
      <c r="UCL52" s="26"/>
      <c r="UCM52" s="111"/>
      <c r="UCN52" s="19"/>
      <c r="UCO52" s="111"/>
      <c r="UCP52" s="26"/>
      <c r="UCQ52" s="111"/>
      <c r="UCR52" s="26"/>
      <c r="UCS52" s="111"/>
      <c r="UCT52" s="26"/>
      <c r="UCU52" s="111"/>
      <c r="UCV52" s="19"/>
      <c r="UCW52" s="105"/>
      <c r="UCX52" s="105"/>
      <c r="UCY52" s="105"/>
      <c r="UCZ52" s="29"/>
      <c r="UDA52" s="111"/>
      <c r="UDB52" s="29"/>
      <c r="UDC52" s="111"/>
      <c r="UDD52" s="22"/>
      <c r="UDE52" s="111"/>
      <c r="UDF52" s="22"/>
      <c r="UDG52" s="111"/>
      <c r="UDH52" s="22"/>
      <c r="UDI52" s="111"/>
      <c r="UDJ52" s="22"/>
      <c r="UDK52" s="111"/>
      <c r="UDL52" s="22"/>
      <c r="UDM52" s="111"/>
      <c r="UDN52" s="22"/>
      <c r="UDO52" s="111"/>
      <c r="UDP52" s="22"/>
      <c r="UDQ52" s="111"/>
      <c r="UDR52" s="26"/>
      <c r="UDS52" s="111"/>
      <c r="UDT52" s="26"/>
      <c r="UDU52" s="111"/>
      <c r="UDV52" s="26"/>
      <c r="UDW52" s="111"/>
      <c r="UDX52" s="26"/>
      <c r="UDY52" s="111"/>
      <c r="UDZ52" s="26"/>
      <c r="UEA52" s="111"/>
      <c r="UEB52" s="26"/>
      <c r="UEC52" s="111"/>
      <c r="UED52" s="26"/>
      <c r="UEE52" s="111"/>
      <c r="UEF52" s="26"/>
      <c r="UEG52" s="111"/>
      <c r="UEH52" s="26"/>
      <c r="UEI52" s="111"/>
      <c r="UEJ52" s="26"/>
      <c r="UEK52" s="111"/>
      <c r="UEL52" s="26"/>
      <c r="UEM52" s="112"/>
      <c r="UEN52" s="26"/>
      <c r="UEO52" s="111"/>
      <c r="UEP52" s="26"/>
      <c r="UEQ52" s="111"/>
      <c r="UER52" s="26"/>
      <c r="UES52" s="111"/>
      <c r="UET52" s="26"/>
      <c r="UEU52" s="111"/>
      <c r="UEV52" s="26"/>
      <c r="UEW52" s="111"/>
      <c r="UEX52" s="26"/>
      <c r="UEY52" s="111"/>
      <c r="UEZ52" s="26"/>
      <c r="UFA52" s="111"/>
      <c r="UFB52" s="19"/>
      <c r="UFC52" s="111"/>
      <c r="UFD52" s="26"/>
      <c r="UFE52" s="111"/>
      <c r="UFF52" s="26"/>
      <c r="UFG52" s="111"/>
      <c r="UFH52" s="26"/>
      <c r="UFI52" s="111"/>
      <c r="UFJ52" s="26"/>
      <c r="UFK52" s="111"/>
      <c r="UFL52" s="19"/>
      <c r="UFM52" s="111"/>
      <c r="UFN52" s="26"/>
      <c r="UFO52" s="111"/>
      <c r="UFP52" s="26"/>
      <c r="UFQ52" s="111"/>
      <c r="UFR52" s="26"/>
      <c r="UFS52" s="111"/>
      <c r="UFT52" s="19"/>
      <c r="UFU52" s="105"/>
      <c r="UFV52" s="105"/>
      <c r="UFW52" s="105"/>
      <c r="UFX52" s="29"/>
      <c r="UFY52" s="111"/>
      <c r="UFZ52" s="29"/>
      <c r="UGA52" s="111"/>
      <c r="UGB52" s="22"/>
      <c r="UGC52" s="111"/>
      <c r="UGD52" s="22"/>
      <c r="UGE52" s="111"/>
      <c r="UGF52" s="22"/>
      <c r="UGG52" s="111"/>
      <c r="UGH52" s="22"/>
      <c r="UGI52" s="111"/>
      <c r="UGJ52" s="22"/>
      <c r="UGK52" s="111"/>
      <c r="UGL52" s="22"/>
      <c r="UGM52" s="111"/>
      <c r="UGN52" s="22"/>
      <c r="UGO52" s="111"/>
      <c r="UGP52" s="26"/>
      <c r="UGQ52" s="111"/>
      <c r="UGR52" s="26"/>
      <c r="UGS52" s="111"/>
      <c r="UGT52" s="26"/>
      <c r="UGU52" s="111"/>
      <c r="UGV52" s="26"/>
      <c r="UGW52" s="111"/>
      <c r="UGX52" s="26"/>
      <c r="UGY52" s="111"/>
      <c r="UGZ52" s="26"/>
      <c r="UHA52" s="111"/>
      <c r="UHB52" s="26"/>
      <c r="UHC52" s="111"/>
      <c r="UHD52" s="26"/>
      <c r="UHE52" s="111"/>
      <c r="UHF52" s="26"/>
      <c r="UHG52" s="111"/>
      <c r="UHH52" s="26"/>
      <c r="UHI52" s="111"/>
      <c r="UHJ52" s="26"/>
      <c r="UHK52" s="112"/>
      <c r="UHL52" s="26"/>
      <c r="UHM52" s="111"/>
      <c r="UHN52" s="26"/>
      <c r="UHO52" s="111"/>
      <c r="UHP52" s="26"/>
      <c r="UHQ52" s="111"/>
      <c r="UHR52" s="26"/>
      <c r="UHS52" s="111"/>
      <c r="UHT52" s="26"/>
      <c r="UHU52" s="111"/>
      <c r="UHV52" s="26"/>
      <c r="UHW52" s="111"/>
      <c r="UHX52" s="26"/>
      <c r="UHY52" s="111"/>
      <c r="UHZ52" s="19"/>
      <c r="UIA52" s="111"/>
      <c r="UIB52" s="26"/>
      <c r="UIC52" s="111"/>
      <c r="UID52" s="26"/>
      <c r="UIE52" s="111"/>
      <c r="UIF52" s="26"/>
      <c r="UIG52" s="111"/>
      <c r="UIH52" s="26"/>
      <c r="UII52" s="111"/>
      <c r="UIJ52" s="19"/>
      <c r="UIK52" s="111"/>
      <c r="UIL52" s="26"/>
      <c r="UIM52" s="111"/>
      <c r="UIN52" s="26"/>
      <c r="UIO52" s="111"/>
      <c r="UIP52" s="26"/>
      <c r="UIQ52" s="111"/>
      <c r="UIR52" s="19"/>
      <c r="UIS52" s="105"/>
      <c r="UIT52" s="105"/>
      <c r="UIU52" s="105"/>
      <c r="UIV52" s="29"/>
      <c r="UIW52" s="111"/>
      <c r="UIX52" s="29"/>
      <c r="UIY52" s="111"/>
      <c r="UIZ52" s="22"/>
      <c r="UJA52" s="111"/>
      <c r="UJB52" s="22"/>
      <c r="UJC52" s="111"/>
      <c r="UJD52" s="22"/>
      <c r="UJE52" s="111"/>
      <c r="UJF52" s="22"/>
      <c r="UJG52" s="111"/>
      <c r="UJH52" s="22"/>
      <c r="UJI52" s="111"/>
      <c r="UJJ52" s="22"/>
      <c r="UJK52" s="111"/>
      <c r="UJL52" s="22"/>
      <c r="UJM52" s="111"/>
      <c r="UJN52" s="26"/>
      <c r="UJO52" s="111"/>
      <c r="UJP52" s="26"/>
      <c r="UJQ52" s="111"/>
      <c r="UJR52" s="26"/>
      <c r="UJS52" s="111"/>
      <c r="UJT52" s="26"/>
      <c r="UJU52" s="111"/>
      <c r="UJV52" s="26"/>
      <c r="UJW52" s="111"/>
      <c r="UJX52" s="26"/>
      <c r="UJY52" s="111"/>
      <c r="UJZ52" s="26"/>
      <c r="UKA52" s="111"/>
      <c r="UKB52" s="26"/>
      <c r="UKC52" s="111"/>
      <c r="UKD52" s="26"/>
      <c r="UKE52" s="111"/>
      <c r="UKF52" s="26"/>
      <c r="UKG52" s="111"/>
      <c r="UKH52" s="26"/>
      <c r="UKI52" s="112"/>
      <c r="UKJ52" s="26"/>
      <c r="UKK52" s="111"/>
      <c r="UKL52" s="26"/>
      <c r="UKM52" s="111"/>
      <c r="UKN52" s="26"/>
      <c r="UKO52" s="111"/>
      <c r="UKP52" s="26"/>
      <c r="UKQ52" s="111"/>
      <c r="UKR52" s="26"/>
      <c r="UKS52" s="111"/>
      <c r="UKT52" s="26"/>
      <c r="UKU52" s="111"/>
      <c r="UKV52" s="26"/>
      <c r="UKW52" s="111"/>
      <c r="UKX52" s="19"/>
      <c r="UKY52" s="111"/>
      <c r="UKZ52" s="26"/>
      <c r="ULA52" s="111"/>
      <c r="ULB52" s="26"/>
      <c r="ULC52" s="111"/>
      <c r="ULD52" s="26"/>
      <c r="ULE52" s="111"/>
      <c r="ULF52" s="26"/>
      <c r="ULG52" s="111"/>
      <c r="ULH52" s="19"/>
      <c r="ULI52" s="111"/>
      <c r="ULJ52" s="26"/>
      <c r="ULK52" s="111"/>
      <c r="ULL52" s="26"/>
      <c r="ULM52" s="111"/>
      <c r="ULN52" s="26"/>
      <c r="ULO52" s="111"/>
      <c r="ULP52" s="19"/>
      <c r="ULQ52" s="105"/>
      <c r="ULR52" s="105"/>
      <c r="ULS52" s="105"/>
      <c r="ULT52" s="29"/>
      <c r="ULU52" s="111"/>
      <c r="ULV52" s="29"/>
      <c r="ULW52" s="111"/>
      <c r="ULX52" s="22"/>
      <c r="ULY52" s="111"/>
      <c r="ULZ52" s="22"/>
      <c r="UMA52" s="111"/>
      <c r="UMB52" s="22"/>
      <c r="UMC52" s="111"/>
      <c r="UMD52" s="22"/>
      <c r="UME52" s="111"/>
      <c r="UMF52" s="22"/>
      <c r="UMG52" s="111"/>
      <c r="UMH52" s="22"/>
      <c r="UMI52" s="111"/>
      <c r="UMJ52" s="22"/>
      <c r="UMK52" s="111"/>
      <c r="UML52" s="26"/>
      <c r="UMM52" s="111"/>
      <c r="UMN52" s="26"/>
      <c r="UMO52" s="111"/>
      <c r="UMP52" s="26"/>
      <c r="UMQ52" s="111"/>
      <c r="UMR52" s="26"/>
      <c r="UMS52" s="111"/>
      <c r="UMT52" s="26"/>
      <c r="UMU52" s="111"/>
      <c r="UMV52" s="26"/>
      <c r="UMW52" s="111"/>
      <c r="UMX52" s="26"/>
      <c r="UMY52" s="111"/>
      <c r="UMZ52" s="26"/>
      <c r="UNA52" s="111"/>
      <c r="UNB52" s="26"/>
      <c r="UNC52" s="111"/>
      <c r="UND52" s="26"/>
      <c r="UNE52" s="111"/>
      <c r="UNF52" s="26"/>
      <c r="UNG52" s="112"/>
      <c r="UNH52" s="26"/>
      <c r="UNI52" s="111"/>
      <c r="UNJ52" s="26"/>
      <c r="UNK52" s="111"/>
      <c r="UNL52" s="26"/>
      <c r="UNM52" s="111"/>
      <c r="UNN52" s="26"/>
      <c r="UNO52" s="111"/>
      <c r="UNP52" s="26"/>
      <c r="UNQ52" s="111"/>
      <c r="UNR52" s="26"/>
      <c r="UNS52" s="111"/>
      <c r="UNT52" s="26"/>
      <c r="UNU52" s="111"/>
      <c r="UNV52" s="19"/>
      <c r="UNW52" s="111"/>
      <c r="UNX52" s="26"/>
      <c r="UNY52" s="111"/>
      <c r="UNZ52" s="26"/>
      <c r="UOA52" s="111"/>
      <c r="UOB52" s="26"/>
      <c r="UOC52" s="111"/>
      <c r="UOD52" s="26"/>
      <c r="UOE52" s="111"/>
      <c r="UOF52" s="19"/>
      <c r="UOG52" s="111"/>
      <c r="UOH52" s="26"/>
      <c r="UOI52" s="111"/>
      <c r="UOJ52" s="26"/>
      <c r="UOK52" s="111"/>
      <c r="UOL52" s="26"/>
      <c r="UOM52" s="111"/>
      <c r="UON52" s="19"/>
      <c r="UOO52" s="105"/>
      <c r="UOP52" s="105"/>
      <c r="UOQ52" s="105"/>
      <c r="UOR52" s="29"/>
      <c r="UOS52" s="111"/>
      <c r="UOT52" s="29"/>
      <c r="UOU52" s="111"/>
      <c r="UOV52" s="22"/>
      <c r="UOW52" s="111"/>
      <c r="UOX52" s="22"/>
      <c r="UOY52" s="111"/>
      <c r="UOZ52" s="22"/>
      <c r="UPA52" s="111"/>
      <c r="UPB52" s="22"/>
      <c r="UPC52" s="111"/>
      <c r="UPD52" s="22"/>
      <c r="UPE52" s="111"/>
      <c r="UPF52" s="22"/>
      <c r="UPG52" s="111"/>
      <c r="UPH52" s="22"/>
      <c r="UPI52" s="111"/>
      <c r="UPJ52" s="26"/>
      <c r="UPK52" s="111"/>
      <c r="UPL52" s="26"/>
      <c r="UPM52" s="111"/>
      <c r="UPN52" s="26"/>
      <c r="UPO52" s="111"/>
      <c r="UPP52" s="26"/>
      <c r="UPQ52" s="111"/>
      <c r="UPR52" s="26"/>
      <c r="UPS52" s="111"/>
      <c r="UPT52" s="26"/>
      <c r="UPU52" s="111"/>
      <c r="UPV52" s="26"/>
      <c r="UPW52" s="111"/>
      <c r="UPX52" s="26"/>
      <c r="UPY52" s="111"/>
      <c r="UPZ52" s="26"/>
      <c r="UQA52" s="111"/>
      <c r="UQB52" s="26"/>
      <c r="UQC52" s="111"/>
      <c r="UQD52" s="26"/>
      <c r="UQE52" s="112"/>
      <c r="UQF52" s="26"/>
      <c r="UQG52" s="111"/>
      <c r="UQH52" s="26"/>
      <c r="UQI52" s="111"/>
      <c r="UQJ52" s="26"/>
      <c r="UQK52" s="111"/>
      <c r="UQL52" s="26"/>
      <c r="UQM52" s="111"/>
      <c r="UQN52" s="26"/>
      <c r="UQO52" s="111"/>
      <c r="UQP52" s="26"/>
      <c r="UQQ52" s="111"/>
      <c r="UQR52" s="26"/>
      <c r="UQS52" s="111"/>
      <c r="UQT52" s="19"/>
      <c r="UQU52" s="111"/>
      <c r="UQV52" s="26"/>
      <c r="UQW52" s="111"/>
      <c r="UQX52" s="26"/>
      <c r="UQY52" s="111"/>
      <c r="UQZ52" s="26"/>
      <c r="URA52" s="111"/>
      <c r="URB52" s="26"/>
      <c r="URC52" s="111"/>
      <c r="URD52" s="19"/>
      <c r="URE52" s="111"/>
      <c r="URF52" s="26"/>
      <c r="URG52" s="111"/>
      <c r="URH52" s="26"/>
      <c r="URI52" s="111"/>
      <c r="URJ52" s="26"/>
      <c r="URK52" s="111"/>
      <c r="URL52" s="19"/>
      <c r="URM52" s="105"/>
      <c r="URN52" s="105"/>
      <c r="URO52" s="105"/>
      <c r="URP52" s="29"/>
      <c r="URQ52" s="111"/>
      <c r="URR52" s="29"/>
      <c r="URS52" s="111"/>
      <c r="URT52" s="22"/>
      <c r="URU52" s="111"/>
      <c r="URV52" s="22"/>
      <c r="URW52" s="111"/>
      <c r="URX52" s="22"/>
      <c r="URY52" s="111"/>
      <c r="URZ52" s="22"/>
      <c r="USA52" s="111"/>
      <c r="USB52" s="22"/>
      <c r="USC52" s="111"/>
      <c r="USD52" s="22"/>
      <c r="USE52" s="111"/>
      <c r="USF52" s="22"/>
      <c r="USG52" s="111"/>
      <c r="USH52" s="26"/>
      <c r="USI52" s="111"/>
      <c r="USJ52" s="26"/>
      <c r="USK52" s="111"/>
      <c r="USL52" s="26"/>
      <c r="USM52" s="111"/>
      <c r="USN52" s="26"/>
      <c r="USO52" s="111"/>
      <c r="USP52" s="26"/>
      <c r="USQ52" s="111"/>
      <c r="USR52" s="26"/>
      <c r="USS52" s="111"/>
      <c r="UST52" s="26"/>
      <c r="USU52" s="111"/>
      <c r="USV52" s="26"/>
      <c r="USW52" s="111"/>
      <c r="USX52" s="26"/>
      <c r="USY52" s="111"/>
      <c r="USZ52" s="26"/>
      <c r="UTA52" s="111"/>
      <c r="UTB52" s="26"/>
      <c r="UTC52" s="112"/>
      <c r="UTD52" s="26"/>
      <c r="UTE52" s="111"/>
      <c r="UTF52" s="26"/>
      <c r="UTG52" s="111"/>
      <c r="UTH52" s="26"/>
      <c r="UTI52" s="111"/>
      <c r="UTJ52" s="26"/>
      <c r="UTK52" s="111"/>
      <c r="UTL52" s="26"/>
      <c r="UTM52" s="111"/>
      <c r="UTN52" s="26"/>
      <c r="UTO52" s="111"/>
      <c r="UTP52" s="26"/>
      <c r="UTQ52" s="111"/>
      <c r="UTR52" s="19"/>
      <c r="UTS52" s="111"/>
      <c r="UTT52" s="26"/>
      <c r="UTU52" s="111"/>
      <c r="UTV52" s="26"/>
      <c r="UTW52" s="111"/>
      <c r="UTX52" s="26"/>
      <c r="UTY52" s="111"/>
      <c r="UTZ52" s="26"/>
      <c r="UUA52" s="111"/>
      <c r="UUB52" s="19"/>
      <c r="UUC52" s="111"/>
      <c r="UUD52" s="26"/>
      <c r="UUE52" s="111"/>
      <c r="UUF52" s="26"/>
      <c r="UUG52" s="111"/>
      <c r="UUH52" s="26"/>
      <c r="UUI52" s="111"/>
      <c r="UUJ52" s="19"/>
      <c r="UUK52" s="105"/>
      <c r="UUL52" s="105"/>
      <c r="UUM52" s="105"/>
      <c r="UUN52" s="29"/>
      <c r="UUO52" s="111"/>
      <c r="UUP52" s="29"/>
      <c r="UUQ52" s="111"/>
      <c r="UUR52" s="22"/>
      <c r="UUS52" s="111"/>
      <c r="UUT52" s="22"/>
      <c r="UUU52" s="111"/>
      <c r="UUV52" s="22"/>
      <c r="UUW52" s="111"/>
      <c r="UUX52" s="22"/>
      <c r="UUY52" s="111"/>
      <c r="UUZ52" s="22"/>
      <c r="UVA52" s="111"/>
      <c r="UVB52" s="22"/>
      <c r="UVC52" s="111"/>
      <c r="UVD52" s="22"/>
      <c r="UVE52" s="111"/>
      <c r="UVF52" s="26"/>
      <c r="UVG52" s="111"/>
      <c r="UVH52" s="26"/>
      <c r="UVI52" s="111"/>
      <c r="UVJ52" s="26"/>
      <c r="UVK52" s="111"/>
      <c r="UVL52" s="26"/>
      <c r="UVM52" s="111"/>
      <c r="UVN52" s="26"/>
      <c r="UVO52" s="111"/>
      <c r="UVP52" s="26"/>
      <c r="UVQ52" s="111"/>
      <c r="UVR52" s="26"/>
      <c r="UVS52" s="111"/>
      <c r="UVT52" s="26"/>
      <c r="UVU52" s="111"/>
      <c r="UVV52" s="26"/>
      <c r="UVW52" s="111"/>
      <c r="UVX52" s="26"/>
      <c r="UVY52" s="111"/>
      <c r="UVZ52" s="26"/>
      <c r="UWA52" s="112"/>
      <c r="UWB52" s="26"/>
      <c r="UWC52" s="111"/>
      <c r="UWD52" s="26"/>
      <c r="UWE52" s="111"/>
      <c r="UWF52" s="26"/>
      <c r="UWG52" s="111"/>
      <c r="UWH52" s="26"/>
      <c r="UWI52" s="111"/>
      <c r="UWJ52" s="26"/>
      <c r="UWK52" s="111"/>
      <c r="UWL52" s="26"/>
      <c r="UWM52" s="111"/>
      <c r="UWN52" s="26"/>
      <c r="UWO52" s="111"/>
      <c r="UWP52" s="19"/>
      <c r="UWQ52" s="111"/>
      <c r="UWR52" s="26"/>
      <c r="UWS52" s="111"/>
      <c r="UWT52" s="26"/>
      <c r="UWU52" s="111"/>
      <c r="UWV52" s="26"/>
      <c r="UWW52" s="111"/>
      <c r="UWX52" s="26"/>
      <c r="UWY52" s="111"/>
      <c r="UWZ52" s="19"/>
      <c r="UXA52" s="111"/>
      <c r="UXB52" s="26"/>
      <c r="UXC52" s="111"/>
      <c r="UXD52" s="26"/>
      <c r="UXE52" s="111"/>
      <c r="UXF52" s="26"/>
      <c r="UXG52" s="111"/>
      <c r="UXH52" s="19"/>
      <c r="UXI52" s="105"/>
      <c r="UXJ52" s="105"/>
      <c r="UXK52" s="105"/>
      <c r="UXL52" s="29"/>
      <c r="UXM52" s="111"/>
      <c r="UXN52" s="29"/>
      <c r="UXO52" s="111"/>
      <c r="UXP52" s="22"/>
      <c r="UXQ52" s="111"/>
      <c r="UXR52" s="22"/>
      <c r="UXS52" s="111"/>
      <c r="UXT52" s="22"/>
      <c r="UXU52" s="111"/>
      <c r="UXV52" s="22"/>
      <c r="UXW52" s="111"/>
      <c r="UXX52" s="22"/>
      <c r="UXY52" s="111"/>
      <c r="UXZ52" s="22"/>
      <c r="UYA52" s="111"/>
      <c r="UYB52" s="22"/>
      <c r="UYC52" s="111"/>
      <c r="UYD52" s="26"/>
      <c r="UYE52" s="111"/>
      <c r="UYF52" s="26"/>
      <c r="UYG52" s="111"/>
      <c r="UYH52" s="26"/>
      <c r="UYI52" s="111"/>
      <c r="UYJ52" s="26"/>
      <c r="UYK52" s="111"/>
      <c r="UYL52" s="26"/>
      <c r="UYM52" s="111"/>
      <c r="UYN52" s="26"/>
      <c r="UYO52" s="111"/>
      <c r="UYP52" s="26"/>
      <c r="UYQ52" s="111"/>
      <c r="UYR52" s="26"/>
      <c r="UYS52" s="111"/>
      <c r="UYT52" s="26"/>
      <c r="UYU52" s="111"/>
      <c r="UYV52" s="26"/>
      <c r="UYW52" s="111"/>
      <c r="UYX52" s="26"/>
      <c r="UYY52" s="112"/>
      <c r="UYZ52" s="26"/>
      <c r="UZA52" s="111"/>
      <c r="UZB52" s="26"/>
      <c r="UZC52" s="111"/>
      <c r="UZD52" s="26"/>
      <c r="UZE52" s="111"/>
      <c r="UZF52" s="26"/>
      <c r="UZG52" s="111"/>
      <c r="UZH52" s="26"/>
      <c r="UZI52" s="111"/>
      <c r="UZJ52" s="26"/>
      <c r="UZK52" s="111"/>
      <c r="UZL52" s="26"/>
      <c r="UZM52" s="111"/>
      <c r="UZN52" s="19"/>
      <c r="UZO52" s="111"/>
      <c r="UZP52" s="26"/>
      <c r="UZQ52" s="111"/>
      <c r="UZR52" s="26"/>
      <c r="UZS52" s="111"/>
      <c r="UZT52" s="26"/>
      <c r="UZU52" s="111"/>
      <c r="UZV52" s="26"/>
      <c r="UZW52" s="111"/>
      <c r="UZX52" s="19"/>
      <c r="UZY52" s="111"/>
      <c r="UZZ52" s="26"/>
      <c r="VAA52" s="111"/>
      <c r="VAB52" s="26"/>
      <c r="VAC52" s="111"/>
      <c r="VAD52" s="26"/>
      <c r="VAE52" s="111"/>
      <c r="VAF52" s="19"/>
      <c r="VAG52" s="105"/>
      <c r="VAH52" s="105"/>
      <c r="VAI52" s="105"/>
      <c r="VAJ52" s="29"/>
      <c r="VAK52" s="111"/>
      <c r="VAL52" s="29"/>
      <c r="VAM52" s="111"/>
      <c r="VAN52" s="22"/>
      <c r="VAO52" s="111"/>
      <c r="VAP52" s="22"/>
      <c r="VAQ52" s="111"/>
      <c r="VAR52" s="22"/>
      <c r="VAS52" s="111"/>
      <c r="VAT52" s="22"/>
      <c r="VAU52" s="111"/>
      <c r="VAV52" s="22"/>
      <c r="VAW52" s="111"/>
      <c r="VAX52" s="22"/>
      <c r="VAY52" s="111"/>
      <c r="VAZ52" s="22"/>
      <c r="VBA52" s="111"/>
      <c r="VBB52" s="26"/>
      <c r="VBC52" s="111"/>
      <c r="VBD52" s="26"/>
      <c r="VBE52" s="111"/>
      <c r="VBF52" s="26"/>
      <c r="VBG52" s="111"/>
      <c r="VBH52" s="26"/>
      <c r="VBI52" s="111"/>
      <c r="VBJ52" s="26"/>
      <c r="VBK52" s="111"/>
      <c r="VBL52" s="26"/>
      <c r="VBM52" s="111"/>
      <c r="VBN52" s="26"/>
      <c r="VBO52" s="111"/>
      <c r="VBP52" s="26"/>
      <c r="VBQ52" s="111"/>
      <c r="VBR52" s="26"/>
      <c r="VBS52" s="111"/>
      <c r="VBT52" s="26"/>
      <c r="VBU52" s="111"/>
      <c r="VBV52" s="26"/>
      <c r="VBW52" s="112"/>
      <c r="VBX52" s="26"/>
      <c r="VBY52" s="111"/>
      <c r="VBZ52" s="26"/>
      <c r="VCA52" s="111"/>
      <c r="VCB52" s="26"/>
      <c r="VCC52" s="111"/>
      <c r="VCD52" s="26"/>
      <c r="VCE52" s="111"/>
      <c r="VCF52" s="26"/>
      <c r="VCG52" s="111"/>
      <c r="VCH52" s="26"/>
      <c r="VCI52" s="111"/>
      <c r="VCJ52" s="26"/>
      <c r="VCK52" s="111"/>
      <c r="VCL52" s="19"/>
      <c r="VCM52" s="111"/>
      <c r="VCN52" s="26"/>
      <c r="VCO52" s="111"/>
      <c r="VCP52" s="26"/>
      <c r="VCQ52" s="111"/>
      <c r="VCR52" s="26"/>
      <c r="VCS52" s="111"/>
      <c r="VCT52" s="26"/>
      <c r="VCU52" s="111"/>
      <c r="VCV52" s="19"/>
      <c r="VCW52" s="111"/>
      <c r="VCX52" s="26"/>
      <c r="VCY52" s="111"/>
      <c r="VCZ52" s="26"/>
      <c r="VDA52" s="111"/>
      <c r="VDB52" s="26"/>
      <c r="VDC52" s="111"/>
      <c r="VDD52" s="19"/>
      <c r="VDE52" s="105"/>
      <c r="VDF52" s="105"/>
      <c r="VDG52" s="105"/>
      <c r="VDH52" s="29"/>
      <c r="VDI52" s="111"/>
      <c r="VDJ52" s="29"/>
      <c r="VDK52" s="111"/>
      <c r="VDL52" s="22"/>
      <c r="VDM52" s="111"/>
      <c r="VDN52" s="22"/>
      <c r="VDO52" s="111"/>
      <c r="VDP52" s="22"/>
      <c r="VDQ52" s="111"/>
      <c r="VDR52" s="22"/>
      <c r="VDS52" s="111"/>
      <c r="VDT52" s="22"/>
      <c r="VDU52" s="111"/>
      <c r="VDV52" s="22"/>
      <c r="VDW52" s="111"/>
      <c r="VDX52" s="22"/>
      <c r="VDY52" s="111"/>
      <c r="VDZ52" s="26"/>
      <c r="VEA52" s="111"/>
      <c r="VEB52" s="26"/>
      <c r="VEC52" s="111"/>
      <c r="VED52" s="26"/>
      <c r="VEE52" s="111"/>
      <c r="VEF52" s="26"/>
      <c r="VEG52" s="111"/>
      <c r="VEH52" s="26"/>
      <c r="VEI52" s="111"/>
      <c r="VEJ52" s="26"/>
      <c r="VEK52" s="111"/>
      <c r="VEL52" s="26"/>
      <c r="VEM52" s="111"/>
      <c r="VEN52" s="26"/>
      <c r="VEO52" s="111"/>
      <c r="VEP52" s="26"/>
      <c r="VEQ52" s="111"/>
      <c r="VER52" s="26"/>
      <c r="VES52" s="111"/>
      <c r="VET52" s="26"/>
      <c r="VEU52" s="112"/>
      <c r="VEV52" s="26"/>
      <c r="VEW52" s="111"/>
      <c r="VEX52" s="26"/>
      <c r="VEY52" s="111"/>
      <c r="VEZ52" s="26"/>
      <c r="VFA52" s="111"/>
      <c r="VFB52" s="26"/>
      <c r="VFC52" s="111"/>
      <c r="VFD52" s="26"/>
      <c r="VFE52" s="111"/>
      <c r="VFF52" s="26"/>
      <c r="VFG52" s="111"/>
      <c r="VFH52" s="26"/>
      <c r="VFI52" s="111"/>
      <c r="VFJ52" s="19"/>
      <c r="VFK52" s="111"/>
      <c r="VFL52" s="26"/>
      <c r="VFM52" s="111"/>
      <c r="VFN52" s="26"/>
      <c r="VFO52" s="111"/>
      <c r="VFP52" s="26"/>
      <c r="VFQ52" s="111"/>
      <c r="VFR52" s="26"/>
      <c r="VFS52" s="111"/>
      <c r="VFT52" s="19"/>
      <c r="VFU52" s="111"/>
      <c r="VFV52" s="26"/>
      <c r="VFW52" s="111"/>
      <c r="VFX52" s="26"/>
      <c r="VFY52" s="111"/>
      <c r="VFZ52" s="26"/>
      <c r="VGA52" s="111"/>
      <c r="VGB52" s="19"/>
      <c r="VGC52" s="105"/>
      <c r="VGD52" s="105"/>
      <c r="VGE52" s="105"/>
      <c r="VGF52" s="29"/>
      <c r="VGG52" s="111"/>
      <c r="VGH52" s="29"/>
      <c r="VGI52" s="111"/>
      <c r="VGJ52" s="22"/>
      <c r="VGK52" s="111"/>
      <c r="VGL52" s="22"/>
      <c r="VGM52" s="111"/>
      <c r="VGN52" s="22"/>
      <c r="VGO52" s="111"/>
      <c r="VGP52" s="22"/>
      <c r="VGQ52" s="111"/>
      <c r="VGR52" s="22"/>
      <c r="VGS52" s="111"/>
      <c r="VGT52" s="22"/>
      <c r="VGU52" s="111"/>
      <c r="VGV52" s="22"/>
      <c r="VGW52" s="111"/>
      <c r="VGX52" s="26"/>
      <c r="VGY52" s="111"/>
      <c r="VGZ52" s="26"/>
      <c r="VHA52" s="111"/>
      <c r="VHB52" s="26"/>
      <c r="VHC52" s="111"/>
      <c r="VHD52" s="26"/>
      <c r="VHE52" s="111"/>
      <c r="VHF52" s="26"/>
      <c r="VHG52" s="111"/>
      <c r="VHH52" s="26"/>
      <c r="VHI52" s="111"/>
      <c r="VHJ52" s="26"/>
      <c r="VHK52" s="111"/>
      <c r="VHL52" s="26"/>
      <c r="VHM52" s="111"/>
      <c r="VHN52" s="26"/>
      <c r="VHO52" s="111"/>
      <c r="VHP52" s="26"/>
      <c r="VHQ52" s="111"/>
      <c r="VHR52" s="26"/>
      <c r="VHS52" s="112"/>
      <c r="VHT52" s="26"/>
      <c r="VHU52" s="111"/>
      <c r="VHV52" s="26"/>
      <c r="VHW52" s="111"/>
      <c r="VHX52" s="26"/>
      <c r="VHY52" s="111"/>
      <c r="VHZ52" s="26"/>
      <c r="VIA52" s="111"/>
      <c r="VIB52" s="26"/>
      <c r="VIC52" s="111"/>
      <c r="VID52" s="26"/>
      <c r="VIE52" s="111"/>
      <c r="VIF52" s="26"/>
      <c r="VIG52" s="111"/>
      <c r="VIH52" s="19"/>
      <c r="VII52" s="111"/>
      <c r="VIJ52" s="26"/>
      <c r="VIK52" s="111"/>
      <c r="VIL52" s="26"/>
      <c r="VIM52" s="111"/>
      <c r="VIN52" s="26"/>
      <c r="VIO52" s="111"/>
      <c r="VIP52" s="26"/>
      <c r="VIQ52" s="111"/>
      <c r="VIR52" s="19"/>
      <c r="VIS52" s="111"/>
      <c r="VIT52" s="26"/>
      <c r="VIU52" s="111"/>
      <c r="VIV52" s="26"/>
      <c r="VIW52" s="111"/>
      <c r="VIX52" s="26"/>
      <c r="VIY52" s="111"/>
      <c r="VIZ52" s="19"/>
      <c r="VJA52" s="105"/>
      <c r="VJB52" s="105"/>
      <c r="VJC52" s="105"/>
      <c r="VJD52" s="29"/>
      <c r="VJE52" s="111"/>
      <c r="VJF52" s="29"/>
      <c r="VJG52" s="111"/>
      <c r="VJH52" s="22"/>
      <c r="VJI52" s="111"/>
      <c r="VJJ52" s="22"/>
      <c r="VJK52" s="111"/>
      <c r="VJL52" s="22"/>
      <c r="VJM52" s="111"/>
      <c r="VJN52" s="22"/>
      <c r="VJO52" s="111"/>
      <c r="VJP52" s="22"/>
      <c r="VJQ52" s="111"/>
      <c r="VJR52" s="22"/>
      <c r="VJS52" s="111"/>
      <c r="VJT52" s="22"/>
      <c r="VJU52" s="111"/>
      <c r="VJV52" s="26"/>
      <c r="VJW52" s="111"/>
      <c r="VJX52" s="26"/>
      <c r="VJY52" s="111"/>
      <c r="VJZ52" s="26"/>
      <c r="VKA52" s="111"/>
      <c r="VKB52" s="26"/>
      <c r="VKC52" s="111"/>
      <c r="VKD52" s="26"/>
      <c r="VKE52" s="111"/>
      <c r="VKF52" s="26"/>
      <c r="VKG52" s="111"/>
      <c r="VKH52" s="26"/>
      <c r="VKI52" s="111"/>
      <c r="VKJ52" s="26"/>
      <c r="VKK52" s="111"/>
      <c r="VKL52" s="26"/>
      <c r="VKM52" s="111"/>
      <c r="VKN52" s="26"/>
      <c r="VKO52" s="111"/>
      <c r="VKP52" s="26"/>
      <c r="VKQ52" s="112"/>
      <c r="VKR52" s="26"/>
      <c r="VKS52" s="111"/>
      <c r="VKT52" s="26"/>
      <c r="VKU52" s="111"/>
      <c r="VKV52" s="26"/>
      <c r="VKW52" s="111"/>
      <c r="VKX52" s="26"/>
      <c r="VKY52" s="111"/>
      <c r="VKZ52" s="26"/>
      <c r="VLA52" s="111"/>
      <c r="VLB52" s="26"/>
      <c r="VLC52" s="111"/>
      <c r="VLD52" s="26"/>
      <c r="VLE52" s="111"/>
      <c r="VLF52" s="19"/>
      <c r="VLG52" s="111"/>
      <c r="VLH52" s="26"/>
      <c r="VLI52" s="111"/>
      <c r="VLJ52" s="26"/>
      <c r="VLK52" s="111"/>
      <c r="VLL52" s="26"/>
      <c r="VLM52" s="111"/>
      <c r="VLN52" s="26"/>
      <c r="VLO52" s="111"/>
      <c r="VLP52" s="19"/>
      <c r="VLQ52" s="111"/>
      <c r="VLR52" s="26"/>
      <c r="VLS52" s="111"/>
      <c r="VLT52" s="26"/>
      <c r="VLU52" s="111"/>
      <c r="VLV52" s="26"/>
      <c r="VLW52" s="111"/>
      <c r="VLX52" s="19"/>
      <c r="VLY52" s="105"/>
      <c r="VLZ52" s="105"/>
      <c r="VMA52" s="105"/>
      <c r="VMB52" s="29"/>
      <c r="VMC52" s="111"/>
      <c r="VMD52" s="29"/>
      <c r="VME52" s="111"/>
      <c r="VMF52" s="22"/>
      <c r="VMG52" s="111"/>
      <c r="VMH52" s="22"/>
      <c r="VMI52" s="111"/>
      <c r="VMJ52" s="22"/>
      <c r="VMK52" s="111"/>
      <c r="VML52" s="22"/>
      <c r="VMM52" s="111"/>
      <c r="VMN52" s="22"/>
      <c r="VMO52" s="111"/>
      <c r="VMP52" s="22"/>
      <c r="VMQ52" s="111"/>
      <c r="VMR52" s="22"/>
      <c r="VMS52" s="111"/>
      <c r="VMT52" s="26"/>
      <c r="VMU52" s="111"/>
      <c r="VMV52" s="26"/>
      <c r="VMW52" s="111"/>
      <c r="VMX52" s="26"/>
      <c r="VMY52" s="111"/>
      <c r="VMZ52" s="26"/>
      <c r="VNA52" s="111"/>
      <c r="VNB52" s="26"/>
      <c r="VNC52" s="111"/>
      <c r="VND52" s="26"/>
      <c r="VNE52" s="111"/>
      <c r="VNF52" s="26"/>
      <c r="VNG52" s="111"/>
      <c r="VNH52" s="26"/>
      <c r="VNI52" s="111"/>
      <c r="VNJ52" s="26"/>
      <c r="VNK52" s="111"/>
      <c r="VNL52" s="26"/>
      <c r="VNM52" s="111"/>
      <c r="VNN52" s="26"/>
      <c r="VNO52" s="112"/>
      <c r="VNP52" s="26"/>
      <c r="VNQ52" s="111"/>
      <c r="VNR52" s="26"/>
      <c r="VNS52" s="111"/>
      <c r="VNT52" s="26"/>
      <c r="VNU52" s="111"/>
      <c r="VNV52" s="26"/>
      <c r="VNW52" s="111"/>
      <c r="VNX52" s="26"/>
      <c r="VNY52" s="111"/>
      <c r="VNZ52" s="26"/>
      <c r="VOA52" s="111"/>
      <c r="VOB52" s="26"/>
      <c r="VOC52" s="111"/>
      <c r="VOD52" s="19"/>
      <c r="VOE52" s="111"/>
      <c r="VOF52" s="26"/>
      <c r="VOG52" s="111"/>
      <c r="VOH52" s="26"/>
      <c r="VOI52" s="111"/>
      <c r="VOJ52" s="26"/>
      <c r="VOK52" s="111"/>
      <c r="VOL52" s="26"/>
      <c r="VOM52" s="111"/>
      <c r="VON52" s="19"/>
      <c r="VOO52" s="111"/>
      <c r="VOP52" s="26"/>
      <c r="VOQ52" s="111"/>
      <c r="VOR52" s="26"/>
      <c r="VOS52" s="111"/>
      <c r="VOT52" s="26"/>
      <c r="VOU52" s="111"/>
      <c r="VOV52" s="19"/>
      <c r="VOW52" s="105"/>
      <c r="VOX52" s="105"/>
      <c r="VOY52" s="105"/>
      <c r="VOZ52" s="29"/>
      <c r="VPA52" s="111"/>
      <c r="VPB52" s="29"/>
      <c r="VPC52" s="111"/>
      <c r="VPD52" s="22"/>
      <c r="VPE52" s="111"/>
      <c r="VPF52" s="22"/>
      <c r="VPG52" s="111"/>
      <c r="VPH52" s="22"/>
      <c r="VPI52" s="111"/>
      <c r="VPJ52" s="22"/>
      <c r="VPK52" s="111"/>
      <c r="VPL52" s="22"/>
      <c r="VPM52" s="111"/>
      <c r="VPN52" s="22"/>
      <c r="VPO52" s="111"/>
      <c r="VPP52" s="22"/>
      <c r="VPQ52" s="111"/>
      <c r="VPR52" s="26"/>
      <c r="VPS52" s="111"/>
      <c r="VPT52" s="26"/>
      <c r="VPU52" s="111"/>
      <c r="VPV52" s="26"/>
      <c r="VPW52" s="111"/>
      <c r="VPX52" s="26"/>
      <c r="VPY52" s="111"/>
      <c r="VPZ52" s="26"/>
      <c r="VQA52" s="111"/>
      <c r="VQB52" s="26"/>
      <c r="VQC52" s="111"/>
      <c r="VQD52" s="26"/>
      <c r="VQE52" s="111"/>
      <c r="VQF52" s="26"/>
      <c r="VQG52" s="111"/>
      <c r="VQH52" s="26"/>
      <c r="VQI52" s="111"/>
      <c r="VQJ52" s="26"/>
      <c r="VQK52" s="111"/>
      <c r="VQL52" s="26"/>
      <c r="VQM52" s="112"/>
      <c r="VQN52" s="26"/>
      <c r="VQO52" s="111"/>
      <c r="VQP52" s="26"/>
      <c r="VQQ52" s="111"/>
      <c r="VQR52" s="26"/>
      <c r="VQS52" s="111"/>
      <c r="VQT52" s="26"/>
      <c r="VQU52" s="111"/>
      <c r="VQV52" s="26"/>
      <c r="VQW52" s="111"/>
      <c r="VQX52" s="26"/>
      <c r="VQY52" s="111"/>
      <c r="VQZ52" s="26"/>
      <c r="VRA52" s="111"/>
      <c r="VRB52" s="19"/>
      <c r="VRC52" s="111"/>
      <c r="VRD52" s="26"/>
      <c r="VRE52" s="111"/>
      <c r="VRF52" s="26"/>
      <c r="VRG52" s="111"/>
      <c r="VRH52" s="26"/>
      <c r="VRI52" s="111"/>
      <c r="VRJ52" s="26"/>
      <c r="VRK52" s="111"/>
      <c r="VRL52" s="19"/>
      <c r="VRM52" s="111"/>
      <c r="VRN52" s="26"/>
      <c r="VRO52" s="111"/>
      <c r="VRP52" s="26"/>
      <c r="VRQ52" s="111"/>
      <c r="VRR52" s="26"/>
      <c r="VRS52" s="111"/>
      <c r="VRT52" s="19"/>
      <c r="VRU52" s="105"/>
      <c r="VRV52" s="105"/>
      <c r="VRW52" s="105"/>
      <c r="VRX52" s="29"/>
      <c r="VRY52" s="111"/>
      <c r="VRZ52" s="29"/>
      <c r="VSA52" s="111"/>
      <c r="VSB52" s="22"/>
      <c r="VSC52" s="111"/>
      <c r="VSD52" s="22"/>
      <c r="VSE52" s="111"/>
      <c r="VSF52" s="22"/>
      <c r="VSG52" s="111"/>
      <c r="VSH52" s="22"/>
      <c r="VSI52" s="111"/>
      <c r="VSJ52" s="22"/>
      <c r="VSK52" s="111"/>
      <c r="VSL52" s="22"/>
      <c r="VSM52" s="111"/>
      <c r="VSN52" s="22"/>
      <c r="VSO52" s="111"/>
      <c r="VSP52" s="26"/>
      <c r="VSQ52" s="111"/>
      <c r="VSR52" s="26"/>
      <c r="VSS52" s="111"/>
      <c r="VST52" s="26"/>
      <c r="VSU52" s="111"/>
      <c r="VSV52" s="26"/>
      <c r="VSW52" s="111"/>
      <c r="VSX52" s="26"/>
      <c r="VSY52" s="111"/>
      <c r="VSZ52" s="26"/>
      <c r="VTA52" s="111"/>
      <c r="VTB52" s="26"/>
      <c r="VTC52" s="111"/>
      <c r="VTD52" s="26"/>
      <c r="VTE52" s="111"/>
      <c r="VTF52" s="26"/>
      <c r="VTG52" s="111"/>
      <c r="VTH52" s="26"/>
      <c r="VTI52" s="111"/>
      <c r="VTJ52" s="26"/>
      <c r="VTK52" s="112"/>
      <c r="VTL52" s="26"/>
      <c r="VTM52" s="111"/>
      <c r="VTN52" s="26"/>
      <c r="VTO52" s="111"/>
      <c r="VTP52" s="26"/>
      <c r="VTQ52" s="111"/>
      <c r="VTR52" s="26"/>
      <c r="VTS52" s="111"/>
      <c r="VTT52" s="26"/>
      <c r="VTU52" s="111"/>
      <c r="VTV52" s="26"/>
      <c r="VTW52" s="111"/>
      <c r="VTX52" s="26"/>
      <c r="VTY52" s="111"/>
      <c r="VTZ52" s="19"/>
      <c r="VUA52" s="111"/>
      <c r="VUB52" s="26"/>
      <c r="VUC52" s="111"/>
      <c r="VUD52" s="26"/>
      <c r="VUE52" s="111"/>
      <c r="VUF52" s="26"/>
      <c r="VUG52" s="111"/>
      <c r="VUH52" s="26"/>
      <c r="VUI52" s="111"/>
      <c r="VUJ52" s="19"/>
      <c r="VUK52" s="111"/>
      <c r="VUL52" s="26"/>
      <c r="VUM52" s="111"/>
      <c r="VUN52" s="26"/>
      <c r="VUO52" s="111"/>
      <c r="VUP52" s="26"/>
      <c r="VUQ52" s="111"/>
      <c r="VUR52" s="19"/>
      <c r="VUS52" s="105"/>
      <c r="VUT52" s="105"/>
      <c r="VUU52" s="105"/>
      <c r="VUV52" s="29"/>
      <c r="VUW52" s="111"/>
      <c r="VUX52" s="29"/>
      <c r="VUY52" s="111"/>
      <c r="VUZ52" s="22"/>
      <c r="VVA52" s="111"/>
      <c r="VVB52" s="22"/>
      <c r="VVC52" s="111"/>
      <c r="VVD52" s="22"/>
      <c r="VVE52" s="111"/>
      <c r="VVF52" s="22"/>
      <c r="VVG52" s="111"/>
      <c r="VVH52" s="22"/>
      <c r="VVI52" s="111"/>
      <c r="VVJ52" s="22"/>
      <c r="VVK52" s="111"/>
      <c r="VVL52" s="22"/>
      <c r="VVM52" s="111"/>
      <c r="VVN52" s="26"/>
      <c r="VVO52" s="111"/>
      <c r="VVP52" s="26"/>
      <c r="VVQ52" s="111"/>
      <c r="VVR52" s="26"/>
      <c r="VVS52" s="111"/>
      <c r="VVT52" s="26"/>
      <c r="VVU52" s="111"/>
      <c r="VVV52" s="26"/>
      <c r="VVW52" s="111"/>
      <c r="VVX52" s="26"/>
      <c r="VVY52" s="111"/>
      <c r="VVZ52" s="26"/>
      <c r="VWA52" s="111"/>
      <c r="VWB52" s="26"/>
      <c r="VWC52" s="111"/>
      <c r="VWD52" s="26"/>
      <c r="VWE52" s="111"/>
      <c r="VWF52" s="26"/>
      <c r="VWG52" s="111"/>
      <c r="VWH52" s="26"/>
      <c r="VWI52" s="112"/>
      <c r="VWJ52" s="26"/>
      <c r="VWK52" s="111"/>
      <c r="VWL52" s="26"/>
      <c r="VWM52" s="111"/>
      <c r="VWN52" s="26"/>
      <c r="VWO52" s="111"/>
      <c r="VWP52" s="26"/>
      <c r="VWQ52" s="111"/>
      <c r="VWR52" s="26"/>
      <c r="VWS52" s="111"/>
      <c r="VWT52" s="26"/>
      <c r="VWU52" s="111"/>
      <c r="VWV52" s="26"/>
      <c r="VWW52" s="111"/>
      <c r="VWX52" s="19"/>
      <c r="VWY52" s="111"/>
      <c r="VWZ52" s="26"/>
      <c r="VXA52" s="111"/>
      <c r="VXB52" s="26"/>
      <c r="VXC52" s="111"/>
      <c r="VXD52" s="26"/>
      <c r="VXE52" s="111"/>
      <c r="VXF52" s="26"/>
      <c r="VXG52" s="111"/>
      <c r="VXH52" s="19"/>
      <c r="VXI52" s="111"/>
      <c r="VXJ52" s="26"/>
      <c r="VXK52" s="111"/>
      <c r="VXL52" s="26"/>
      <c r="VXM52" s="111"/>
      <c r="VXN52" s="26"/>
      <c r="VXO52" s="111"/>
      <c r="VXP52" s="19"/>
      <c r="VXQ52" s="105"/>
      <c r="VXR52" s="105"/>
      <c r="VXS52" s="105"/>
      <c r="VXT52" s="29"/>
      <c r="VXU52" s="111"/>
      <c r="VXV52" s="29"/>
      <c r="VXW52" s="111"/>
      <c r="VXX52" s="22"/>
      <c r="VXY52" s="111"/>
      <c r="VXZ52" s="22"/>
      <c r="VYA52" s="111"/>
      <c r="VYB52" s="22"/>
      <c r="VYC52" s="111"/>
      <c r="VYD52" s="22"/>
      <c r="VYE52" s="111"/>
      <c r="VYF52" s="22"/>
      <c r="VYG52" s="111"/>
      <c r="VYH52" s="22"/>
      <c r="VYI52" s="111"/>
      <c r="VYJ52" s="22"/>
      <c r="VYK52" s="111"/>
      <c r="VYL52" s="26"/>
      <c r="VYM52" s="111"/>
      <c r="VYN52" s="26"/>
      <c r="VYO52" s="111"/>
      <c r="VYP52" s="26"/>
      <c r="VYQ52" s="111"/>
      <c r="VYR52" s="26"/>
      <c r="VYS52" s="111"/>
      <c r="VYT52" s="26"/>
      <c r="VYU52" s="111"/>
      <c r="VYV52" s="26"/>
      <c r="VYW52" s="111"/>
      <c r="VYX52" s="26"/>
      <c r="VYY52" s="111"/>
      <c r="VYZ52" s="26"/>
      <c r="VZA52" s="111"/>
      <c r="VZB52" s="26"/>
      <c r="VZC52" s="111"/>
      <c r="VZD52" s="26"/>
      <c r="VZE52" s="111"/>
      <c r="VZF52" s="26"/>
      <c r="VZG52" s="112"/>
      <c r="VZH52" s="26"/>
      <c r="VZI52" s="111"/>
      <c r="VZJ52" s="26"/>
      <c r="VZK52" s="111"/>
      <c r="VZL52" s="26"/>
      <c r="VZM52" s="111"/>
      <c r="VZN52" s="26"/>
      <c r="VZO52" s="111"/>
      <c r="VZP52" s="26"/>
      <c r="VZQ52" s="111"/>
      <c r="VZR52" s="26"/>
      <c r="VZS52" s="111"/>
      <c r="VZT52" s="26"/>
      <c r="VZU52" s="111"/>
      <c r="VZV52" s="19"/>
      <c r="VZW52" s="111"/>
      <c r="VZX52" s="26"/>
      <c r="VZY52" s="111"/>
      <c r="VZZ52" s="26"/>
      <c r="WAA52" s="111"/>
      <c r="WAB52" s="26"/>
      <c r="WAC52" s="111"/>
      <c r="WAD52" s="26"/>
      <c r="WAE52" s="111"/>
      <c r="WAF52" s="19"/>
      <c r="WAG52" s="111"/>
      <c r="WAH52" s="26"/>
      <c r="WAI52" s="111"/>
      <c r="WAJ52" s="26"/>
      <c r="WAK52" s="111"/>
      <c r="WAL52" s="26"/>
      <c r="WAM52" s="111"/>
      <c r="WAN52" s="19"/>
      <c r="WAO52" s="105"/>
      <c r="WAP52" s="105"/>
      <c r="WAQ52" s="105"/>
      <c r="WAR52" s="29"/>
      <c r="WAS52" s="111"/>
      <c r="WAT52" s="29"/>
      <c r="WAU52" s="111"/>
      <c r="WAV52" s="22"/>
      <c r="WAW52" s="111"/>
      <c r="WAX52" s="22"/>
      <c r="WAY52" s="111"/>
      <c r="WAZ52" s="22"/>
      <c r="WBA52" s="111"/>
      <c r="WBB52" s="22"/>
      <c r="WBC52" s="111"/>
      <c r="WBD52" s="22"/>
      <c r="WBE52" s="111"/>
      <c r="WBF52" s="22"/>
      <c r="WBG52" s="111"/>
      <c r="WBH52" s="22"/>
      <c r="WBI52" s="111"/>
      <c r="WBJ52" s="26"/>
      <c r="WBK52" s="111"/>
      <c r="WBL52" s="26"/>
      <c r="WBM52" s="111"/>
      <c r="WBN52" s="26"/>
      <c r="WBO52" s="111"/>
      <c r="WBP52" s="26"/>
      <c r="WBQ52" s="111"/>
      <c r="WBR52" s="26"/>
      <c r="WBS52" s="111"/>
      <c r="WBT52" s="26"/>
      <c r="WBU52" s="111"/>
      <c r="WBV52" s="26"/>
      <c r="WBW52" s="111"/>
      <c r="WBX52" s="26"/>
      <c r="WBY52" s="111"/>
      <c r="WBZ52" s="26"/>
      <c r="WCA52" s="111"/>
      <c r="WCB52" s="26"/>
      <c r="WCC52" s="111"/>
      <c r="WCD52" s="26"/>
      <c r="WCE52" s="112"/>
      <c r="WCF52" s="26"/>
      <c r="WCG52" s="111"/>
      <c r="WCH52" s="26"/>
      <c r="WCI52" s="111"/>
      <c r="WCJ52" s="26"/>
      <c r="WCK52" s="111"/>
      <c r="WCL52" s="26"/>
      <c r="WCM52" s="111"/>
      <c r="WCN52" s="26"/>
      <c r="WCO52" s="111"/>
      <c r="WCP52" s="26"/>
      <c r="WCQ52" s="111"/>
      <c r="WCR52" s="26"/>
      <c r="WCS52" s="111"/>
      <c r="WCT52" s="19"/>
      <c r="WCU52" s="111"/>
      <c r="WCV52" s="26"/>
      <c r="WCW52" s="111"/>
      <c r="WCX52" s="26"/>
      <c r="WCY52" s="111"/>
      <c r="WCZ52" s="26"/>
      <c r="WDA52" s="111"/>
      <c r="WDB52" s="26"/>
      <c r="WDC52" s="111"/>
      <c r="WDD52" s="19"/>
      <c r="WDE52" s="111"/>
      <c r="WDF52" s="26"/>
      <c r="WDG52" s="111"/>
      <c r="WDH52" s="26"/>
      <c r="WDI52" s="111"/>
      <c r="WDJ52" s="26"/>
      <c r="WDK52" s="111"/>
      <c r="WDL52" s="19"/>
      <c r="WDM52" s="105"/>
      <c r="WDN52" s="105"/>
      <c r="WDO52" s="105"/>
      <c r="WDP52" s="29"/>
      <c r="WDQ52" s="111"/>
      <c r="WDR52" s="29"/>
      <c r="WDS52" s="111"/>
      <c r="WDT52" s="22"/>
      <c r="WDU52" s="111"/>
      <c r="WDV52" s="22"/>
      <c r="WDW52" s="111"/>
      <c r="WDX52" s="22"/>
      <c r="WDY52" s="111"/>
      <c r="WDZ52" s="22"/>
      <c r="WEA52" s="111"/>
      <c r="WEB52" s="22"/>
      <c r="WEC52" s="111"/>
      <c r="WED52" s="22"/>
      <c r="WEE52" s="111"/>
      <c r="WEF52" s="22"/>
      <c r="WEG52" s="111"/>
      <c r="WEH52" s="26"/>
      <c r="WEI52" s="111"/>
      <c r="WEJ52" s="26"/>
      <c r="WEK52" s="111"/>
      <c r="WEL52" s="26"/>
      <c r="WEM52" s="111"/>
      <c r="WEN52" s="26"/>
      <c r="WEO52" s="111"/>
      <c r="WEP52" s="26"/>
      <c r="WEQ52" s="111"/>
      <c r="WER52" s="26"/>
      <c r="WES52" s="111"/>
      <c r="WET52" s="26"/>
      <c r="WEU52" s="111"/>
      <c r="WEV52" s="26"/>
      <c r="WEW52" s="111"/>
      <c r="WEX52" s="26"/>
      <c r="WEY52" s="111"/>
      <c r="WEZ52" s="26"/>
      <c r="WFA52" s="111"/>
      <c r="WFB52" s="26"/>
      <c r="WFC52" s="112"/>
      <c r="WFD52" s="26"/>
      <c r="WFE52" s="111"/>
      <c r="WFF52" s="26"/>
      <c r="WFG52" s="111"/>
      <c r="WFH52" s="26"/>
      <c r="WFI52" s="111"/>
      <c r="WFJ52" s="26"/>
      <c r="WFK52" s="111"/>
      <c r="WFL52" s="26"/>
      <c r="WFM52" s="111"/>
      <c r="WFN52" s="26"/>
      <c r="WFO52" s="111"/>
      <c r="WFP52" s="26"/>
      <c r="WFQ52" s="111"/>
      <c r="WFR52" s="19"/>
      <c r="WFS52" s="111"/>
      <c r="WFT52" s="26"/>
      <c r="WFU52" s="111"/>
      <c r="WFV52" s="26"/>
      <c r="WFW52" s="111"/>
      <c r="WFX52" s="26"/>
      <c r="WFY52" s="111"/>
      <c r="WFZ52" s="26"/>
      <c r="WGA52" s="111"/>
      <c r="WGB52" s="19"/>
      <c r="WGC52" s="111"/>
      <c r="WGD52" s="26"/>
      <c r="WGE52" s="111"/>
      <c r="WGF52" s="26"/>
      <c r="WGG52" s="111"/>
      <c r="WGH52" s="26"/>
      <c r="WGI52" s="111"/>
      <c r="WGJ52" s="19"/>
      <c r="WGK52" s="105"/>
      <c r="WGL52" s="105"/>
      <c r="WGM52" s="105"/>
      <c r="WGN52" s="29"/>
      <c r="WGO52" s="111"/>
      <c r="WGP52" s="29"/>
      <c r="WGQ52" s="111"/>
      <c r="WGR52" s="22"/>
      <c r="WGS52" s="111"/>
      <c r="WGT52" s="22"/>
      <c r="WGU52" s="111"/>
      <c r="WGV52" s="22"/>
      <c r="WGW52" s="111"/>
      <c r="WGX52" s="22"/>
      <c r="WGY52" s="111"/>
      <c r="WGZ52" s="22"/>
      <c r="WHA52" s="111"/>
      <c r="WHB52" s="22"/>
      <c r="WHC52" s="111"/>
      <c r="WHD52" s="22"/>
      <c r="WHE52" s="111"/>
      <c r="WHF52" s="26"/>
      <c r="WHG52" s="111"/>
      <c r="WHH52" s="26"/>
      <c r="WHI52" s="111"/>
      <c r="WHJ52" s="26"/>
      <c r="WHK52" s="111"/>
      <c r="WHL52" s="26"/>
      <c r="WHM52" s="111"/>
      <c r="WHN52" s="26"/>
      <c r="WHO52" s="111"/>
      <c r="WHP52" s="26"/>
      <c r="WHQ52" s="111"/>
      <c r="WHR52" s="26"/>
      <c r="WHS52" s="111"/>
      <c r="WHT52" s="26"/>
      <c r="WHU52" s="111"/>
      <c r="WHV52" s="26"/>
      <c r="WHW52" s="111"/>
      <c r="WHX52" s="26"/>
      <c r="WHY52" s="111"/>
      <c r="WHZ52" s="26"/>
      <c r="WIA52" s="112"/>
      <c r="WIB52" s="26"/>
      <c r="WIC52" s="111"/>
      <c r="WID52" s="26"/>
      <c r="WIE52" s="111"/>
      <c r="WIF52" s="26"/>
      <c r="WIG52" s="111"/>
      <c r="WIH52" s="26"/>
      <c r="WII52" s="111"/>
      <c r="WIJ52" s="26"/>
      <c r="WIK52" s="111"/>
      <c r="WIL52" s="26"/>
      <c r="WIM52" s="111"/>
      <c r="WIN52" s="26"/>
      <c r="WIO52" s="111"/>
      <c r="WIP52" s="19"/>
      <c r="WIQ52" s="111"/>
      <c r="WIR52" s="26"/>
      <c r="WIS52" s="111"/>
      <c r="WIT52" s="26"/>
      <c r="WIU52" s="111"/>
      <c r="WIV52" s="26"/>
      <c r="WIW52" s="111"/>
      <c r="WIX52" s="26"/>
      <c r="WIY52" s="111"/>
      <c r="WIZ52" s="19"/>
      <c r="WJA52" s="111"/>
      <c r="WJB52" s="26"/>
      <c r="WJC52" s="111"/>
      <c r="WJD52" s="26"/>
      <c r="WJE52" s="111"/>
      <c r="WJF52" s="26"/>
      <c r="WJG52" s="111"/>
      <c r="WJH52" s="19"/>
      <c r="WJI52" s="105"/>
      <c r="WJJ52" s="105"/>
      <c r="WJK52" s="105"/>
      <c r="WJL52" s="29"/>
      <c r="WJM52" s="111"/>
      <c r="WJN52" s="29"/>
      <c r="WJO52" s="111"/>
      <c r="WJP52" s="22"/>
      <c r="WJQ52" s="111"/>
      <c r="WJR52" s="22"/>
      <c r="WJS52" s="111"/>
      <c r="WJT52" s="22"/>
      <c r="WJU52" s="111"/>
      <c r="WJV52" s="22"/>
      <c r="WJW52" s="111"/>
      <c r="WJX52" s="22"/>
      <c r="WJY52" s="111"/>
      <c r="WJZ52" s="22"/>
      <c r="WKA52" s="111"/>
      <c r="WKB52" s="22"/>
      <c r="WKC52" s="111"/>
      <c r="WKD52" s="26"/>
      <c r="WKE52" s="111"/>
      <c r="WKF52" s="26"/>
      <c r="WKG52" s="111"/>
      <c r="WKH52" s="26"/>
      <c r="WKI52" s="111"/>
      <c r="WKJ52" s="26"/>
      <c r="WKK52" s="111"/>
      <c r="WKL52" s="26"/>
      <c r="WKM52" s="111"/>
      <c r="WKN52" s="26"/>
      <c r="WKO52" s="111"/>
      <c r="WKP52" s="26"/>
      <c r="WKQ52" s="111"/>
      <c r="WKR52" s="26"/>
      <c r="WKS52" s="111"/>
      <c r="WKT52" s="26"/>
      <c r="WKU52" s="111"/>
      <c r="WKV52" s="26"/>
      <c r="WKW52" s="111"/>
      <c r="WKX52" s="26"/>
      <c r="WKY52" s="112"/>
      <c r="WKZ52" s="26"/>
      <c r="WLA52" s="111"/>
      <c r="WLB52" s="26"/>
      <c r="WLC52" s="111"/>
      <c r="WLD52" s="26"/>
      <c r="WLE52" s="111"/>
      <c r="WLF52" s="26"/>
      <c r="WLG52" s="111"/>
      <c r="WLH52" s="26"/>
      <c r="WLI52" s="111"/>
      <c r="WLJ52" s="26"/>
      <c r="WLK52" s="111"/>
      <c r="WLL52" s="26"/>
      <c r="WLM52" s="111"/>
      <c r="WLN52" s="19"/>
      <c r="WLO52" s="111"/>
      <c r="WLP52" s="26"/>
      <c r="WLQ52" s="111"/>
      <c r="WLR52" s="26"/>
      <c r="WLS52" s="111"/>
      <c r="WLT52" s="26"/>
      <c r="WLU52" s="111"/>
      <c r="WLV52" s="26"/>
      <c r="WLW52" s="111"/>
      <c r="WLX52" s="19"/>
      <c r="WLY52" s="111"/>
      <c r="WLZ52" s="26"/>
      <c r="WMA52" s="111"/>
      <c r="WMB52" s="26"/>
      <c r="WMC52" s="111"/>
      <c r="WMD52" s="26"/>
      <c r="WME52" s="111"/>
      <c r="WMF52" s="19"/>
      <c r="WMG52" s="105"/>
      <c r="WMH52" s="105"/>
      <c r="WMI52" s="105"/>
      <c r="WMJ52" s="29"/>
      <c r="WMK52" s="111"/>
      <c r="WML52" s="29"/>
      <c r="WMM52" s="111"/>
      <c r="WMN52" s="22"/>
      <c r="WMO52" s="111"/>
      <c r="WMP52" s="22"/>
      <c r="WMQ52" s="111"/>
      <c r="WMR52" s="22"/>
      <c r="WMS52" s="111"/>
      <c r="WMT52" s="22"/>
      <c r="WMU52" s="111"/>
      <c r="WMV52" s="22"/>
      <c r="WMW52" s="111"/>
      <c r="WMX52" s="22"/>
      <c r="WMY52" s="111"/>
      <c r="WMZ52" s="22"/>
      <c r="WNA52" s="111"/>
      <c r="WNB52" s="26"/>
      <c r="WNC52" s="111"/>
      <c r="WND52" s="26"/>
      <c r="WNE52" s="111"/>
      <c r="WNF52" s="26"/>
      <c r="WNG52" s="111"/>
      <c r="WNH52" s="26"/>
      <c r="WNI52" s="111"/>
      <c r="WNJ52" s="26"/>
      <c r="WNK52" s="111"/>
      <c r="WNL52" s="26"/>
      <c r="WNM52" s="111"/>
      <c r="WNN52" s="26"/>
      <c r="WNO52" s="111"/>
      <c r="WNP52" s="26"/>
      <c r="WNQ52" s="111"/>
      <c r="WNR52" s="26"/>
      <c r="WNS52" s="111"/>
      <c r="WNT52" s="26"/>
      <c r="WNU52" s="111"/>
      <c r="WNV52" s="26"/>
      <c r="WNW52" s="112"/>
      <c r="WNX52" s="26"/>
      <c r="WNY52" s="111"/>
      <c r="WNZ52" s="26"/>
      <c r="WOA52" s="111"/>
      <c r="WOB52" s="26"/>
      <c r="WOC52" s="111"/>
      <c r="WOD52" s="26"/>
      <c r="WOE52" s="111"/>
      <c r="WOF52" s="26"/>
      <c r="WOG52" s="111"/>
      <c r="WOH52" s="26"/>
      <c r="WOI52" s="111"/>
      <c r="WOJ52" s="26"/>
      <c r="WOK52" s="111"/>
      <c r="WOL52" s="19"/>
      <c r="WOM52" s="111"/>
      <c r="WON52" s="26"/>
      <c r="WOO52" s="111"/>
      <c r="WOP52" s="26"/>
      <c r="WOQ52" s="111"/>
      <c r="WOR52" s="26"/>
      <c r="WOS52" s="111"/>
      <c r="WOT52" s="26"/>
      <c r="WOU52" s="111"/>
      <c r="WOV52" s="19"/>
      <c r="WOW52" s="111"/>
      <c r="WOX52" s="26"/>
      <c r="WOY52" s="111"/>
      <c r="WOZ52" s="26"/>
      <c r="WPA52" s="111"/>
      <c r="WPB52" s="26"/>
      <c r="WPC52" s="111"/>
      <c r="WPD52" s="19"/>
      <c r="WPE52" s="105"/>
      <c r="WPF52" s="105"/>
      <c r="WPG52" s="105"/>
      <c r="WPH52" s="29"/>
      <c r="WPI52" s="111"/>
      <c r="WPJ52" s="29"/>
      <c r="WPK52" s="111"/>
      <c r="WPL52" s="22"/>
      <c r="WPM52" s="111"/>
      <c r="WPN52" s="22"/>
      <c r="WPO52" s="111"/>
      <c r="WPP52" s="22"/>
      <c r="WPQ52" s="111"/>
      <c r="WPR52" s="22"/>
      <c r="WPS52" s="111"/>
      <c r="WPT52" s="22"/>
      <c r="WPU52" s="111"/>
      <c r="WPV52" s="22"/>
      <c r="WPW52" s="111"/>
      <c r="WPX52" s="22"/>
      <c r="WPY52" s="111"/>
      <c r="WPZ52" s="26"/>
      <c r="WQA52" s="111"/>
      <c r="WQB52" s="26"/>
      <c r="WQC52" s="111"/>
      <c r="WQD52" s="26"/>
      <c r="WQE52" s="111"/>
      <c r="WQF52" s="26"/>
      <c r="WQG52" s="111"/>
      <c r="WQH52" s="26"/>
      <c r="WQI52" s="111"/>
      <c r="WQJ52" s="26"/>
      <c r="WQK52" s="111"/>
      <c r="WQL52" s="26"/>
      <c r="WQM52" s="111"/>
      <c r="WQN52" s="26"/>
      <c r="WQO52" s="111"/>
      <c r="WQP52" s="26"/>
      <c r="WQQ52" s="111"/>
      <c r="WQR52" s="26"/>
      <c r="WQS52" s="111"/>
      <c r="WQT52" s="26"/>
      <c r="WQU52" s="112"/>
      <c r="WQV52" s="26"/>
      <c r="WQW52" s="111"/>
      <c r="WQX52" s="26"/>
      <c r="WQY52" s="111"/>
      <c r="WQZ52" s="26"/>
      <c r="WRA52" s="111"/>
      <c r="WRB52" s="26"/>
      <c r="WRC52" s="111"/>
      <c r="WRD52" s="26"/>
      <c r="WRE52" s="111"/>
      <c r="WRF52" s="26"/>
      <c r="WRG52" s="111"/>
      <c r="WRH52" s="26"/>
      <c r="WRI52" s="111"/>
      <c r="WRJ52" s="19"/>
      <c r="WRK52" s="111"/>
      <c r="WRL52" s="26"/>
      <c r="WRM52" s="111"/>
      <c r="WRN52" s="26"/>
      <c r="WRO52" s="111"/>
      <c r="WRP52" s="26"/>
      <c r="WRQ52" s="111"/>
      <c r="WRR52" s="26"/>
      <c r="WRS52" s="111"/>
      <c r="WRT52" s="19"/>
      <c r="WRU52" s="111"/>
      <c r="WRV52" s="26"/>
      <c r="WRW52" s="111"/>
      <c r="WRX52" s="26"/>
      <c r="WRY52" s="111"/>
      <c r="WRZ52" s="26"/>
      <c r="WSA52" s="111"/>
      <c r="WSB52" s="19"/>
      <c r="WSC52" s="105"/>
      <c r="WSD52" s="105"/>
      <c r="WSE52" s="105"/>
      <c r="WSF52" s="29"/>
      <c r="WSG52" s="111"/>
      <c r="WSH52" s="29"/>
      <c r="WSI52" s="111"/>
      <c r="WSJ52" s="22"/>
      <c r="WSK52" s="111"/>
      <c r="WSL52" s="22"/>
      <c r="WSM52" s="111"/>
      <c r="WSN52" s="22"/>
      <c r="WSO52" s="111"/>
      <c r="WSP52" s="22"/>
      <c r="WSQ52" s="111"/>
      <c r="WSR52" s="22"/>
      <c r="WSS52" s="111"/>
      <c r="WST52" s="22"/>
      <c r="WSU52" s="111"/>
      <c r="WSV52" s="22"/>
      <c r="WSW52" s="111"/>
      <c r="WSX52" s="26"/>
      <c r="WSY52" s="111"/>
      <c r="WSZ52" s="26"/>
      <c r="WTA52" s="111"/>
      <c r="WTB52" s="26"/>
      <c r="WTC52" s="111"/>
      <c r="WTD52" s="26"/>
      <c r="WTE52" s="111"/>
      <c r="WTF52" s="26"/>
      <c r="WTG52" s="111"/>
      <c r="WTH52" s="26"/>
      <c r="WTI52" s="111"/>
      <c r="WTJ52" s="26"/>
      <c r="WTK52" s="111"/>
      <c r="WTL52" s="26"/>
      <c r="WTM52" s="111"/>
      <c r="WTN52" s="26"/>
      <c r="WTO52" s="111"/>
      <c r="WTP52" s="26"/>
      <c r="WTQ52" s="111"/>
      <c r="WTR52" s="26"/>
      <c r="WTS52" s="112"/>
      <c r="WTT52" s="26"/>
      <c r="WTU52" s="111"/>
      <c r="WTV52" s="26"/>
      <c r="WTW52" s="111"/>
      <c r="WTX52" s="26"/>
      <c r="WTY52" s="111"/>
      <c r="WTZ52" s="26"/>
      <c r="WUA52" s="111"/>
      <c r="WUB52" s="26"/>
      <c r="WUC52" s="111"/>
      <c r="WUD52" s="26"/>
      <c r="WUE52" s="111"/>
      <c r="WUF52" s="26"/>
      <c r="WUG52" s="111"/>
      <c r="WUH52" s="19"/>
      <c r="WUI52" s="111"/>
      <c r="WUJ52" s="26"/>
      <c r="WUK52" s="111"/>
      <c r="WUL52" s="26"/>
      <c r="WUM52" s="111"/>
      <c r="WUN52" s="26"/>
      <c r="WUO52" s="111"/>
      <c r="WUP52" s="26"/>
      <c r="WUQ52" s="111"/>
      <c r="WUR52" s="19"/>
      <c r="WUS52" s="111"/>
      <c r="WUT52" s="26"/>
      <c r="WUU52" s="111"/>
      <c r="WUV52" s="26"/>
      <c r="WUW52" s="111"/>
      <c r="WUX52" s="26"/>
      <c r="WUY52" s="111"/>
      <c r="WUZ52" s="19"/>
      <c r="WVA52" s="105"/>
      <c r="WVB52" s="105"/>
      <c r="WVC52" s="105"/>
      <c r="WVD52" s="29"/>
      <c r="WVE52" s="111"/>
      <c r="WVF52" s="29"/>
      <c r="WVG52" s="111"/>
      <c r="WVH52" s="22"/>
      <c r="WVI52" s="111"/>
      <c r="WVJ52" s="22"/>
      <c r="WVK52" s="111"/>
      <c r="WVL52" s="22"/>
      <c r="WVM52" s="111"/>
      <c r="WVN52" s="22"/>
      <c r="WVO52" s="111"/>
      <c r="WVP52" s="22"/>
      <c r="WVQ52" s="111"/>
      <c r="WVR52" s="22"/>
      <c r="WVS52" s="111"/>
      <c r="WVT52" s="22"/>
      <c r="WVU52" s="111"/>
      <c r="WVV52" s="26"/>
      <c r="WVW52" s="111"/>
      <c r="WVX52" s="26"/>
      <c r="WVY52" s="111"/>
      <c r="WVZ52" s="26"/>
      <c r="WWA52" s="111"/>
      <c r="WWB52" s="26"/>
      <c r="WWC52" s="111"/>
      <c r="WWD52" s="26"/>
      <c r="WWE52" s="111"/>
      <c r="WWF52" s="26"/>
      <c r="WWG52" s="111"/>
      <c r="WWH52" s="26"/>
      <c r="WWI52" s="111"/>
      <c r="WWJ52" s="26"/>
      <c r="WWK52" s="111"/>
      <c r="WWL52" s="26"/>
      <c r="WWM52" s="111"/>
      <c r="WWN52" s="26"/>
      <c r="WWO52" s="111"/>
      <c r="WWP52" s="26"/>
      <c r="WWQ52" s="112"/>
      <c r="WWR52" s="26"/>
      <c r="WWS52" s="111"/>
      <c r="WWT52" s="26"/>
      <c r="WWU52" s="111"/>
      <c r="WWV52" s="26"/>
      <c r="WWW52" s="111"/>
      <c r="WWX52" s="26"/>
      <c r="WWY52" s="111"/>
      <c r="WWZ52" s="26"/>
      <c r="WXA52" s="111"/>
      <c r="WXB52" s="26"/>
      <c r="WXC52" s="111"/>
      <c r="WXD52" s="26"/>
      <c r="WXE52" s="111"/>
      <c r="WXF52" s="19"/>
      <c r="WXG52" s="111"/>
      <c r="WXH52" s="26"/>
      <c r="WXI52" s="111"/>
      <c r="WXJ52" s="26"/>
      <c r="WXK52" s="111"/>
      <c r="WXL52" s="26"/>
      <c r="WXM52" s="111"/>
      <c r="WXN52" s="26"/>
      <c r="WXO52" s="111"/>
      <c r="WXP52" s="19"/>
      <c r="WXQ52" s="111"/>
      <c r="WXR52" s="26"/>
      <c r="WXS52" s="111"/>
      <c r="WXT52" s="26"/>
      <c r="WXU52" s="111"/>
      <c r="WXV52" s="26"/>
      <c r="WXW52" s="111"/>
      <c r="WXX52" s="19"/>
      <c r="WXY52" s="105"/>
      <c r="WXZ52" s="105"/>
      <c r="WYA52" s="105"/>
      <c r="WYB52" s="29"/>
      <c r="WYC52" s="111"/>
      <c r="WYD52" s="29"/>
      <c r="WYE52" s="111"/>
      <c r="WYF52" s="22"/>
      <c r="WYG52" s="111"/>
      <c r="WYH52" s="22"/>
      <c r="WYI52" s="111"/>
      <c r="WYJ52" s="22"/>
      <c r="WYK52" s="111"/>
      <c r="WYL52" s="22"/>
      <c r="WYM52" s="111"/>
      <c r="WYN52" s="22"/>
      <c r="WYO52" s="111"/>
      <c r="WYP52" s="22"/>
      <c r="WYQ52" s="111"/>
      <c r="WYR52" s="22"/>
      <c r="WYS52" s="111"/>
      <c r="WYT52" s="26"/>
      <c r="WYU52" s="111"/>
      <c r="WYV52" s="26"/>
      <c r="WYW52" s="111"/>
      <c r="WYX52" s="26"/>
      <c r="WYY52" s="111"/>
      <c r="WYZ52" s="26"/>
      <c r="WZA52" s="111"/>
      <c r="WZB52" s="26"/>
      <c r="WZC52" s="111"/>
      <c r="WZD52" s="26"/>
      <c r="WZE52" s="111"/>
      <c r="WZF52" s="26"/>
      <c r="WZG52" s="111"/>
      <c r="WZH52" s="26"/>
      <c r="WZI52" s="111"/>
      <c r="WZJ52" s="26"/>
      <c r="WZK52" s="111"/>
      <c r="WZL52" s="26"/>
      <c r="WZM52" s="111"/>
      <c r="WZN52" s="26"/>
      <c r="WZO52" s="112"/>
      <c r="WZP52" s="26"/>
      <c r="WZQ52" s="111"/>
      <c r="WZR52" s="26"/>
      <c r="WZS52" s="111"/>
      <c r="WZT52" s="26"/>
      <c r="WZU52" s="111"/>
      <c r="WZV52" s="26"/>
      <c r="WZW52" s="111"/>
      <c r="WZX52" s="26"/>
      <c r="WZY52" s="111"/>
      <c r="WZZ52" s="26"/>
      <c r="XAA52" s="111"/>
      <c r="XAB52" s="26"/>
      <c r="XAC52" s="111"/>
      <c r="XAD52" s="19"/>
      <c r="XAE52" s="111"/>
      <c r="XAF52" s="26"/>
      <c r="XAG52" s="111"/>
      <c r="XAH52" s="26"/>
      <c r="XAI52" s="111"/>
      <c r="XAJ52" s="26"/>
      <c r="XAK52" s="111"/>
      <c r="XAL52" s="26"/>
      <c r="XAM52" s="111"/>
      <c r="XAN52" s="19"/>
      <c r="XAO52" s="111"/>
      <c r="XAP52" s="26"/>
      <c r="XAQ52" s="111"/>
      <c r="XAR52" s="26"/>
      <c r="XAS52" s="111"/>
      <c r="XAT52" s="26"/>
      <c r="XAU52" s="111"/>
      <c r="XAV52" s="19"/>
      <c r="XAW52" s="105"/>
      <c r="XAX52" s="105"/>
      <c r="XAY52" s="105"/>
      <c r="XAZ52" s="29"/>
      <c r="XBA52" s="111"/>
      <c r="XBB52" s="29"/>
      <c r="XBC52" s="111"/>
      <c r="XBD52" s="22"/>
      <c r="XBE52" s="111"/>
      <c r="XBF52" s="22"/>
      <c r="XBG52" s="111"/>
      <c r="XBH52" s="22"/>
      <c r="XBI52" s="111"/>
      <c r="XBJ52" s="22"/>
      <c r="XBK52" s="111"/>
      <c r="XBL52" s="22"/>
      <c r="XBM52" s="111"/>
      <c r="XBN52" s="22"/>
      <c r="XBO52" s="111"/>
      <c r="XBP52" s="22"/>
      <c r="XBQ52" s="111"/>
      <c r="XBR52" s="26"/>
      <c r="XBS52" s="111"/>
      <c r="XBT52" s="26"/>
      <c r="XBU52" s="111"/>
      <c r="XBV52" s="26"/>
      <c r="XBW52" s="111"/>
      <c r="XBX52" s="26"/>
      <c r="XBY52" s="111"/>
      <c r="XBZ52" s="26"/>
      <c r="XCA52" s="111"/>
      <c r="XCB52" s="26"/>
      <c r="XCC52" s="111"/>
      <c r="XCD52" s="26"/>
      <c r="XCE52" s="111"/>
      <c r="XCF52" s="26"/>
      <c r="XCG52" s="111"/>
      <c r="XCH52" s="26"/>
      <c r="XCI52" s="111"/>
      <c r="XCJ52" s="26"/>
      <c r="XCK52" s="111"/>
      <c r="XCL52" s="26"/>
      <c r="XCM52" s="112"/>
    </row>
    <row r="53" spans="1:16315" s="83" customFormat="1" ht="14.1" customHeight="1" x14ac:dyDescent="0.2">
      <c r="A53" s="82"/>
      <c r="C53" s="82"/>
      <c r="E53" s="82"/>
      <c r="G53" s="82"/>
      <c r="I53" s="82"/>
      <c r="K53" s="82"/>
      <c r="M53" s="82"/>
      <c r="O53" s="82"/>
      <c r="Q53" s="82"/>
      <c r="S53" s="82"/>
      <c r="U53" s="82"/>
      <c r="W53" s="82"/>
      <c r="Y53" s="82"/>
      <c r="AA53" s="82"/>
      <c r="AC53" s="82"/>
      <c r="AE53" s="82"/>
      <c r="AG53" s="82"/>
      <c r="AI53" s="82"/>
      <c r="AK53" s="82"/>
      <c r="AM53" s="82"/>
      <c r="AO53" s="85"/>
      <c r="AQ53" s="82"/>
      <c r="AS53" s="82"/>
      <c r="AU53" s="82"/>
      <c r="AW53" s="85"/>
      <c r="AY53" s="82"/>
      <c r="BA53" s="82"/>
      <c r="BC53" s="82"/>
      <c r="BE53" s="85"/>
      <c r="BG53" s="82"/>
      <c r="BI53" s="82"/>
      <c r="BK53" s="82"/>
      <c r="BM53" s="85"/>
    </row>
    <row r="54" spans="1:16315" s="83" customFormat="1" ht="14.1" customHeight="1" collapsed="1" x14ac:dyDescent="0.2">
      <c r="A54" s="84" t="s">
        <v>168</v>
      </c>
      <c r="B54" s="81"/>
      <c r="C54" s="82"/>
      <c r="D54" s="81"/>
      <c r="E54" s="82"/>
      <c r="F54" s="81"/>
      <c r="G54" s="82"/>
      <c r="H54" s="81"/>
      <c r="I54" s="82"/>
      <c r="K54" s="82"/>
      <c r="M54" s="82"/>
      <c r="N54" s="81"/>
      <c r="O54" s="82"/>
      <c r="P54" s="81"/>
      <c r="Q54" s="82"/>
      <c r="R54" s="81"/>
      <c r="S54" s="82"/>
      <c r="T54" s="81"/>
      <c r="U54" s="82"/>
      <c r="V54" s="81"/>
      <c r="W54" s="82"/>
      <c r="X54" s="81"/>
      <c r="Y54" s="82"/>
      <c r="Z54" s="81"/>
      <c r="AA54" s="82"/>
      <c r="AB54" s="81"/>
      <c r="AC54" s="82"/>
      <c r="AD54" s="81"/>
      <c r="AE54" s="82"/>
      <c r="AG54" s="82"/>
      <c r="AI54" s="82"/>
      <c r="AK54" s="82"/>
      <c r="AM54" s="82"/>
      <c r="AO54" s="85"/>
      <c r="AP54" s="81"/>
      <c r="AQ54" s="82"/>
      <c r="AS54" s="82"/>
      <c r="AU54" s="82"/>
      <c r="AW54" s="85"/>
      <c r="AX54" s="81"/>
      <c r="AY54" s="82"/>
      <c r="BA54" s="82"/>
      <c r="BC54" s="82"/>
      <c r="BE54" s="85"/>
      <c r="BF54" s="81"/>
      <c r="BG54" s="82"/>
      <c r="BI54" s="82"/>
      <c r="BK54" s="82"/>
      <c r="BM54" s="85"/>
    </row>
    <row r="55" spans="1:16315" s="83" customFormat="1" ht="14.1" customHeight="1" x14ac:dyDescent="0.2">
      <c r="A55" s="139" t="s">
        <v>278</v>
      </c>
      <c r="B55" s="99"/>
      <c r="C55" s="134">
        <v>0</v>
      </c>
      <c r="D55" s="99"/>
      <c r="E55" s="134">
        <v>0</v>
      </c>
      <c r="F55" s="99"/>
      <c r="G55" s="134">
        <f t="shared" ref="G55:G63" si="8">E55-I55-K55-M55</f>
        <v>0</v>
      </c>
      <c r="H55" s="99"/>
      <c r="I55" s="134">
        <v>0</v>
      </c>
      <c r="J55" s="234"/>
      <c r="K55" s="134">
        <v>0</v>
      </c>
      <c r="L55" s="234"/>
      <c r="M55" s="134">
        <v>0</v>
      </c>
      <c r="N55" s="99"/>
      <c r="O55" s="134">
        <v>0</v>
      </c>
      <c r="P55" s="99"/>
      <c r="Q55" s="134">
        <f t="shared" ref="Q55:Q62" si="9">O55-S55-U55-W55</f>
        <v>0</v>
      </c>
      <c r="R55" s="99"/>
      <c r="S55" s="134">
        <v>0</v>
      </c>
      <c r="T55" s="81"/>
      <c r="U55" s="134">
        <v>0</v>
      </c>
      <c r="V55" s="81"/>
      <c r="W55" s="134">
        <v>0</v>
      </c>
      <c r="X55" s="81"/>
      <c r="Y55" s="134">
        <v>0</v>
      </c>
      <c r="Z55" s="81"/>
      <c r="AA55" s="93">
        <v>36</v>
      </c>
      <c r="AB55" s="81"/>
      <c r="AC55" s="134"/>
      <c r="AD55" s="81"/>
      <c r="AE55" s="134"/>
      <c r="AG55" s="134"/>
      <c r="AI55" s="134"/>
      <c r="AK55" s="134"/>
      <c r="AM55" s="134"/>
      <c r="AO55" s="85"/>
      <c r="AP55" s="81"/>
      <c r="AQ55" s="134"/>
      <c r="AS55" s="134"/>
      <c r="AU55" s="134"/>
      <c r="AW55" s="85"/>
      <c r="AX55" s="81"/>
      <c r="AY55" s="134"/>
      <c r="BA55" s="134"/>
      <c r="BC55" s="134"/>
      <c r="BE55" s="85"/>
      <c r="BF55" s="81"/>
      <c r="BG55" s="134"/>
      <c r="BI55" s="134"/>
      <c r="BK55" s="134"/>
      <c r="BM55" s="85"/>
    </row>
    <row r="56" spans="1:16315" s="83" customFormat="1" ht="14.1" customHeight="1" x14ac:dyDescent="0.2">
      <c r="A56" s="139" t="s">
        <v>182</v>
      </c>
      <c r="B56" s="99"/>
      <c r="C56" s="93">
        <v>0</v>
      </c>
      <c r="D56" s="99"/>
      <c r="E56" s="93">
        <v>483</v>
      </c>
      <c r="F56" s="99"/>
      <c r="G56" s="93">
        <f t="shared" si="8"/>
        <v>-488</v>
      </c>
      <c r="H56" s="99"/>
      <c r="I56" s="93">
        <v>483</v>
      </c>
      <c r="J56" s="94"/>
      <c r="K56" s="93">
        <v>488</v>
      </c>
      <c r="L56" s="94"/>
      <c r="M56" s="93">
        <v>0</v>
      </c>
      <c r="N56" s="99"/>
      <c r="O56" s="93">
        <v>0</v>
      </c>
      <c r="P56" s="99"/>
      <c r="Q56" s="93">
        <f t="shared" si="9"/>
        <v>0</v>
      </c>
      <c r="R56" s="99"/>
      <c r="S56" s="93">
        <v>0</v>
      </c>
      <c r="T56" s="99"/>
      <c r="U56" s="93">
        <v>0</v>
      </c>
      <c r="V56" s="99"/>
      <c r="W56" s="93">
        <v>0</v>
      </c>
      <c r="X56" s="99"/>
      <c r="Y56" s="93">
        <v>433</v>
      </c>
      <c r="Z56" s="99"/>
      <c r="AA56" s="93">
        <v>0</v>
      </c>
      <c r="AB56" s="99"/>
      <c r="AC56" s="93">
        <v>0</v>
      </c>
      <c r="AD56" s="99"/>
      <c r="AE56" s="93">
        <v>0</v>
      </c>
      <c r="AG56" s="93">
        <v>0</v>
      </c>
      <c r="AI56" s="93">
        <v>0</v>
      </c>
      <c r="AK56" s="93">
        <v>0</v>
      </c>
      <c r="AM56" s="93">
        <v>0</v>
      </c>
      <c r="AO56" s="95">
        <v>0</v>
      </c>
      <c r="AP56" s="99"/>
      <c r="AQ56" s="93">
        <v>0</v>
      </c>
      <c r="AS56" s="93">
        <v>0</v>
      </c>
      <c r="AU56" s="93">
        <v>0</v>
      </c>
      <c r="AW56" s="95">
        <v>0</v>
      </c>
      <c r="AX56" s="99"/>
      <c r="AY56" s="93">
        <v>0</v>
      </c>
      <c r="BA56" s="93">
        <v>0</v>
      </c>
      <c r="BC56" s="93">
        <v>0</v>
      </c>
      <c r="BE56" s="95">
        <v>0</v>
      </c>
      <c r="BF56" s="99"/>
      <c r="BG56" s="93">
        <v>0</v>
      </c>
      <c r="BI56" s="93">
        <v>0</v>
      </c>
      <c r="BK56" s="93">
        <v>0</v>
      </c>
      <c r="BM56" s="85">
        <v>664</v>
      </c>
    </row>
    <row r="57" spans="1:16315" s="83" customFormat="1" ht="14.1" customHeight="1" x14ac:dyDescent="0.2">
      <c r="A57" s="139" t="s">
        <v>169</v>
      </c>
      <c r="B57" s="99"/>
      <c r="C57" s="93">
        <v>0</v>
      </c>
      <c r="D57" s="99"/>
      <c r="E57" s="93">
        <v>0</v>
      </c>
      <c r="F57" s="99"/>
      <c r="G57" s="93">
        <f t="shared" si="8"/>
        <v>0</v>
      </c>
      <c r="H57" s="99"/>
      <c r="I57" s="93">
        <v>0</v>
      </c>
      <c r="J57" s="94"/>
      <c r="K57" s="93">
        <v>0</v>
      </c>
      <c r="L57" s="94"/>
      <c r="M57" s="93">
        <v>0</v>
      </c>
      <c r="N57" s="99"/>
      <c r="O57" s="93">
        <v>-33</v>
      </c>
      <c r="P57" s="99"/>
      <c r="Q57" s="93">
        <f t="shared" si="9"/>
        <v>15</v>
      </c>
      <c r="R57" s="99"/>
      <c r="S57" s="93">
        <v>-16</v>
      </c>
      <c r="T57" s="99"/>
      <c r="U57" s="93">
        <v>-16</v>
      </c>
      <c r="V57" s="99"/>
      <c r="W57" s="93">
        <v>-16</v>
      </c>
      <c r="X57" s="99"/>
      <c r="Y57" s="93">
        <v>0</v>
      </c>
      <c r="Z57" s="99"/>
      <c r="AA57" s="93">
        <v>0</v>
      </c>
      <c r="AB57" s="99"/>
      <c r="AC57" s="93">
        <v>0</v>
      </c>
      <c r="AD57" s="99"/>
      <c r="AE57" s="93">
        <v>0</v>
      </c>
      <c r="AG57" s="93">
        <v>-311</v>
      </c>
      <c r="AI57" s="93">
        <v>311</v>
      </c>
      <c r="AK57" s="93">
        <v>-311</v>
      </c>
      <c r="AM57" s="93">
        <v>-311</v>
      </c>
      <c r="AO57" s="95">
        <v>-179</v>
      </c>
      <c r="AP57" s="99"/>
      <c r="AQ57" s="93">
        <v>-181</v>
      </c>
      <c r="AS57" s="93">
        <v>-60</v>
      </c>
      <c r="AU57" s="93">
        <v>-62</v>
      </c>
      <c r="AW57" s="95">
        <v>9</v>
      </c>
      <c r="AX57" s="99"/>
      <c r="AY57" s="93">
        <v>5</v>
      </c>
      <c r="BA57" s="93">
        <v>5</v>
      </c>
      <c r="BC57" s="93">
        <v>5</v>
      </c>
      <c r="BE57" s="95">
        <v>3</v>
      </c>
      <c r="BF57" s="99"/>
      <c r="BG57" s="93">
        <v>3</v>
      </c>
      <c r="BI57" s="93">
        <v>2</v>
      </c>
      <c r="BK57" s="93">
        <v>1</v>
      </c>
      <c r="BM57" s="95">
        <v>-30</v>
      </c>
    </row>
    <row r="58" spans="1:16315" s="83" customFormat="1" ht="14.1" customHeight="1" x14ac:dyDescent="0.2">
      <c r="A58" s="139" t="s">
        <v>170</v>
      </c>
      <c r="B58" s="99"/>
      <c r="C58" s="93">
        <v>-405</v>
      </c>
      <c r="D58" s="99"/>
      <c r="E58" s="93">
        <v>-18906</v>
      </c>
      <c r="F58" s="99"/>
      <c r="G58" s="93">
        <f t="shared" si="8"/>
        <v>5349</v>
      </c>
      <c r="H58" s="99"/>
      <c r="I58" s="93">
        <v>-10132</v>
      </c>
      <c r="J58" s="94"/>
      <c r="K58" s="93">
        <v>-7524</v>
      </c>
      <c r="L58" s="94"/>
      <c r="M58" s="93">
        <v>-6599</v>
      </c>
      <c r="N58" s="99"/>
      <c r="O58" s="93">
        <v>-8196</v>
      </c>
      <c r="P58" s="99"/>
      <c r="Q58" s="93">
        <f t="shared" si="9"/>
        <v>11653</v>
      </c>
      <c r="R58" s="99"/>
      <c r="S58" s="93">
        <v>-7825</v>
      </c>
      <c r="T58" s="99"/>
      <c r="U58" s="93">
        <v>-6119</v>
      </c>
      <c r="V58" s="99"/>
      <c r="W58" s="93">
        <v>-5905</v>
      </c>
      <c r="X58" s="99"/>
      <c r="Y58" s="93">
        <v>-4561</v>
      </c>
      <c r="Z58" s="99"/>
      <c r="AA58" s="93">
        <v>-3607</v>
      </c>
      <c r="AB58" s="99"/>
      <c r="AC58" s="93">
        <v>-1771</v>
      </c>
      <c r="AD58" s="99"/>
      <c r="AE58" s="93">
        <v>-1403</v>
      </c>
      <c r="AG58" s="93">
        <v>-3851</v>
      </c>
      <c r="AI58" s="93">
        <v>-3668</v>
      </c>
      <c r="AK58" s="93">
        <v>-2525</v>
      </c>
      <c r="AM58" s="93">
        <v>-2354</v>
      </c>
      <c r="AO58" s="95">
        <v>-3335</v>
      </c>
      <c r="AP58" s="99"/>
      <c r="AQ58" s="93">
        <v>-2573</v>
      </c>
      <c r="AS58" s="93">
        <v>-1580</v>
      </c>
      <c r="AU58" s="93">
        <v>-1412</v>
      </c>
      <c r="AW58" s="95">
        <v>-4569</v>
      </c>
      <c r="AX58" s="99"/>
      <c r="AY58" s="93">
        <v>-4400</v>
      </c>
      <c r="BA58" s="93">
        <v>-4063</v>
      </c>
      <c r="BC58" s="93">
        <v>-3894</v>
      </c>
      <c r="BE58" s="95">
        <v>-10071</v>
      </c>
      <c r="BF58" s="99"/>
      <c r="BG58" s="93">
        <v>-9739</v>
      </c>
      <c r="BI58" s="93">
        <v>-6710</v>
      </c>
      <c r="BK58" s="93">
        <v>-6541</v>
      </c>
      <c r="BM58" s="95">
        <v>-6644</v>
      </c>
    </row>
    <row r="59" spans="1:16315" s="83" customFormat="1" ht="14.1" customHeight="1" x14ac:dyDescent="0.2">
      <c r="A59" s="139" t="s">
        <v>171</v>
      </c>
      <c r="B59" s="99"/>
      <c r="C59" s="93">
        <v>293</v>
      </c>
      <c r="D59" s="99"/>
      <c r="E59" s="93">
        <v>4436</v>
      </c>
      <c r="F59" s="99"/>
      <c r="G59" s="93">
        <f t="shared" si="8"/>
        <v>2445</v>
      </c>
      <c r="H59" s="99"/>
      <c r="I59" s="93">
        <v>1493</v>
      </c>
      <c r="J59" s="94"/>
      <c r="K59" s="93">
        <v>498</v>
      </c>
      <c r="L59" s="94"/>
      <c r="M59" s="93">
        <v>0</v>
      </c>
      <c r="N59" s="99"/>
      <c r="O59" s="93">
        <v>2439</v>
      </c>
      <c r="P59" s="99"/>
      <c r="Q59" s="93">
        <f t="shared" si="9"/>
        <v>-2252</v>
      </c>
      <c r="R59" s="99"/>
      <c r="S59" s="93">
        <v>2440</v>
      </c>
      <c r="T59" s="99"/>
      <c r="U59" s="93">
        <v>1144</v>
      </c>
      <c r="V59" s="99"/>
      <c r="W59" s="93">
        <v>1107</v>
      </c>
      <c r="X59" s="99"/>
      <c r="Y59" s="93">
        <v>3703</v>
      </c>
      <c r="Z59" s="99"/>
      <c r="AA59" s="93">
        <v>1001</v>
      </c>
      <c r="AB59" s="99"/>
      <c r="AC59" s="93">
        <v>1001</v>
      </c>
      <c r="AD59" s="99"/>
      <c r="AE59" s="93">
        <v>500</v>
      </c>
      <c r="AG59" s="93">
        <v>5993</v>
      </c>
      <c r="AI59" s="93">
        <v>5212</v>
      </c>
      <c r="AK59" s="93">
        <v>1719</v>
      </c>
      <c r="AM59" s="93">
        <v>921</v>
      </c>
      <c r="AO59" s="95">
        <v>3404</v>
      </c>
      <c r="AP59" s="99"/>
      <c r="AQ59" s="93">
        <v>2492</v>
      </c>
      <c r="AS59" s="93">
        <v>2492</v>
      </c>
      <c r="AU59" s="93">
        <v>2</v>
      </c>
      <c r="AW59" s="95">
        <v>2932</v>
      </c>
      <c r="AX59" s="99"/>
      <c r="AY59" s="93">
        <v>1641</v>
      </c>
      <c r="BA59" s="93">
        <v>1641</v>
      </c>
      <c r="BC59" s="93">
        <v>637</v>
      </c>
      <c r="BE59" s="95">
        <v>1201</v>
      </c>
      <c r="BF59" s="99"/>
      <c r="BG59" s="93">
        <v>1204</v>
      </c>
      <c r="BI59" s="93">
        <v>1198</v>
      </c>
      <c r="BK59" s="93">
        <v>0</v>
      </c>
      <c r="BM59" s="95">
        <v>431</v>
      </c>
    </row>
    <row r="60" spans="1:16315" s="83" customFormat="1" ht="14.1" customHeight="1" x14ac:dyDescent="0.2">
      <c r="A60" s="139" t="s">
        <v>172</v>
      </c>
      <c r="B60" s="99"/>
      <c r="C60" s="93">
        <v>-114</v>
      </c>
      <c r="D60" s="99"/>
      <c r="E60" s="93">
        <v>-4884</v>
      </c>
      <c r="F60" s="99"/>
      <c r="G60" s="93">
        <f t="shared" si="8"/>
        <v>-1583</v>
      </c>
      <c r="H60" s="99"/>
      <c r="I60" s="93">
        <v>-2901</v>
      </c>
      <c r="J60" s="94"/>
      <c r="K60" s="93">
        <v>-400</v>
      </c>
      <c r="L60" s="94"/>
      <c r="M60" s="93">
        <v>0</v>
      </c>
      <c r="N60" s="99"/>
      <c r="O60" s="93">
        <v>-2293</v>
      </c>
      <c r="P60" s="99"/>
      <c r="Q60" s="93">
        <f t="shared" si="9"/>
        <v>-1089</v>
      </c>
      <c r="R60" s="99"/>
      <c r="S60" s="93">
        <v>-602</v>
      </c>
      <c r="T60" s="99"/>
      <c r="U60" s="93">
        <v>-601</v>
      </c>
      <c r="V60" s="99"/>
      <c r="W60" s="93">
        <v>-1</v>
      </c>
      <c r="X60" s="99"/>
      <c r="Y60" s="93">
        <v>-4692</v>
      </c>
      <c r="Z60" s="99"/>
      <c r="AA60" s="93">
        <v>-2041</v>
      </c>
      <c r="AB60" s="99"/>
      <c r="AC60" s="93">
        <v>-541</v>
      </c>
      <c r="AD60" s="99"/>
      <c r="AE60" s="93">
        <v>-524</v>
      </c>
      <c r="AG60" s="93">
        <v>-3076</v>
      </c>
      <c r="AI60" s="93">
        <v>-550</v>
      </c>
      <c r="AK60" s="93">
        <v>-525</v>
      </c>
      <c r="AM60" s="93">
        <v>-174</v>
      </c>
      <c r="AO60" s="95">
        <v>-309</v>
      </c>
      <c r="AP60" s="99"/>
      <c r="AQ60" s="93">
        <v>-146</v>
      </c>
      <c r="AS60" s="93">
        <v>-118</v>
      </c>
      <c r="AU60" s="93">
        <v>-90</v>
      </c>
      <c r="AW60" s="95">
        <v>-1405</v>
      </c>
      <c r="AX60" s="99"/>
      <c r="AY60" s="93">
        <v>-1174</v>
      </c>
      <c r="BA60" s="93">
        <v>-824</v>
      </c>
      <c r="BC60" s="93">
        <v>-226</v>
      </c>
      <c r="BE60" s="95">
        <v>-1358</v>
      </c>
      <c r="BF60" s="99"/>
      <c r="BG60" s="93">
        <v>-1179</v>
      </c>
      <c r="BI60" s="93">
        <v>-757</v>
      </c>
      <c r="BK60" s="93">
        <v>-256</v>
      </c>
      <c r="BM60" s="95">
        <v>-909</v>
      </c>
    </row>
    <row r="61" spans="1:16315" s="83" customFormat="1" ht="14.1" customHeight="1" x14ac:dyDescent="0.2">
      <c r="A61" s="139" t="s">
        <v>173</v>
      </c>
      <c r="B61" s="99"/>
      <c r="C61" s="93">
        <v>-44</v>
      </c>
      <c r="D61" s="99"/>
      <c r="E61" s="93">
        <v>-156</v>
      </c>
      <c r="F61" s="99"/>
      <c r="G61" s="93">
        <f t="shared" si="8"/>
        <v>71</v>
      </c>
      <c r="H61" s="99"/>
      <c r="I61" s="93">
        <v>-115</v>
      </c>
      <c r="J61" s="94"/>
      <c r="K61" s="93">
        <v>-75</v>
      </c>
      <c r="L61" s="94"/>
      <c r="M61" s="93">
        <v>-37</v>
      </c>
      <c r="N61" s="99"/>
      <c r="O61" s="93">
        <v>-142</v>
      </c>
      <c r="P61" s="99"/>
      <c r="Q61" s="93">
        <f t="shared" si="9"/>
        <v>73</v>
      </c>
      <c r="R61" s="99"/>
      <c r="S61" s="93">
        <v>-107</v>
      </c>
      <c r="T61" s="100"/>
      <c r="U61" s="93">
        <v>-72</v>
      </c>
      <c r="V61" s="100"/>
      <c r="W61" s="93">
        <v>-36</v>
      </c>
      <c r="X61" s="100"/>
      <c r="Y61" s="93">
        <v>-132</v>
      </c>
      <c r="Z61" s="100"/>
      <c r="AA61" s="93">
        <v>-95</v>
      </c>
      <c r="AB61" s="100"/>
      <c r="AC61" s="93">
        <v>-63</v>
      </c>
      <c r="AD61" s="100"/>
      <c r="AE61" s="93">
        <v>-30</v>
      </c>
      <c r="AG61" s="93">
        <v>-87</v>
      </c>
      <c r="AI61" s="93">
        <v>-59</v>
      </c>
      <c r="AK61" s="93">
        <v>-39</v>
      </c>
      <c r="AM61" s="93">
        <v>-18</v>
      </c>
      <c r="AO61" s="95">
        <v>-67</v>
      </c>
      <c r="AP61" s="100"/>
      <c r="AQ61" s="93">
        <v>-48</v>
      </c>
      <c r="AS61" s="93">
        <v>-32</v>
      </c>
      <c r="AU61" s="93">
        <v>-17</v>
      </c>
      <c r="AW61" s="95">
        <v>-60</v>
      </c>
      <c r="AX61" s="100"/>
      <c r="AY61" s="93">
        <v>-43</v>
      </c>
      <c r="BA61" s="93">
        <v>-29</v>
      </c>
      <c r="BC61" s="93">
        <v>-16</v>
      </c>
      <c r="BE61" s="95">
        <v>-74</v>
      </c>
      <c r="BF61" s="100"/>
      <c r="BG61" s="93">
        <v>-55</v>
      </c>
      <c r="BI61" s="93">
        <v>-34</v>
      </c>
      <c r="BK61" s="93">
        <v>0</v>
      </c>
      <c r="BM61" s="95">
        <v>0</v>
      </c>
    </row>
    <row r="62" spans="1:16315" s="83" customFormat="1" ht="14.1" customHeight="1" x14ac:dyDescent="0.2">
      <c r="A62" s="139" t="s">
        <v>174</v>
      </c>
      <c r="B62" s="99"/>
      <c r="C62" s="93">
        <v>-39</v>
      </c>
      <c r="D62" s="99"/>
      <c r="E62" s="93">
        <v>-145</v>
      </c>
      <c r="F62" s="99"/>
      <c r="G62" s="93">
        <f t="shared" si="8"/>
        <v>25</v>
      </c>
      <c r="H62" s="99"/>
      <c r="I62" s="93">
        <v>-88</v>
      </c>
      <c r="J62" s="94"/>
      <c r="K62" s="93">
        <v>-57</v>
      </c>
      <c r="L62" s="94"/>
      <c r="M62" s="93">
        <v>-25</v>
      </c>
      <c r="N62" s="99"/>
      <c r="O62" s="93">
        <v>-128</v>
      </c>
      <c r="P62" s="99"/>
      <c r="Q62" s="93">
        <f t="shared" si="9"/>
        <v>67</v>
      </c>
      <c r="R62" s="99"/>
      <c r="S62" s="93">
        <v>-92</v>
      </c>
      <c r="T62" s="100"/>
      <c r="U62" s="93">
        <v>-70</v>
      </c>
      <c r="V62" s="100"/>
      <c r="W62" s="93">
        <v>-33</v>
      </c>
      <c r="X62" s="100"/>
      <c r="Y62" s="93">
        <v>-182</v>
      </c>
      <c r="Z62" s="100"/>
      <c r="AA62" s="93">
        <v>-103</v>
      </c>
      <c r="AB62" s="100"/>
      <c r="AC62" s="93">
        <v>-73</v>
      </c>
      <c r="AD62" s="100"/>
      <c r="AE62" s="93">
        <v>-31</v>
      </c>
      <c r="AG62" s="93">
        <v>-38</v>
      </c>
      <c r="AI62" s="93">
        <v>0</v>
      </c>
      <c r="AK62" s="93">
        <v>0</v>
      </c>
      <c r="AM62" s="93">
        <v>0</v>
      </c>
      <c r="AO62" s="95">
        <v>0</v>
      </c>
      <c r="AP62" s="100"/>
      <c r="AQ62" s="93">
        <v>0</v>
      </c>
      <c r="AS62" s="93">
        <v>0</v>
      </c>
      <c r="AU62" s="93">
        <v>0</v>
      </c>
      <c r="AW62" s="95">
        <v>0</v>
      </c>
      <c r="AX62" s="100"/>
      <c r="AY62" s="93">
        <v>0</v>
      </c>
      <c r="BA62" s="93">
        <v>0</v>
      </c>
      <c r="BC62" s="93">
        <v>0</v>
      </c>
      <c r="BE62" s="95">
        <v>0</v>
      </c>
      <c r="BF62" s="100"/>
      <c r="BG62" s="93">
        <v>0</v>
      </c>
      <c r="BI62" s="93">
        <v>0</v>
      </c>
      <c r="BK62" s="93">
        <v>0</v>
      </c>
      <c r="BM62" s="95">
        <v>0</v>
      </c>
    </row>
    <row r="63" spans="1:16315" s="83" customFormat="1" ht="14.1" customHeight="1" x14ac:dyDescent="0.2">
      <c r="A63" s="139" t="s">
        <v>330</v>
      </c>
      <c r="B63" s="99"/>
      <c r="C63" s="93">
        <v>200</v>
      </c>
      <c r="D63" s="99"/>
      <c r="E63" s="93">
        <v>150</v>
      </c>
      <c r="F63" s="99"/>
      <c r="G63" s="93">
        <f t="shared" si="8"/>
        <v>150</v>
      </c>
      <c r="H63" s="99"/>
      <c r="I63" s="93"/>
      <c r="J63" s="94"/>
      <c r="K63" s="93"/>
      <c r="L63" s="94"/>
      <c r="M63" s="93"/>
      <c r="N63" s="99"/>
      <c r="O63" s="93"/>
      <c r="P63" s="99"/>
      <c r="Q63" s="93"/>
      <c r="R63" s="99"/>
      <c r="S63" s="93"/>
      <c r="T63" s="100"/>
      <c r="U63" s="93"/>
      <c r="V63" s="100"/>
      <c r="W63" s="93"/>
      <c r="X63" s="100"/>
      <c r="Y63" s="93"/>
      <c r="Z63" s="100"/>
      <c r="AA63" s="93"/>
      <c r="AB63" s="100"/>
      <c r="AC63" s="93"/>
      <c r="AD63" s="100"/>
      <c r="AE63" s="93"/>
      <c r="AG63" s="93"/>
      <c r="AI63" s="93"/>
      <c r="AK63" s="93"/>
      <c r="AM63" s="93"/>
      <c r="AO63" s="95"/>
      <c r="AP63" s="100"/>
      <c r="AQ63" s="93"/>
      <c r="AS63" s="93"/>
      <c r="AU63" s="93"/>
      <c r="AW63" s="95"/>
      <c r="AX63" s="100"/>
      <c r="AY63" s="93"/>
      <c r="BA63" s="93"/>
      <c r="BC63" s="93"/>
      <c r="BE63" s="95"/>
      <c r="BF63" s="100"/>
      <c r="BG63" s="93"/>
      <c r="BI63" s="93"/>
      <c r="BK63" s="93"/>
      <c r="BM63" s="95"/>
    </row>
    <row r="64" spans="1:16315" s="83" customFormat="1" ht="14.1" customHeight="1" x14ac:dyDescent="0.2">
      <c r="A64" s="139" t="s">
        <v>307</v>
      </c>
      <c r="B64" s="99"/>
      <c r="C64" s="93">
        <v>0</v>
      </c>
      <c r="D64" s="99"/>
      <c r="E64" s="93">
        <v>0</v>
      </c>
      <c r="F64" s="99"/>
      <c r="G64" s="93">
        <v>0</v>
      </c>
      <c r="H64" s="99"/>
      <c r="I64" s="93">
        <v>5</v>
      </c>
      <c r="J64" s="94"/>
      <c r="K64" s="93">
        <v>0</v>
      </c>
      <c r="L64" s="94"/>
      <c r="M64" s="93">
        <v>2</v>
      </c>
      <c r="N64" s="99"/>
      <c r="O64" s="93">
        <v>200</v>
      </c>
      <c r="P64" s="99"/>
      <c r="Q64" s="93">
        <v>0</v>
      </c>
      <c r="R64" s="100"/>
      <c r="S64" s="93">
        <v>0</v>
      </c>
      <c r="U64" s="93">
        <v>0</v>
      </c>
      <c r="W64" s="93">
        <v>0</v>
      </c>
      <c r="X64" s="100"/>
      <c r="Y64" s="93">
        <v>0</v>
      </c>
      <c r="Z64" s="100"/>
      <c r="AA64" s="93">
        <v>0</v>
      </c>
      <c r="AB64" s="100"/>
      <c r="AC64" s="93">
        <v>0</v>
      </c>
      <c r="AE64" s="93">
        <v>0</v>
      </c>
      <c r="AG64" s="93">
        <v>0</v>
      </c>
      <c r="AI64" s="93">
        <v>0</v>
      </c>
      <c r="AK64" s="93">
        <v>0</v>
      </c>
      <c r="AM64" s="93">
        <v>0</v>
      </c>
      <c r="AO64" s="95">
        <v>0</v>
      </c>
      <c r="AP64" s="100"/>
      <c r="AQ64" s="93">
        <v>0</v>
      </c>
      <c r="AS64" s="93">
        <v>0</v>
      </c>
      <c r="AU64" s="93">
        <v>0</v>
      </c>
      <c r="AW64" s="95">
        <v>0</v>
      </c>
      <c r="AX64" s="100"/>
      <c r="AY64" s="93">
        <v>0</v>
      </c>
      <c r="BA64" s="93">
        <v>0</v>
      </c>
      <c r="BC64" s="93">
        <v>0</v>
      </c>
      <c r="BE64" s="95">
        <v>0</v>
      </c>
      <c r="BF64" s="100"/>
      <c r="BG64" s="93">
        <v>0</v>
      </c>
      <c r="BI64" s="93">
        <v>0</v>
      </c>
      <c r="BK64" s="93">
        <v>0</v>
      </c>
      <c r="BM64" s="95">
        <v>0</v>
      </c>
    </row>
    <row r="65" spans="1:16315" s="83" customFormat="1" ht="14.1" customHeight="1" x14ac:dyDescent="0.2">
      <c r="A65" s="106" t="s">
        <v>175</v>
      </c>
      <c r="B65" s="105"/>
      <c r="C65" s="30">
        <f>SUM(C55:C64)</f>
        <v>-109</v>
      </c>
      <c r="D65" s="105"/>
      <c r="E65" s="30">
        <f>SUM(E55:E64)</f>
        <v>-19022</v>
      </c>
      <c r="F65" s="105"/>
      <c r="G65" s="30">
        <f>SUM(G55:G64)</f>
        <v>5969</v>
      </c>
      <c r="H65" s="105"/>
      <c r="I65" s="30">
        <f>SUM(I55:I64)</f>
        <v>-11255</v>
      </c>
      <c r="J65" s="111"/>
      <c r="K65" s="30">
        <f>SUM(K55:K64)</f>
        <v>-7070</v>
      </c>
      <c r="L65" s="111"/>
      <c r="M65" s="30">
        <f>SUM(M55:M64)</f>
        <v>-6659</v>
      </c>
      <c r="N65" s="29"/>
      <c r="O65" s="30">
        <f>SUM(O55:O64)</f>
        <v>-8153</v>
      </c>
      <c r="P65" s="29"/>
      <c r="Q65" s="30">
        <f>SUM(Q56:Q62)</f>
        <v>8467</v>
      </c>
      <c r="R65" s="22"/>
      <c r="S65" s="30">
        <f>SUM(S56:S62)</f>
        <v>-6202</v>
      </c>
      <c r="T65" s="22"/>
      <c r="U65" s="30">
        <f>SUM(U56:U62)</f>
        <v>-5734</v>
      </c>
      <c r="V65" s="22"/>
      <c r="W65" s="30">
        <f>SUM(W56:W62)</f>
        <v>-4884</v>
      </c>
      <c r="X65" s="22"/>
      <c r="Y65" s="30">
        <f>SUM(Y55:Y62)</f>
        <v>-5431</v>
      </c>
      <c r="Z65" s="22"/>
      <c r="AA65" s="30">
        <f>SUM(AA55:AA62)</f>
        <v>-4809</v>
      </c>
      <c r="AB65" s="22"/>
      <c r="AC65" s="30">
        <f>SUM(AC56:AC62)</f>
        <v>-1447</v>
      </c>
      <c r="AD65" s="22"/>
      <c r="AE65" s="30">
        <v>-1488</v>
      </c>
      <c r="AF65" s="26"/>
      <c r="AG65" s="30">
        <f>SUM(AG57:AG62)</f>
        <v>-1370</v>
      </c>
      <c r="AH65" s="26"/>
      <c r="AI65" s="30">
        <v>624</v>
      </c>
      <c r="AJ65" s="26"/>
      <c r="AK65" s="30">
        <f>SUM(AK57:AK62)</f>
        <v>-1681</v>
      </c>
      <c r="AL65" s="26"/>
      <c r="AM65" s="30">
        <f>SUM(AM57:AM62)</f>
        <v>-1936</v>
      </c>
      <c r="AN65" s="26"/>
      <c r="AO65" s="30">
        <v>-486</v>
      </c>
      <c r="AP65" s="26"/>
      <c r="AQ65" s="30">
        <v>-456</v>
      </c>
      <c r="AR65" s="26"/>
      <c r="AS65" s="30">
        <v>702</v>
      </c>
      <c r="AT65" s="26"/>
      <c r="AU65" s="30">
        <v>-1579</v>
      </c>
      <c r="AV65" s="26"/>
      <c r="AW65" s="30">
        <v>-3093</v>
      </c>
      <c r="AX65" s="26"/>
      <c r="AY65" s="30">
        <v>-3971</v>
      </c>
      <c r="AZ65" s="26"/>
      <c r="BA65" s="30">
        <v>-3270</v>
      </c>
      <c r="BB65" s="26"/>
      <c r="BC65" s="30">
        <v>-3494</v>
      </c>
      <c r="BD65" s="26"/>
      <c r="BE65" s="30">
        <v>-10293</v>
      </c>
      <c r="BF65" s="26"/>
      <c r="BG65" s="30">
        <v>-9766</v>
      </c>
      <c r="BH65" s="26"/>
      <c r="BI65" s="30">
        <f>SUM(BI57:BI62)</f>
        <v>-6301</v>
      </c>
      <c r="BJ65" s="26"/>
      <c r="BK65" s="30">
        <f>SUM(BK57:BK62)</f>
        <v>-6796</v>
      </c>
      <c r="BL65" s="26"/>
      <c r="BM65" s="30">
        <f>SUM(BM56:BM62)</f>
        <v>-6488</v>
      </c>
      <c r="BN65" s="19"/>
      <c r="BO65" s="111"/>
      <c r="BP65" s="26"/>
      <c r="BQ65" s="111"/>
      <c r="BR65" s="26"/>
      <c r="BS65" s="111"/>
      <c r="BT65" s="26"/>
      <c r="BU65" s="111"/>
      <c r="BV65" s="26"/>
      <c r="BW65" s="111"/>
      <c r="BX65" s="19"/>
      <c r="BY65" s="111"/>
      <c r="BZ65" s="26"/>
      <c r="CA65" s="111"/>
      <c r="CB65" s="26"/>
      <c r="CC65" s="111"/>
      <c r="CD65" s="26"/>
      <c r="CE65" s="111"/>
      <c r="CF65" s="19"/>
      <c r="CG65" s="105"/>
      <c r="CH65" s="105"/>
      <c r="CI65" s="105"/>
      <c r="CJ65" s="29"/>
      <c r="CK65" s="111"/>
      <c r="CL65" s="29"/>
      <c r="CM65" s="111"/>
      <c r="CN65" s="22"/>
      <c r="CO65" s="111"/>
      <c r="CP65" s="22"/>
      <c r="CQ65" s="111"/>
      <c r="CR65" s="22"/>
      <c r="CS65" s="111"/>
      <c r="CT65" s="22"/>
      <c r="CU65" s="111"/>
      <c r="CV65" s="22"/>
      <c r="CW65" s="111"/>
      <c r="CX65" s="22"/>
      <c r="CY65" s="111"/>
      <c r="CZ65" s="22"/>
      <c r="DA65" s="111"/>
      <c r="DB65" s="26"/>
      <c r="DC65" s="111"/>
      <c r="DD65" s="26"/>
      <c r="DE65" s="111"/>
      <c r="DF65" s="26"/>
      <c r="DG65" s="111"/>
      <c r="DH65" s="26"/>
      <c r="DI65" s="111"/>
      <c r="DJ65" s="26"/>
      <c r="DK65" s="111"/>
      <c r="DL65" s="26"/>
      <c r="DM65" s="111"/>
      <c r="DN65" s="26"/>
      <c r="DO65" s="111"/>
      <c r="DP65" s="26"/>
      <c r="DQ65" s="111"/>
      <c r="DR65" s="26"/>
      <c r="DS65" s="111"/>
      <c r="DT65" s="26"/>
      <c r="DU65" s="111"/>
      <c r="DV65" s="26"/>
      <c r="DW65" s="112"/>
      <c r="DX65" s="26"/>
      <c r="DY65" s="111"/>
      <c r="DZ65" s="26"/>
      <c r="EA65" s="111"/>
      <c r="EB65" s="26"/>
      <c r="EC65" s="111"/>
      <c r="ED65" s="26"/>
      <c r="EE65" s="111"/>
      <c r="EF65" s="26"/>
      <c r="EG65" s="111"/>
      <c r="EH65" s="26"/>
      <c r="EI65" s="111"/>
      <c r="EJ65" s="26"/>
      <c r="EK65" s="111"/>
      <c r="EL65" s="19"/>
      <c r="EM65" s="111"/>
      <c r="EN65" s="26"/>
      <c r="EO65" s="111"/>
      <c r="EP65" s="26"/>
      <c r="EQ65" s="111"/>
      <c r="ER65" s="26"/>
      <c r="ES65" s="111"/>
      <c r="ET65" s="26"/>
      <c r="EU65" s="111"/>
      <c r="EV65" s="19"/>
      <c r="EW65" s="111"/>
      <c r="EX65" s="26"/>
      <c r="EY65" s="111"/>
      <c r="EZ65" s="26"/>
      <c r="FA65" s="111"/>
      <c r="FB65" s="26"/>
      <c r="FC65" s="111"/>
      <c r="FD65" s="19"/>
      <c r="FE65" s="105"/>
      <c r="FF65" s="105"/>
      <c r="FG65" s="105"/>
      <c r="FH65" s="29"/>
      <c r="FI65" s="111"/>
      <c r="FJ65" s="29"/>
      <c r="FK65" s="111"/>
      <c r="FL65" s="22"/>
      <c r="FM65" s="111"/>
      <c r="FN65" s="22"/>
      <c r="FO65" s="111"/>
      <c r="FP65" s="22"/>
      <c r="FQ65" s="111"/>
      <c r="FR65" s="22"/>
      <c r="FS65" s="111"/>
      <c r="FT65" s="22"/>
      <c r="FU65" s="111"/>
      <c r="FV65" s="22"/>
      <c r="FW65" s="111"/>
      <c r="FX65" s="22"/>
      <c r="FY65" s="111"/>
      <c r="FZ65" s="26"/>
      <c r="GA65" s="111"/>
      <c r="GB65" s="26"/>
      <c r="GC65" s="111"/>
      <c r="GD65" s="26"/>
      <c r="GE65" s="111"/>
      <c r="GF65" s="26"/>
      <c r="GG65" s="111"/>
      <c r="GH65" s="26"/>
      <c r="GI65" s="111"/>
      <c r="GJ65" s="26"/>
      <c r="GK65" s="111"/>
      <c r="GL65" s="26"/>
      <c r="GM65" s="111"/>
      <c r="GN65" s="26"/>
      <c r="GO65" s="111"/>
      <c r="GP65" s="26"/>
      <c r="GQ65" s="111"/>
      <c r="GR65" s="26"/>
      <c r="GS65" s="111"/>
      <c r="GT65" s="26"/>
      <c r="GU65" s="112"/>
      <c r="GV65" s="26"/>
      <c r="GW65" s="111"/>
      <c r="GX65" s="26"/>
      <c r="GY65" s="111"/>
      <c r="GZ65" s="26"/>
      <c r="HA65" s="111"/>
      <c r="HB65" s="26"/>
      <c r="HC65" s="111"/>
      <c r="HD65" s="26"/>
      <c r="HE65" s="111"/>
      <c r="HF65" s="26"/>
      <c r="HG65" s="111"/>
      <c r="HH65" s="26"/>
      <c r="HI65" s="111"/>
      <c r="HJ65" s="19"/>
      <c r="HK65" s="111"/>
      <c r="HL65" s="26"/>
      <c r="HM65" s="111"/>
      <c r="HN65" s="26"/>
      <c r="HO65" s="111"/>
      <c r="HP65" s="26"/>
      <c r="HQ65" s="111"/>
      <c r="HR65" s="26"/>
      <c r="HS65" s="111"/>
      <c r="HT65" s="19"/>
      <c r="HU65" s="111"/>
      <c r="HV65" s="26"/>
      <c r="HW65" s="111"/>
      <c r="HX65" s="26"/>
      <c r="HY65" s="111"/>
      <c r="HZ65" s="26"/>
      <c r="IA65" s="111"/>
      <c r="IB65" s="19"/>
      <c r="IC65" s="105"/>
      <c r="ID65" s="105"/>
      <c r="IE65" s="105"/>
      <c r="IF65" s="29"/>
      <c r="IG65" s="111"/>
      <c r="IH65" s="29"/>
      <c r="II65" s="111"/>
      <c r="IJ65" s="22"/>
      <c r="IK65" s="111"/>
      <c r="IL65" s="22"/>
      <c r="IM65" s="111"/>
      <c r="IN65" s="22"/>
      <c r="IO65" s="111"/>
      <c r="IP65" s="22"/>
      <c r="IQ65" s="111"/>
      <c r="IR65" s="22"/>
      <c r="IS65" s="111"/>
      <c r="IT65" s="22"/>
      <c r="IU65" s="111"/>
      <c r="IV65" s="22"/>
      <c r="IW65" s="111"/>
      <c r="IX65" s="26"/>
      <c r="IY65" s="111"/>
      <c r="IZ65" s="26"/>
      <c r="JA65" s="111"/>
      <c r="JB65" s="26"/>
      <c r="JC65" s="111"/>
      <c r="JD65" s="26"/>
      <c r="JE65" s="111"/>
      <c r="JF65" s="26"/>
      <c r="JG65" s="111"/>
      <c r="JH65" s="26"/>
      <c r="JI65" s="111"/>
      <c r="JJ65" s="26"/>
      <c r="JK65" s="111"/>
      <c r="JL65" s="26"/>
      <c r="JM65" s="111"/>
      <c r="JN65" s="26"/>
      <c r="JO65" s="111"/>
      <c r="JP65" s="26"/>
      <c r="JQ65" s="111"/>
      <c r="JR65" s="26"/>
      <c r="JS65" s="112"/>
      <c r="JT65" s="26"/>
      <c r="JU65" s="111"/>
      <c r="JV65" s="26"/>
      <c r="JW65" s="111"/>
      <c r="JX65" s="26"/>
      <c r="JY65" s="111"/>
      <c r="JZ65" s="26"/>
      <c r="KA65" s="111"/>
      <c r="KB65" s="26"/>
      <c r="KC65" s="111"/>
      <c r="KD65" s="26"/>
      <c r="KE65" s="111"/>
      <c r="KF65" s="26"/>
      <c r="KG65" s="111"/>
      <c r="KH65" s="19"/>
      <c r="KI65" s="111"/>
      <c r="KJ65" s="26"/>
      <c r="KK65" s="111"/>
      <c r="KL65" s="26"/>
      <c r="KM65" s="111"/>
      <c r="KN65" s="26"/>
      <c r="KO65" s="111"/>
      <c r="KP65" s="26"/>
      <c r="KQ65" s="111"/>
      <c r="KR65" s="19"/>
      <c r="KS65" s="111"/>
      <c r="KT65" s="26"/>
      <c r="KU65" s="111"/>
      <c r="KV65" s="26"/>
      <c r="KW65" s="111"/>
      <c r="KX65" s="26"/>
      <c r="KY65" s="111"/>
      <c r="KZ65" s="19"/>
      <c r="LA65" s="105"/>
      <c r="LB65" s="105"/>
      <c r="LC65" s="105"/>
      <c r="LD65" s="29"/>
      <c r="LE65" s="111"/>
      <c r="LF65" s="29"/>
      <c r="LG65" s="111"/>
      <c r="LH65" s="22"/>
      <c r="LI65" s="111"/>
      <c r="LJ65" s="22"/>
      <c r="LK65" s="111"/>
      <c r="LL65" s="22"/>
      <c r="LM65" s="111"/>
      <c r="LN65" s="22"/>
      <c r="LO65" s="111"/>
      <c r="LP65" s="22"/>
      <c r="LQ65" s="111"/>
      <c r="LR65" s="22"/>
      <c r="LS65" s="111"/>
      <c r="LT65" s="22"/>
      <c r="LU65" s="111"/>
      <c r="LV65" s="26"/>
      <c r="LW65" s="111"/>
      <c r="LX65" s="26"/>
      <c r="LY65" s="111"/>
      <c r="LZ65" s="26"/>
      <c r="MA65" s="111"/>
      <c r="MB65" s="26"/>
      <c r="MC65" s="111"/>
      <c r="MD65" s="26"/>
      <c r="ME65" s="111"/>
      <c r="MF65" s="26"/>
      <c r="MG65" s="111"/>
      <c r="MH65" s="26"/>
      <c r="MI65" s="111"/>
      <c r="MJ65" s="26"/>
      <c r="MK65" s="111"/>
      <c r="ML65" s="26"/>
      <c r="MM65" s="111"/>
      <c r="MN65" s="26"/>
      <c r="MO65" s="111"/>
      <c r="MP65" s="26"/>
      <c r="MQ65" s="112"/>
      <c r="MR65" s="26"/>
      <c r="MS65" s="111"/>
      <c r="MT65" s="26"/>
      <c r="MU65" s="111"/>
      <c r="MV65" s="26"/>
      <c r="MW65" s="111"/>
      <c r="MX65" s="26"/>
      <c r="MY65" s="111"/>
      <c r="MZ65" s="26"/>
      <c r="NA65" s="111"/>
      <c r="NB65" s="26"/>
      <c r="NC65" s="111"/>
      <c r="ND65" s="26"/>
      <c r="NE65" s="111"/>
      <c r="NF65" s="19"/>
      <c r="NG65" s="111"/>
      <c r="NH65" s="26"/>
      <c r="NI65" s="111"/>
      <c r="NJ65" s="26"/>
      <c r="NK65" s="111"/>
      <c r="NL65" s="26"/>
      <c r="NM65" s="111"/>
      <c r="NN65" s="26"/>
      <c r="NO65" s="111"/>
      <c r="NP65" s="19"/>
      <c r="NQ65" s="111"/>
      <c r="NR65" s="26"/>
      <c r="NS65" s="111"/>
      <c r="NT65" s="26"/>
      <c r="NU65" s="111"/>
      <c r="NV65" s="26"/>
      <c r="NW65" s="111"/>
      <c r="NX65" s="19"/>
      <c r="NY65" s="105"/>
      <c r="NZ65" s="105"/>
      <c r="OA65" s="105"/>
      <c r="OB65" s="29"/>
      <c r="OC65" s="111"/>
      <c r="OD65" s="29"/>
      <c r="OE65" s="111"/>
      <c r="OF65" s="22"/>
      <c r="OG65" s="111"/>
      <c r="OH65" s="22"/>
      <c r="OI65" s="111"/>
      <c r="OJ65" s="22"/>
      <c r="OK65" s="111"/>
      <c r="OL65" s="22"/>
      <c r="OM65" s="111"/>
      <c r="ON65" s="22"/>
      <c r="OO65" s="111"/>
      <c r="OP65" s="22"/>
      <c r="OQ65" s="111"/>
      <c r="OR65" s="22"/>
      <c r="OS65" s="111"/>
      <c r="OT65" s="26"/>
      <c r="OU65" s="111"/>
      <c r="OV65" s="26"/>
      <c r="OW65" s="111"/>
      <c r="OX65" s="26"/>
      <c r="OY65" s="111"/>
      <c r="OZ65" s="26"/>
      <c r="PA65" s="111"/>
      <c r="PB65" s="26"/>
      <c r="PC65" s="111"/>
      <c r="PD65" s="26"/>
      <c r="PE65" s="111"/>
      <c r="PF65" s="26"/>
      <c r="PG65" s="111"/>
      <c r="PH65" s="26"/>
      <c r="PI65" s="111"/>
      <c r="PJ65" s="26"/>
      <c r="PK65" s="111"/>
      <c r="PL65" s="26"/>
      <c r="PM65" s="111"/>
      <c r="PN65" s="26"/>
      <c r="PO65" s="112"/>
      <c r="PP65" s="26"/>
      <c r="PQ65" s="111"/>
      <c r="PR65" s="26"/>
      <c r="PS65" s="111"/>
      <c r="PT65" s="26"/>
      <c r="PU65" s="111"/>
      <c r="PV65" s="26"/>
      <c r="PW65" s="111"/>
      <c r="PX65" s="26"/>
      <c r="PY65" s="111"/>
      <c r="PZ65" s="26"/>
      <c r="QA65" s="111"/>
      <c r="QB65" s="26"/>
      <c r="QC65" s="111"/>
      <c r="QD65" s="19"/>
      <c r="QE65" s="111"/>
      <c r="QF65" s="26"/>
      <c r="QG65" s="111"/>
      <c r="QH65" s="26"/>
      <c r="QI65" s="111"/>
      <c r="QJ65" s="26"/>
      <c r="QK65" s="111"/>
      <c r="QL65" s="26"/>
      <c r="QM65" s="111"/>
      <c r="QN65" s="19"/>
      <c r="QO65" s="111"/>
      <c r="QP65" s="26"/>
      <c r="QQ65" s="111"/>
      <c r="QR65" s="26"/>
      <c r="QS65" s="111"/>
      <c r="QT65" s="26"/>
      <c r="QU65" s="111"/>
      <c r="QV65" s="19"/>
      <c r="QW65" s="105"/>
      <c r="QX65" s="105"/>
      <c r="QY65" s="105"/>
      <c r="QZ65" s="29"/>
      <c r="RA65" s="111"/>
      <c r="RB65" s="29"/>
      <c r="RC65" s="111"/>
      <c r="RD65" s="22"/>
      <c r="RE65" s="111"/>
      <c r="RF65" s="22"/>
      <c r="RG65" s="111"/>
      <c r="RH65" s="22"/>
      <c r="RI65" s="111"/>
      <c r="RJ65" s="22"/>
      <c r="RK65" s="111"/>
      <c r="RL65" s="22"/>
      <c r="RM65" s="111"/>
      <c r="RN65" s="22"/>
      <c r="RO65" s="111"/>
      <c r="RP65" s="22"/>
      <c r="RQ65" s="111"/>
      <c r="RR65" s="26"/>
      <c r="RS65" s="111"/>
      <c r="RT65" s="26"/>
      <c r="RU65" s="111"/>
      <c r="RV65" s="26"/>
      <c r="RW65" s="111"/>
      <c r="RX65" s="26"/>
      <c r="RY65" s="111"/>
      <c r="RZ65" s="26"/>
      <c r="SA65" s="111"/>
      <c r="SB65" s="26"/>
      <c r="SC65" s="111"/>
      <c r="SD65" s="26"/>
      <c r="SE65" s="111"/>
      <c r="SF65" s="26"/>
      <c r="SG65" s="111"/>
      <c r="SH65" s="26"/>
      <c r="SI65" s="111"/>
      <c r="SJ65" s="26"/>
      <c r="SK65" s="111"/>
      <c r="SL65" s="26"/>
      <c r="SM65" s="112"/>
      <c r="SN65" s="26"/>
      <c r="SO65" s="111"/>
      <c r="SP65" s="26"/>
      <c r="SQ65" s="111"/>
      <c r="SR65" s="26"/>
      <c r="SS65" s="111"/>
      <c r="ST65" s="26"/>
      <c r="SU65" s="111"/>
      <c r="SV65" s="26"/>
      <c r="SW65" s="111"/>
      <c r="SX65" s="26"/>
      <c r="SY65" s="111"/>
      <c r="SZ65" s="26"/>
      <c r="TA65" s="111"/>
      <c r="TB65" s="19"/>
      <c r="TC65" s="111"/>
      <c r="TD65" s="26"/>
      <c r="TE65" s="111"/>
      <c r="TF65" s="26"/>
      <c r="TG65" s="111"/>
      <c r="TH65" s="26"/>
      <c r="TI65" s="111"/>
      <c r="TJ65" s="26"/>
      <c r="TK65" s="111"/>
      <c r="TL65" s="19"/>
      <c r="TM65" s="111"/>
      <c r="TN65" s="26"/>
      <c r="TO65" s="111"/>
      <c r="TP65" s="26"/>
      <c r="TQ65" s="111"/>
      <c r="TR65" s="26"/>
      <c r="TS65" s="111"/>
      <c r="TT65" s="19"/>
      <c r="TU65" s="105"/>
      <c r="TV65" s="105"/>
      <c r="TW65" s="105"/>
      <c r="TX65" s="29"/>
      <c r="TY65" s="111"/>
      <c r="TZ65" s="29"/>
      <c r="UA65" s="111"/>
      <c r="UB65" s="22"/>
      <c r="UC65" s="111"/>
      <c r="UD65" s="22"/>
      <c r="UE65" s="111"/>
      <c r="UF65" s="22"/>
      <c r="UG65" s="111"/>
      <c r="UH65" s="22"/>
      <c r="UI65" s="111"/>
      <c r="UJ65" s="22"/>
      <c r="UK65" s="111"/>
      <c r="UL65" s="22"/>
      <c r="UM65" s="111"/>
      <c r="UN65" s="22"/>
      <c r="UO65" s="111"/>
      <c r="UP65" s="26"/>
      <c r="UQ65" s="111"/>
      <c r="UR65" s="26"/>
      <c r="US65" s="111"/>
      <c r="UT65" s="26"/>
      <c r="UU65" s="111"/>
      <c r="UV65" s="26"/>
      <c r="UW65" s="111"/>
      <c r="UX65" s="26"/>
      <c r="UY65" s="111"/>
      <c r="UZ65" s="26"/>
      <c r="VA65" s="111"/>
      <c r="VB65" s="26"/>
      <c r="VC65" s="111"/>
      <c r="VD65" s="26"/>
      <c r="VE65" s="111"/>
      <c r="VF65" s="26"/>
      <c r="VG65" s="111"/>
      <c r="VH65" s="26"/>
      <c r="VI65" s="111"/>
      <c r="VJ65" s="26"/>
      <c r="VK65" s="112"/>
      <c r="VL65" s="26"/>
      <c r="VM65" s="111"/>
      <c r="VN65" s="26"/>
      <c r="VO65" s="111"/>
      <c r="VP65" s="26"/>
      <c r="VQ65" s="111"/>
      <c r="VR65" s="26"/>
      <c r="VS65" s="111"/>
      <c r="VT65" s="26"/>
      <c r="VU65" s="111"/>
      <c r="VV65" s="26"/>
      <c r="VW65" s="111"/>
      <c r="VX65" s="26"/>
      <c r="VY65" s="111"/>
      <c r="VZ65" s="19"/>
      <c r="WA65" s="111"/>
      <c r="WB65" s="26"/>
      <c r="WC65" s="111"/>
      <c r="WD65" s="26"/>
      <c r="WE65" s="111"/>
      <c r="WF65" s="26"/>
      <c r="WG65" s="111"/>
      <c r="WH65" s="26"/>
      <c r="WI65" s="111"/>
      <c r="WJ65" s="19"/>
      <c r="WK65" s="111"/>
      <c r="WL65" s="26"/>
      <c r="WM65" s="111"/>
      <c r="WN65" s="26"/>
      <c r="WO65" s="111"/>
      <c r="WP65" s="26"/>
      <c r="WQ65" s="111"/>
      <c r="WR65" s="19"/>
      <c r="WS65" s="105"/>
      <c r="WT65" s="105"/>
      <c r="WU65" s="105"/>
      <c r="WV65" s="29"/>
      <c r="WW65" s="111"/>
      <c r="WX65" s="29"/>
      <c r="WY65" s="111"/>
      <c r="WZ65" s="22"/>
      <c r="XA65" s="111"/>
      <c r="XB65" s="22"/>
      <c r="XC65" s="111"/>
      <c r="XD65" s="22"/>
      <c r="XE65" s="111"/>
      <c r="XF65" s="22"/>
      <c r="XG65" s="111"/>
      <c r="XH65" s="22"/>
      <c r="XI65" s="111"/>
      <c r="XJ65" s="22"/>
      <c r="XK65" s="111"/>
      <c r="XL65" s="22"/>
      <c r="XM65" s="111"/>
      <c r="XN65" s="26"/>
      <c r="XO65" s="111"/>
      <c r="XP65" s="26"/>
      <c r="XQ65" s="111"/>
      <c r="XR65" s="26"/>
      <c r="XS65" s="111"/>
      <c r="XT65" s="26"/>
      <c r="XU65" s="111"/>
      <c r="XV65" s="26"/>
      <c r="XW65" s="111"/>
      <c r="XX65" s="26"/>
      <c r="XY65" s="111"/>
      <c r="XZ65" s="26"/>
      <c r="YA65" s="111"/>
      <c r="YB65" s="26"/>
      <c r="YC65" s="111"/>
      <c r="YD65" s="26"/>
      <c r="YE65" s="111"/>
      <c r="YF65" s="26"/>
      <c r="YG65" s="111"/>
      <c r="YH65" s="26"/>
      <c r="YI65" s="112"/>
      <c r="YJ65" s="26"/>
      <c r="YK65" s="111"/>
      <c r="YL65" s="26"/>
      <c r="YM65" s="111"/>
      <c r="YN65" s="26"/>
      <c r="YO65" s="111"/>
      <c r="YP65" s="26"/>
      <c r="YQ65" s="111"/>
      <c r="YR65" s="26"/>
      <c r="YS65" s="111"/>
      <c r="YT65" s="26"/>
      <c r="YU65" s="111"/>
      <c r="YV65" s="26"/>
      <c r="YW65" s="111"/>
      <c r="YX65" s="19"/>
      <c r="YY65" s="111"/>
      <c r="YZ65" s="26"/>
      <c r="ZA65" s="111"/>
      <c r="ZB65" s="26"/>
      <c r="ZC65" s="111"/>
      <c r="ZD65" s="26"/>
      <c r="ZE65" s="111"/>
      <c r="ZF65" s="26"/>
      <c r="ZG65" s="111"/>
      <c r="ZH65" s="19"/>
      <c r="ZI65" s="111"/>
      <c r="ZJ65" s="26"/>
      <c r="ZK65" s="111"/>
      <c r="ZL65" s="26"/>
      <c r="ZM65" s="111"/>
      <c r="ZN65" s="26"/>
      <c r="ZO65" s="111"/>
      <c r="ZP65" s="19"/>
      <c r="ZQ65" s="105"/>
      <c r="ZR65" s="105"/>
      <c r="ZS65" s="105"/>
      <c r="ZT65" s="29"/>
      <c r="ZU65" s="111"/>
      <c r="ZV65" s="29"/>
      <c r="ZW65" s="111"/>
      <c r="ZX65" s="22"/>
      <c r="ZY65" s="111"/>
      <c r="ZZ65" s="22"/>
      <c r="AAA65" s="111"/>
      <c r="AAB65" s="22"/>
      <c r="AAC65" s="111"/>
      <c r="AAD65" s="22"/>
      <c r="AAE65" s="111"/>
      <c r="AAF65" s="22"/>
      <c r="AAG65" s="111"/>
      <c r="AAH65" s="22"/>
      <c r="AAI65" s="111"/>
      <c r="AAJ65" s="22"/>
      <c r="AAK65" s="111"/>
      <c r="AAL65" s="26"/>
      <c r="AAM65" s="111"/>
      <c r="AAN65" s="26"/>
      <c r="AAO65" s="111"/>
      <c r="AAP65" s="26"/>
      <c r="AAQ65" s="111"/>
      <c r="AAR65" s="26"/>
      <c r="AAS65" s="111"/>
      <c r="AAT65" s="26"/>
      <c r="AAU65" s="111"/>
      <c r="AAV65" s="26"/>
      <c r="AAW65" s="111"/>
      <c r="AAX65" s="26"/>
      <c r="AAY65" s="111"/>
      <c r="AAZ65" s="26"/>
      <c r="ABA65" s="111"/>
      <c r="ABB65" s="26"/>
      <c r="ABC65" s="111"/>
      <c r="ABD65" s="26"/>
      <c r="ABE65" s="111"/>
      <c r="ABF65" s="26"/>
      <c r="ABG65" s="112"/>
      <c r="ABH65" s="26"/>
      <c r="ABI65" s="111"/>
      <c r="ABJ65" s="26"/>
      <c r="ABK65" s="111"/>
      <c r="ABL65" s="26"/>
      <c r="ABM65" s="111"/>
      <c r="ABN65" s="26"/>
      <c r="ABO65" s="111"/>
      <c r="ABP65" s="26"/>
      <c r="ABQ65" s="111"/>
      <c r="ABR65" s="26"/>
      <c r="ABS65" s="111"/>
      <c r="ABT65" s="26"/>
      <c r="ABU65" s="111"/>
      <c r="ABV65" s="19"/>
      <c r="ABW65" s="111"/>
      <c r="ABX65" s="26"/>
      <c r="ABY65" s="111"/>
      <c r="ABZ65" s="26"/>
      <c r="ACA65" s="111"/>
      <c r="ACB65" s="26"/>
      <c r="ACC65" s="111"/>
      <c r="ACD65" s="26"/>
      <c r="ACE65" s="111"/>
      <c r="ACF65" s="19"/>
      <c r="ACG65" s="111"/>
      <c r="ACH65" s="26"/>
      <c r="ACI65" s="111"/>
      <c r="ACJ65" s="26"/>
      <c r="ACK65" s="111"/>
      <c r="ACL65" s="26"/>
      <c r="ACM65" s="111"/>
      <c r="ACN65" s="19"/>
      <c r="ACO65" s="105"/>
      <c r="ACP65" s="105"/>
      <c r="ACQ65" s="105"/>
      <c r="ACR65" s="29"/>
      <c r="ACS65" s="111"/>
      <c r="ACT65" s="29"/>
      <c r="ACU65" s="111"/>
      <c r="ACV65" s="22"/>
      <c r="ACW65" s="111"/>
      <c r="ACX65" s="22"/>
      <c r="ACY65" s="111"/>
      <c r="ACZ65" s="22"/>
      <c r="ADA65" s="111"/>
      <c r="ADB65" s="22"/>
      <c r="ADC65" s="111"/>
      <c r="ADD65" s="22"/>
      <c r="ADE65" s="111"/>
      <c r="ADF65" s="22"/>
      <c r="ADG65" s="111"/>
      <c r="ADH65" s="22"/>
      <c r="ADI65" s="111"/>
      <c r="ADJ65" s="26"/>
      <c r="ADK65" s="111"/>
      <c r="ADL65" s="26"/>
      <c r="ADM65" s="111"/>
      <c r="ADN65" s="26"/>
      <c r="ADO65" s="111"/>
      <c r="ADP65" s="26"/>
      <c r="ADQ65" s="111"/>
      <c r="ADR65" s="26"/>
      <c r="ADS65" s="111"/>
      <c r="ADT65" s="26"/>
      <c r="ADU65" s="111"/>
      <c r="ADV65" s="26"/>
      <c r="ADW65" s="111"/>
      <c r="ADX65" s="26"/>
      <c r="ADY65" s="111"/>
      <c r="ADZ65" s="26"/>
      <c r="AEA65" s="111"/>
      <c r="AEB65" s="26"/>
      <c r="AEC65" s="111"/>
      <c r="AED65" s="26"/>
      <c r="AEE65" s="112"/>
      <c r="AEF65" s="26"/>
      <c r="AEG65" s="111"/>
      <c r="AEH65" s="26"/>
      <c r="AEI65" s="111"/>
      <c r="AEJ65" s="26"/>
      <c r="AEK65" s="111"/>
      <c r="AEL65" s="26"/>
      <c r="AEM65" s="111"/>
      <c r="AEN65" s="26"/>
      <c r="AEO65" s="111"/>
      <c r="AEP65" s="26"/>
      <c r="AEQ65" s="111"/>
      <c r="AER65" s="26"/>
      <c r="AES65" s="111"/>
      <c r="AET65" s="19"/>
      <c r="AEU65" s="111"/>
      <c r="AEV65" s="26"/>
      <c r="AEW65" s="111"/>
      <c r="AEX65" s="26"/>
      <c r="AEY65" s="111"/>
      <c r="AEZ65" s="26"/>
      <c r="AFA65" s="111"/>
      <c r="AFB65" s="26"/>
      <c r="AFC65" s="111"/>
      <c r="AFD65" s="19"/>
      <c r="AFE65" s="111"/>
      <c r="AFF65" s="26"/>
      <c r="AFG65" s="111"/>
      <c r="AFH65" s="26"/>
      <c r="AFI65" s="111"/>
      <c r="AFJ65" s="26"/>
      <c r="AFK65" s="111"/>
      <c r="AFL65" s="19"/>
      <c r="AFM65" s="105"/>
      <c r="AFN65" s="105"/>
      <c r="AFO65" s="105"/>
      <c r="AFP65" s="29"/>
      <c r="AFQ65" s="111"/>
      <c r="AFR65" s="29"/>
      <c r="AFS65" s="111"/>
      <c r="AFT65" s="22"/>
      <c r="AFU65" s="111"/>
      <c r="AFV65" s="22"/>
      <c r="AFW65" s="111"/>
      <c r="AFX65" s="22"/>
      <c r="AFY65" s="111"/>
      <c r="AFZ65" s="22"/>
      <c r="AGA65" s="111"/>
      <c r="AGB65" s="22"/>
      <c r="AGC65" s="111"/>
      <c r="AGD65" s="22"/>
      <c r="AGE65" s="111"/>
      <c r="AGF65" s="22"/>
      <c r="AGG65" s="111"/>
      <c r="AGH65" s="26"/>
      <c r="AGI65" s="111"/>
      <c r="AGJ65" s="26"/>
      <c r="AGK65" s="111"/>
      <c r="AGL65" s="26"/>
      <c r="AGM65" s="111"/>
      <c r="AGN65" s="26"/>
      <c r="AGO65" s="111"/>
      <c r="AGP65" s="26"/>
      <c r="AGQ65" s="111"/>
      <c r="AGR65" s="26"/>
      <c r="AGS65" s="111"/>
      <c r="AGT65" s="26"/>
      <c r="AGU65" s="111"/>
      <c r="AGV65" s="26"/>
      <c r="AGW65" s="111"/>
      <c r="AGX65" s="26"/>
      <c r="AGY65" s="111"/>
      <c r="AGZ65" s="26"/>
      <c r="AHA65" s="111"/>
      <c r="AHB65" s="26"/>
      <c r="AHC65" s="112"/>
      <c r="AHD65" s="26"/>
      <c r="AHE65" s="111"/>
      <c r="AHF65" s="26"/>
      <c r="AHG65" s="111"/>
      <c r="AHH65" s="26"/>
      <c r="AHI65" s="111"/>
      <c r="AHJ65" s="26"/>
      <c r="AHK65" s="111"/>
      <c r="AHL65" s="26"/>
      <c r="AHM65" s="111"/>
      <c r="AHN65" s="26"/>
      <c r="AHO65" s="111"/>
      <c r="AHP65" s="26"/>
      <c r="AHQ65" s="111"/>
      <c r="AHR65" s="19"/>
      <c r="AHS65" s="111"/>
      <c r="AHT65" s="26"/>
      <c r="AHU65" s="111"/>
      <c r="AHV65" s="26"/>
      <c r="AHW65" s="111"/>
      <c r="AHX65" s="26"/>
      <c r="AHY65" s="111"/>
      <c r="AHZ65" s="26"/>
      <c r="AIA65" s="111"/>
      <c r="AIB65" s="19"/>
      <c r="AIC65" s="111"/>
      <c r="AID65" s="26"/>
      <c r="AIE65" s="111"/>
      <c r="AIF65" s="26"/>
      <c r="AIG65" s="111"/>
      <c r="AIH65" s="26"/>
      <c r="AII65" s="111"/>
      <c r="AIJ65" s="19"/>
      <c r="AIK65" s="105"/>
      <c r="AIL65" s="105"/>
      <c r="AIM65" s="105"/>
      <c r="AIN65" s="29"/>
      <c r="AIO65" s="111"/>
      <c r="AIP65" s="29"/>
      <c r="AIQ65" s="111"/>
      <c r="AIR65" s="22"/>
      <c r="AIS65" s="111"/>
      <c r="AIT65" s="22"/>
      <c r="AIU65" s="111"/>
      <c r="AIV65" s="22"/>
      <c r="AIW65" s="111"/>
      <c r="AIX65" s="22"/>
      <c r="AIY65" s="111"/>
      <c r="AIZ65" s="22"/>
      <c r="AJA65" s="111"/>
      <c r="AJB65" s="22"/>
      <c r="AJC65" s="111"/>
      <c r="AJD65" s="22"/>
      <c r="AJE65" s="111"/>
      <c r="AJF65" s="26"/>
      <c r="AJG65" s="111"/>
      <c r="AJH65" s="26"/>
      <c r="AJI65" s="111"/>
      <c r="AJJ65" s="26"/>
      <c r="AJK65" s="111"/>
      <c r="AJL65" s="26"/>
      <c r="AJM65" s="111"/>
      <c r="AJN65" s="26"/>
      <c r="AJO65" s="111"/>
      <c r="AJP65" s="26"/>
      <c r="AJQ65" s="111"/>
      <c r="AJR65" s="26"/>
      <c r="AJS65" s="111"/>
      <c r="AJT65" s="26"/>
      <c r="AJU65" s="111"/>
      <c r="AJV65" s="26"/>
      <c r="AJW65" s="111"/>
      <c r="AJX65" s="26"/>
      <c r="AJY65" s="111"/>
      <c r="AJZ65" s="26"/>
      <c r="AKA65" s="112"/>
      <c r="AKB65" s="26"/>
      <c r="AKC65" s="111"/>
      <c r="AKD65" s="26"/>
      <c r="AKE65" s="111"/>
      <c r="AKF65" s="26"/>
      <c r="AKG65" s="111"/>
      <c r="AKH65" s="26"/>
      <c r="AKI65" s="111"/>
      <c r="AKJ65" s="26"/>
      <c r="AKK65" s="111"/>
      <c r="AKL65" s="26"/>
      <c r="AKM65" s="111"/>
      <c r="AKN65" s="26"/>
      <c r="AKO65" s="111"/>
      <c r="AKP65" s="19"/>
      <c r="AKQ65" s="111"/>
      <c r="AKR65" s="26"/>
      <c r="AKS65" s="111"/>
      <c r="AKT65" s="26"/>
      <c r="AKU65" s="111"/>
      <c r="AKV65" s="26"/>
      <c r="AKW65" s="111"/>
      <c r="AKX65" s="26"/>
      <c r="AKY65" s="111"/>
      <c r="AKZ65" s="19"/>
      <c r="ALA65" s="111"/>
      <c r="ALB65" s="26"/>
      <c r="ALC65" s="111"/>
      <c r="ALD65" s="26"/>
      <c r="ALE65" s="111"/>
      <c r="ALF65" s="26"/>
      <c r="ALG65" s="111"/>
      <c r="ALH65" s="19"/>
      <c r="ALI65" s="105"/>
      <c r="ALJ65" s="105"/>
      <c r="ALK65" s="105"/>
      <c r="ALL65" s="29"/>
      <c r="ALM65" s="111"/>
      <c r="ALN65" s="29"/>
      <c r="ALO65" s="111"/>
      <c r="ALP65" s="22"/>
      <c r="ALQ65" s="111"/>
      <c r="ALR65" s="22"/>
      <c r="ALS65" s="111"/>
      <c r="ALT65" s="22"/>
      <c r="ALU65" s="111"/>
      <c r="ALV65" s="22"/>
      <c r="ALW65" s="111"/>
      <c r="ALX65" s="22"/>
      <c r="ALY65" s="111"/>
      <c r="ALZ65" s="22"/>
      <c r="AMA65" s="111"/>
      <c r="AMB65" s="22"/>
      <c r="AMC65" s="111"/>
      <c r="AMD65" s="26"/>
      <c r="AME65" s="111"/>
      <c r="AMF65" s="26"/>
      <c r="AMG65" s="111"/>
      <c r="AMH65" s="26"/>
      <c r="AMI65" s="111"/>
      <c r="AMJ65" s="26"/>
      <c r="AMK65" s="111"/>
      <c r="AML65" s="26"/>
      <c r="AMM65" s="111"/>
      <c r="AMN65" s="26"/>
      <c r="AMO65" s="111"/>
      <c r="AMP65" s="26"/>
      <c r="AMQ65" s="111"/>
      <c r="AMR65" s="26"/>
      <c r="AMS65" s="111"/>
      <c r="AMT65" s="26"/>
      <c r="AMU65" s="111"/>
      <c r="AMV65" s="26"/>
      <c r="AMW65" s="111"/>
      <c r="AMX65" s="26"/>
      <c r="AMY65" s="112"/>
      <c r="AMZ65" s="26"/>
      <c r="ANA65" s="111"/>
      <c r="ANB65" s="26"/>
      <c r="ANC65" s="111"/>
      <c r="AND65" s="26"/>
      <c r="ANE65" s="111"/>
      <c r="ANF65" s="26"/>
      <c r="ANG65" s="111"/>
      <c r="ANH65" s="26"/>
      <c r="ANI65" s="111"/>
      <c r="ANJ65" s="26"/>
      <c r="ANK65" s="111"/>
      <c r="ANL65" s="26"/>
      <c r="ANM65" s="111"/>
      <c r="ANN65" s="19"/>
      <c r="ANO65" s="111"/>
      <c r="ANP65" s="26"/>
      <c r="ANQ65" s="111"/>
      <c r="ANR65" s="26"/>
      <c r="ANS65" s="111"/>
      <c r="ANT65" s="26"/>
      <c r="ANU65" s="111"/>
      <c r="ANV65" s="26"/>
      <c r="ANW65" s="111"/>
      <c r="ANX65" s="19"/>
      <c r="ANY65" s="111"/>
      <c r="ANZ65" s="26"/>
      <c r="AOA65" s="111"/>
      <c r="AOB65" s="26"/>
      <c r="AOC65" s="111"/>
      <c r="AOD65" s="26"/>
      <c r="AOE65" s="111"/>
      <c r="AOF65" s="19"/>
      <c r="AOG65" s="105"/>
      <c r="AOH65" s="105"/>
      <c r="AOI65" s="105"/>
      <c r="AOJ65" s="29"/>
      <c r="AOK65" s="111"/>
      <c r="AOL65" s="29"/>
      <c r="AOM65" s="111"/>
      <c r="AON65" s="22"/>
      <c r="AOO65" s="111"/>
      <c r="AOP65" s="22"/>
      <c r="AOQ65" s="111"/>
      <c r="AOR65" s="22"/>
      <c r="AOS65" s="111"/>
      <c r="AOT65" s="22"/>
      <c r="AOU65" s="111"/>
      <c r="AOV65" s="22"/>
      <c r="AOW65" s="111"/>
      <c r="AOX65" s="22"/>
      <c r="AOY65" s="111"/>
      <c r="AOZ65" s="22"/>
      <c r="APA65" s="111"/>
      <c r="APB65" s="26"/>
      <c r="APC65" s="111"/>
      <c r="APD65" s="26"/>
      <c r="APE65" s="111"/>
      <c r="APF65" s="26"/>
      <c r="APG65" s="111"/>
      <c r="APH65" s="26"/>
      <c r="API65" s="111"/>
      <c r="APJ65" s="26"/>
      <c r="APK65" s="111"/>
      <c r="APL65" s="26"/>
      <c r="APM65" s="111"/>
      <c r="APN65" s="26"/>
      <c r="APO65" s="111"/>
      <c r="APP65" s="26"/>
      <c r="APQ65" s="111"/>
      <c r="APR65" s="26"/>
      <c r="APS65" s="111"/>
      <c r="APT65" s="26"/>
      <c r="APU65" s="111"/>
      <c r="APV65" s="26"/>
      <c r="APW65" s="112"/>
      <c r="APX65" s="26"/>
      <c r="APY65" s="111"/>
      <c r="APZ65" s="26"/>
      <c r="AQA65" s="111"/>
      <c r="AQB65" s="26"/>
      <c r="AQC65" s="111"/>
      <c r="AQD65" s="26"/>
      <c r="AQE65" s="111"/>
      <c r="AQF65" s="26"/>
      <c r="AQG65" s="111"/>
      <c r="AQH65" s="26"/>
      <c r="AQI65" s="111"/>
      <c r="AQJ65" s="26"/>
      <c r="AQK65" s="111"/>
      <c r="AQL65" s="19"/>
      <c r="AQM65" s="111"/>
      <c r="AQN65" s="26"/>
      <c r="AQO65" s="111"/>
      <c r="AQP65" s="26"/>
      <c r="AQQ65" s="111"/>
      <c r="AQR65" s="26"/>
      <c r="AQS65" s="111"/>
      <c r="AQT65" s="26"/>
      <c r="AQU65" s="111"/>
      <c r="AQV65" s="19"/>
      <c r="AQW65" s="111"/>
      <c r="AQX65" s="26"/>
      <c r="AQY65" s="111"/>
      <c r="AQZ65" s="26"/>
      <c r="ARA65" s="111"/>
      <c r="ARB65" s="26"/>
      <c r="ARC65" s="111"/>
      <c r="ARD65" s="19"/>
      <c r="ARE65" s="105"/>
      <c r="ARF65" s="105"/>
      <c r="ARG65" s="105"/>
      <c r="ARH65" s="29"/>
      <c r="ARI65" s="111"/>
      <c r="ARJ65" s="29"/>
      <c r="ARK65" s="111"/>
      <c r="ARL65" s="22"/>
      <c r="ARM65" s="111"/>
      <c r="ARN65" s="22"/>
      <c r="ARO65" s="111"/>
      <c r="ARP65" s="22"/>
      <c r="ARQ65" s="111"/>
      <c r="ARR65" s="22"/>
      <c r="ARS65" s="111"/>
      <c r="ART65" s="22"/>
      <c r="ARU65" s="111"/>
      <c r="ARV65" s="22"/>
      <c r="ARW65" s="111"/>
      <c r="ARX65" s="22"/>
      <c r="ARY65" s="111"/>
      <c r="ARZ65" s="26"/>
      <c r="ASA65" s="111"/>
      <c r="ASB65" s="26"/>
      <c r="ASC65" s="111"/>
      <c r="ASD65" s="26"/>
      <c r="ASE65" s="111"/>
      <c r="ASF65" s="26"/>
      <c r="ASG65" s="111"/>
      <c r="ASH65" s="26"/>
      <c r="ASI65" s="111"/>
      <c r="ASJ65" s="26"/>
      <c r="ASK65" s="111"/>
      <c r="ASL65" s="26"/>
      <c r="ASM65" s="111"/>
      <c r="ASN65" s="26"/>
      <c r="ASO65" s="111"/>
      <c r="ASP65" s="26"/>
      <c r="ASQ65" s="111"/>
      <c r="ASR65" s="26"/>
      <c r="ASS65" s="111"/>
      <c r="AST65" s="26"/>
      <c r="ASU65" s="112"/>
      <c r="ASV65" s="26"/>
      <c r="ASW65" s="111"/>
      <c r="ASX65" s="26"/>
      <c r="ASY65" s="111"/>
      <c r="ASZ65" s="26"/>
      <c r="ATA65" s="111"/>
      <c r="ATB65" s="26"/>
      <c r="ATC65" s="111"/>
      <c r="ATD65" s="26"/>
      <c r="ATE65" s="111"/>
      <c r="ATF65" s="26"/>
      <c r="ATG65" s="111"/>
      <c r="ATH65" s="26"/>
      <c r="ATI65" s="111"/>
      <c r="ATJ65" s="19"/>
      <c r="ATK65" s="111"/>
      <c r="ATL65" s="26"/>
      <c r="ATM65" s="111"/>
      <c r="ATN65" s="26"/>
      <c r="ATO65" s="111"/>
      <c r="ATP65" s="26"/>
      <c r="ATQ65" s="111"/>
      <c r="ATR65" s="26"/>
      <c r="ATS65" s="111"/>
      <c r="ATT65" s="19"/>
      <c r="ATU65" s="111"/>
      <c r="ATV65" s="26"/>
      <c r="ATW65" s="111"/>
      <c r="ATX65" s="26"/>
      <c r="ATY65" s="111"/>
      <c r="ATZ65" s="26"/>
      <c r="AUA65" s="111"/>
      <c r="AUB65" s="19"/>
      <c r="AUC65" s="105"/>
      <c r="AUD65" s="105"/>
      <c r="AUE65" s="105"/>
      <c r="AUF65" s="29"/>
      <c r="AUG65" s="111"/>
      <c r="AUH65" s="29"/>
      <c r="AUI65" s="111"/>
      <c r="AUJ65" s="22"/>
      <c r="AUK65" s="111"/>
      <c r="AUL65" s="22"/>
      <c r="AUM65" s="111"/>
      <c r="AUN65" s="22"/>
      <c r="AUO65" s="111"/>
      <c r="AUP65" s="22"/>
      <c r="AUQ65" s="111"/>
      <c r="AUR65" s="22"/>
      <c r="AUS65" s="111"/>
      <c r="AUT65" s="22"/>
      <c r="AUU65" s="111"/>
      <c r="AUV65" s="22"/>
      <c r="AUW65" s="111"/>
      <c r="AUX65" s="26"/>
      <c r="AUY65" s="111"/>
      <c r="AUZ65" s="26"/>
      <c r="AVA65" s="111"/>
      <c r="AVB65" s="26"/>
      <c r="AVC65" s="111"/>
      <c r="AVD65" s="26"/>
      <c r="AVE65" s="111"/>
      <c r="AVF65" s="26"/>
      <c r="AVG65" s="111"/>
      <c r="AVH65" s="26"/>
      <c r="AVI65" s="111"/>
      <c r="AVJ65" s="26"/>
      <c r="AVK65" s="111"/>
      <c r="AVL65" s="26"/>
      <c r="AVM65" s="111"/>
      <c r="AVN65" s="26"/>
      <c r="AVO65" s="111"/>
      <c r="AVP65" s="26"/>
      <c r="AVQ65" s="111"/>
      <c r="AVR65" s="26"/>
      <c r="AVS65" s="112"/>
      <c r="AVT65" s="26"/>
      <c r="AVU65" s="111"/>
      <c r="AVV65" s="26"/>
      <c r="AVW65" s="111"/>
      <c r="AVX65" s="26"/>
      <c r="AVY65" s="111"/>
      <c r="AVZ65" s="26"/>
      <c r="AWA65" s="111"/>
      <c r="AWB65" s="26"/>
      <c r="AWC65" s="111"/>
      <c r="AWD65" s="26"/>
      <c r="AWE65" s="111"/>
      <c r="AWF65" s="26"/>
      <c r="AWG65" s="111"/>
      <c r="AWH65" s="19"/>
      <c r="AWI65" s="111"/>
      <c r="AWJ65" s="26"/>
      <c r="AWK65" s="111"/>
      <c r="AWL65" s="26"/>
      <c r="AWM65" s="111"/>
      <c r="AWN65" s="26"/>
      <c r="AWO65" s="111"/>
      <c r="AWP65" s="26"/>
      <c r="AWQ65" s="111"/>
      <c r="AWR65" s="19"/>
      <c r="AWS65" s="111"/>
      <c r="AWT65" s="26"/>
      <c r="AWU65" s="111"/>
      <c r="AWV65" s="26"/>
      <c r="AWW65" s="111"/>
      <c r="AWX65" s="26"/>
      <c r="AWY65" s="111"/>
      <c r="AWZ65" s="19"/>
      <c r="AXA65" s="105"/>
      <c r="AXB65" s="105"/>
      <c r="AXC65" s="105"/>
      <c r="AXD65" s="29"/>
      <c r="AXE65" s="111"/>
      <c r="AXF65" s="29"/>
      <c r="AXG65" s="111"/>
      <c r="AXH65" s="22"/>
      <c r="AXI65" s="111"/>
      <c r="AXJ65" s="22"/>
      <c r="AXK65" s="111"/>
      <c r="AXL65" s="22"/>
      <c r="AXM65" s="111"/>
      <c r="AXN65" s="22"/>
      <c r="AXO65" s="111"/>
      <c r="AXP65" s="22"/>
      <c r="AXQ65" s="111"/>
      <c r="AXR65" s="22"/>
      <c r="AXS65" s="111"/>
      <c r="AXT65" s="22"/>
      <c r="AXU65" s="111"/>
      <c r="AXV65" s="26"/>
      <c r="AXW65" s="111"/>
      <c r="AXX65" s="26"/>
      <c r="AXY65" s="111"/>
      <c r="AXZ65" s="26"/>
      <c r="AYA65" s="111"/>
      <c r="AYB65" s="26"/>
      <c r="AYC65" s="111"/>
      <c r="AYD65" s="26"/>
      <c r="AYE65" s="111"/>
      <c r="AYF65" s="26"/>
      <c r="AYG65" s="111"/>
      <c r="AYH65" s="26"/>
      <c r="AYI65" s="111"/>
      <c r="AYJ65" s="26"/>
      <c r="AYK65" s="111"/>
      <c r="AYL65" s="26"/>
      <c r="AYM65" s="111"/>
      <c r="AYN65" s="26"/>
      <c r="AYO65" s="111"/>
      <c r="AYP65" s="26"/>
      <c r="AYQ65" s="112"/>
      <c r="AYR65" s="26"/>
      <c r="AYS65" s="111"/>
      <c r="AYT65" s="26"/>
      <c r="AYU65" s="111"/>
      <c r="AYV65" s="26"/>
      <c r="AYW65" s="111"/>
      <c r="AYX65" s="26"/>
      <c r="AYY65" s="111"/>
      <c r="AYZ65" s="26"/>
      <c r="AZA65" s="111"/>
      <c r="AZB65" s="26"/>
      <c r="AZC65" s="111"/>
      <c r="AZD65" s="26"/>
      <c r="AZE65" s="111"/>
      <c r="AZF65" s="19"/>
      <c r="AZG65" s="111"/>
      <c r="AZH65" s="26"/>
      <c r="AZI65" s="111"/>
      <c r="AZJ65" s="26"/>
      <c r="AZK65" s="111"/>
      <c r="AZL65" s="26"/>
      <c r="AZM65" s="111"/>
      <c r="AZN65" s="26"/>
      <c r="AZO65" s="111"/>
      <c r="AZP65" s="19"/>
      <c r="AZQ65" s="111"/>
      <c r="AZR65" s="26"/>
      <c r="AZS65" s="111"/>
      <c r="AZT65" s="26"/>
      <c r="AZU65" s="111"/>
      <c r="AZV65" s="26"/>
      <c r="AZW65" s="111"/>
      <c r="AZX65" s="19"/>
      <c r="AZY65" s="105"/>
      <c r="AZZ65" s="105"/>
      <c r="BAA65" s="105"/>
      <c r="BAB65" s="29"/>
      <c r="BAC65" s="111"/>
      <c r="BAD65" s="29"/>
      <c r="BAE65" s="111"/>
      <c r="BAF65" s="22"/>
      <c r="BAG65" s="111"/>
      <c r="BAH65" s="22"/>
      <c r="BAI65" s="111"/>
      <c r="BAJ65" s="22"/>
      <c r="BAK65" s="111"/>
      <c r="BAL65" s="22"/>
      <c r="BAM65" s="111"/>
      <c r="BAN65" s="22"/>
      <c r="BAO65" s="111"/>
      <c r="BAP65" s="22"/>
      <c r="BAQ65" s="111"/>
      <c r="BAR65" s="22"/>
      <c r="BAS65" s="111"/>
      <c r="BAT65" s="26"/>
      <c r="BAU65" s="111"/>
      <c r="BAV65" s="26"/>
      <c r="BAW65" s="111"/>
      <c r="BAX65" s="26"/>
      <c r="BAY65" s="111"/>
      <c r="BAZ65" s="26"/>
      <c r="BBA65" s="111"/>
      <c r="BBB65" s="26"/>
      <c r="BBC65" s="111"/>
      <c r="BBD65" s="26"/>
      <c r="BBE65" s="111"/>
      <c r="BBF65" s="26"/>
      <c r="BBG65" s="111"/>
      <c r="BBH65" s="26"/>
      <c r="BBI65" s="111"/>
      <c r="BBJ65" s="26"/>
      <c r="BBK65" s="111"/>
      <c r="BBL65" s="26"/>
      <c r="BBM65" s="111"/>
      <c r="BBN65" s="26"/>
      <c r="BBO65" s="112"/>
      <c r="BBP65" s="26"/>
      <c r="BBQ65" s="111"/>
      <c r="BBR65" s="26"/>
      <c r="BBS65" s="111"/>
      <c r="BBT65" s="26"/>
      <c r="BBU65" s="111"/>
      <c r="BBV65" s="26"/>
      <c r="BBW65" s="111"/>
      <c r="BBX65" s="26"/>
      <c r="BBY65" s="111"/>
      <c r="BBZ65" s="26"/>
      <c r="BCA65" s="111"/>
      <c r="BCB65" s="26"/>
      <c r="BCC65" s="111"/>
      <c r="BCD65" s="19"/>
      <c r="BCE65" s="111"/>
      <c r="BCF65" s="26"/>
      <c r="BCG65" s="111"/>
      <c r="BCH65" s="26"/>
      <c r="BCI65" s="111"/>
      <c r="BCJ65" s="26"/>
      <c r="BCK65" s="111"/>
      <c r="BCL65" s="26"/>
      <c r="BCM65" s="111"/>
      <c r="BCN65" s="19"/>
      <c r="BCO65" s="111"/>
      <c r="BCP65" s="26"/>
      <c r="BCQ65" s="111"/>
      <c r="BCR65" s="26"/>
      <c r="BCS65" s="111"/>
      <c r="BCT65" s="26"/>
      <c r="BCU65" s="111"/>
      <c r="BCV65" s="19"/>
      <c r="BCW65" s="105"/>
      <c r="BCX65" s="105"/>
      <c r="BCY65" s="105"/>
      <c r="BCZ65" s="29"/>
      <c r="BDA65" s="111"/>
      <c r="BDB65" s="29"/>
      <c r="BDC65" s="111"/>
      <c r="BDD65" s="22"/>
      <c r="BDE65" s="111"/>
      <c r="BDF65" s="22"/>
      <c r="BDG65" s="111"/>
      <c r="BDH65" s="22"/>
      <c r="BDI65" s="111"/>
      <c r="BDJ65" s="22"/>
      <c r="BDK65" s="111"/>
      <c r="BDL65" s="22"/>
      <c r="BDM65" s="111"/>
      <c r="BDN65" s="22"/>
      <c r="BDO65" s="111"/>
      <c r="BDP65" s="22"/>
      <c r="BDQ65" s="111"/>
      <c r="BDR65" s="26"/>
      <c r="BDS65" s="111"/>
      <c r="BDT65" s="26"/>
      <c r="BDU65" s="111"/>
      <c r="BDV65" s="26"/>
      <c r="BDW65" s="111"/>
      <c r="BDX65" s="26"/>
      <c r="BDY65" s="111"/>
      <c r="BDZ65" s="26"/>
      <c r="BEA65" s="111"/>
      <c r="BEB65" s="26"/>
      <c r="BEC65" s="111"/>
      <c r="BED65" s="26"/>
      <c r="BEE65" s="111"/>
      <c r="BEF65" s="26"/>
      <c r="BEG65" s="111"/>
      <c r="BEH65" s="26"/>
      <c r="BEI65" s="111"/>
      <c r="BEJ65" s="26"/>
      <c r="BEK65" s="111"/>
      <c r="BEL65" s="26"/>
      <c r="BEM65" s="112"/>
      <c r="BEN65" s="26"/>
      <c r="BEO65" s="111"/>
      <c r="BEP65" s="26"/>
      <c r="BEQ65" s="111"/>
      <c r="BER65" s="26"/>
      <c r="BES65" s="111"/>
      <c r="BET65" s="26"/>
      <c r="BEU65" s="111"/>
      <c r="BEV65" s="26"/>
      <c r="BEW65" s="111"/>
      <c r="BEX65" s="26"/>
      <c r="BEY65" s="111"/>
      <c r="BEZ65" s="26"/>
      <c r="BFA65" s="111"/>
      <c r="BFB65" s="19"/>
      <c r="BFC65" s="111"/>
      <c r="BFD65" s="26"/>
      <c r="BFE65" s="111"/>
      <c r="BFF65" s="26"/>
      <c r="BFG65" s="111"/>
      <c r="BFH65" s="26"/>
      <c r="BFI65" s="111"/>
      <c r="BFJ65" s="26"/>
      <c r="BFK65" s="111"/>
      <c r="BFL65" s="19"/>
      <c r="BFM65" s="111"/>
      <c r="BFN65" s="26"/>
      <c r="BFO65" s="111"/>
      <c r="BFP65" s="26"/>
      <c r="BFQ65" s="111"/>
      <c r="BFR65" s="26"/>
      <c r="BFS65" s="111"/>
      <c r="BFT65" s="19"/>
      <c r="BFU65" s="105"/>
      <c r="BFV65" s="105"/>
      <c r="BFW65" s="105"/>
      <c r="BFX65" s="29"/>
      <c r="BFY65" s="111"/>
      <c r="BFZ65" s="29"/>
      <c r="BGA65" s="111"/>
      <c r="BGB65" s="22"/>
      <c r="BGC65" s="111"/>
      <c r="BGD65" s="22"/>
      <c r="BGE65" s="111"/>
      <c r="BGF65" s="22"/>
      <c r="BGG65" s="111"/>
      <c r="BGH65" s="22"/>
      <c r="BGI65" s="111"/>
      <c r="BGJ65" s="22"/>
      <c r="BGK65" s="111"/>
      <c r="BGL65" s="22"/>
      <c r="BGM65" s="111"/>
      <c r="BGN65" s="22"/>
      <c r="BGO65" s="111"/>
      <c r="BGP65" s="26"/>
      <c r="BGQ65" s="111"/>
      <c r="BGR65" s="26"/>
      <c r="BGS65" s="111"/>
      <c r="BGT65" s="26"/>
      <c r="BGU65" s="111"/>
      <c r="BGV65" s="26"/>
      <c r="BGW65" s="111"/>
      <c r="BGX65" s="26"/>
      <c r="BGY65" s="111"/>
      <c r="BGZ65" s="26"/>
      <c r="BHA65" s="111"/>
      <c r="BHB65" s="26"/>
      <c r="BHC65" s="111"/>
      <c r="BHD65" s="26"/>
      <c r="BHE65" s="111"/>
      <c r="BHF65" s="26"/>
      <c r="BHG65" s="111"/>
      <c r="BHH65" s="26"/>
      <c r="BHI65" s="111"/>
      <c r="BHJ65" s="26"/>
      <c r="BHK65" s="112"/>
      <c r="BHL65" s="26"/>
      <c r="BHM65" s="111"/>
      <c r="BHN65" s="26"/>
      <c r="BHO65" s="111"/>
      <c r="BHP65" s="26"/>
      <c r="BHQ65" s="111"/>
      <c r="BHR65" s="26"/>
      <c r="BHS65" s="111"/>
      <c r="BHT65" s="26"/>
      <c r="BHU65" s="111"/>
      <c r="BHV65" s="26"/>
      <c r="BHW65" s="111"/>
      <c r="BHX65" s="26"/>
      <c r="BHY65" s="111"/>
      <c r="BHZ65" s="19"/>
      <c r="BIA65" s="111"/>
      <c r="BIB65" s="26"/>
      <c r="BIC65" s="111"/>
      <c r="BID65" s="26"/>
      <c r="BIE65" s="111"/>
      <c r="BIF65" s="26"/>
      <c r="BIG65" s="111"/>
      <c r="BIH65" s="26"/>
      <c r="BII65" s="111"/>
      <c r="BIJ65" s="19"/>
      <c r="BIK65" s="111"/>
      <c r="BIL65" s="26"/>
      <c r="BIM65" s="111"/>
      <c r="BIN65" s="26"/>
      <c r="BIO65" s="111"/>
      <c r="BIP65" s="26"/>
      <c r="BIQ65" s="111"/>
      <c r="BIR65" s="19"/>
      <c r="BIS65" s="105"/>
      <c r="BIT65" s="105"/>
      <c r="BIU65" s="105"/>
      <c r="BIV65" s="29"/>
      <c r="BIW65" s="111"/>
      <c r="BIX65" s="29"/>
      <c r="BIY65" s="111"/>
      <c r="BIZ65" s="22"/>
      <c r="BJA65" s="111"/>
      <c r="BJB65" s="22"/>
      <c r="BJC65" s="111"/>
      <c r="BJD65" s="22"/>
      <c r="BJE65" s="111"/>
      <c r="BJF65" s="22"/>
      <c r="BJG65" s="111"/>
      <c r="BJH65" s="22"/>
      <c r="BJI65" s="111"/>
      <c r="BJJ65" s="22"/>
      <c r="BJK65" s="111"/>
      <c r="BJL65" s="22"/>
      <c r="BJM65" s="111"/>
      <c r="BJN65" s="26"/>
      <c r="BJO65" s="111"/>
      <c r="BJP65" s="26"/>
      <c r="BJQ65" s="111"/>
      <c r="BJR65" s="26"/>
      <c r="BJS65" s="111"/>
      <c r="BJT65" s="26"/>
      <c r="BJU65" s="111"/>
      <c r="BJV65" s="26"/>
      <c r="BJW65" s="111"/>
      <c r="BJX65" s="26"/>
      <c r="BJY65" s="111"/>
      <c r="BJZ65" s="26"/>
      <c r="BKA65" s="111"/>
      <c r="BKB65" s="26"/>
      <c r="BKC65" s="111"/>
      <c r="BKD65" s="26"/>
      <c r="BKE65" s="111"/>
      <c r="BKF65" s="26"/>
      <c r="BKG65" s="111"/>
      <c r="BKH65" s="26"/>
      <c r="BKI65" s="112"/>
      <c r="BKJ65" s="26"/>
      <c r="BKK65" s="111"/>
      <c r="BKL65" s="26"/>
      <c r="BKM65" s="111"/>
      <c r="BKN65" s="26"/>
      <c r="BKO65" s="111"/>
      <c r="BKP65" s="26"/>
      <c r="BKQ65" s="111"/>
      <c r="BKR65" s="26"/>
      <c r="BKS65" s="111"/>
      <c r="BKT65" s="26"/>
      <c r="BKU65" s="111"/>
      <c r="BKV65" s="26"/>
      <c r="BKW65" s="111"/>
      <c r="BKX65" s="19"/>
      <c r="BKY65" s="111"/>
      <c r="BKZ65" s="26"/>
      <c r="BLA65" s="111"/>
      <c r="BLB65" s="26"/>
      <c r="BLC65" s="111"/>
      <c r="BLD65" s="26"/>
      <c r="BLE65" s="111"/>
      <c r="BLF65" s="26"/>
      <c r="BLG65" s="111"/>
      <c r="BLH65" s="19"/>
      <c r="BLI65" s="111"/>
      <c r="BLJ65" s="26"/>
      <c r="BLK65" s="111"/>
      <c r="BLL65" s="26"/>
      <c r="BLM65" s="111"/>
      <c r="BLN65" s="26"/>
      <c r="BLO65" s="111"/>
      <c r="BLP65" s="19"/>
      <c r="BLQ65" s="105"/>
      <c r="BLR65" s="105"/>
      <c r="BLS65" s="105"/>
      <c r="BLT65" s="29"/>
      <c r="BLU65" s="111"/>
      <c r="BLV65" s="29"/>
      <c r="BLW65" s="111"/>
      <c r="BLX65" s="22"/>
      <c r="BLY65" s="111"/>
      <c r="BLZ65" s="22"/>
      <c r="BMA65" s="111"/>
      <c r="BMB65" s="22"/>
      <c r="BMC65" s="111"/>
      <c r="BMD65" s="22"/>
      <c r="BME65" s="111"/>
      <c r="BMF65" s="22"/>
      <c r="BMG65" s="111"/>
      <c r="BMH65" s="22"/>
      <c r="BMI65" s="111"/>
      <c r="BMJ65" s="22"/>
      <c r="BMK65" s="111"/>
      <c r="BML65" s="26"/>
      <c r="BMM65" s="111"/>
      <c r="BMN65" s="26"/>
      <c r="BMO65" s="111"/>
      <c r="BMP65" s="26"/>
      <c r="BMQ65" s="111"/>
      <c r="BMR65" s="26"/>
      <c r="BMS65" s="111"/>
      <c r="BMT65" s="26"/>
      <c r="BMU65" s="111"/>
      <c r="BMV65" s="26"/>
      <c r="BMW65" s="111"/>
      <c r="BMX65" s="26"/>
      <c r="BMY65" s="111"/>
      <c r="BMZ65" s="26"/>
      <c r="BNA65" s="111"/>
      <c r="BNB65" s="26"/>
      <c r="BNC65" s="111"/>
      <c r="BND65" s="26"/>
      <c r="BNE65" s="111"/>
      <c r="BNF65" s="26"/>
      <c r="BNG65" s="112"/>
      <c r="BNH65" s="26"/>
      <c r="BNI65" s="111"/>
      <c r="BNJ65" s="26"/>
      <c r="BNK65" s="111"/>
      <c r="BNL65" s="26"/>
      <c r="BNM65" s="111"/>
      <c r="BNN65" s="26"/>
      <c r="BNO65" s="111"/>
      <c r="BNP65" s="26"/>
      <c r="BNQ65" s="111"/>
      <c r="BNR65" s="26"/>
      <c r="BNS65" s="111"/>
      <c r="BNT65" s="26"/>
      <c r="BNU65" s="111"/>
      <c r="BNV65" s="19"/>
      <c r="BNW65" s="111"/>
      <c r="BNX65" s="26"/>
      <c r="BNY65" s="111"/>
      <c r="BNZ65" s="26"/>
      <c r="BOA65" s="111"/>
      <c r="BOB65" s="26"/>
      <c r="BOC65" s="111"/>
      <c r="BOD65" s="26"/>
      <c r="BOE65" s="111"/>
      <c r="BOF65" s="19"/>
      <c r="BOG65" s="111"/>
      <c r="BOH65" s="26"/>
      <c r="BOI65" s="111"/>
      <c r="BOJ65" s="26"/>
      <c r="BOK65" s="111"/>
      <c r="BOL65" s="26"/>
      <c r="BOM65" s="111"/>
      <c r="BON65" s="19"/>
      <c r="BOO65" s="105"/>
      <c r="BOP65" s="105"/>
      <c r="BOQ65" s="105"/>
      <c r="BOR65" s="29"/>
      <c r="BOS65" s="111"/>
      <c r="BOT65" s="29"/>
      <c r="BOU65" s="111"/>
      <c r="BOV65" s="22"/>
      <c r="BOW65" s="111"/>
      <c r="BOX65" s="22"/>
      <c r="BOY65" s="111"/>
      <c r="BOZ65" s="22"/>
      <c r="BPA65" s="111"/>
      <c r="BPB65" s="22"/>
      <c r="BPC65" s="111"/>
      <c r="BPD65" s="22"/>
      <c r="BPE65" s="111"/>
      <c r="BPF65" s="22"/>
      <c r="BPG65" s="111"/>
      <c r="BPH65" s="22"/>
      <c r="BPI65" s="111"/>
      <c r="BPJ65" s="26"/>
      <c r="BPK65" s="111"/>
      <c r="BPL65" s="26"/>
      <c r="BPM65" s="111"/>
      <c r="BPN65" s="26"/>
      <c r="BPO65" s="111"/>
      <c r="BPP65" s="26"/>
      <c r="BPQ65" s="111"/>
      <c r="BPR65" s="26"/>
      <c r="BPS65" s="111"/>
      <c r="BPT65" s="26"/>
      <c r="BPU65" s="111"/>
      <c r="BPV65" s="26"/>
      <c r="BPW65" s="111"/>
      <c r="BPX65" s="26"/>
      <c r="BPY65" s="111"/>
      <c r="BPZ65" s="26"/>
      <c r="BQA65" s="111"/>
      <c r="BQB65" s="26"/>
      <c r="BQC65" s="111"/>
      <c r="BQD65" s="26"/>
      <c r="BQE65" s="112"/>
      <c r="BQF65" s="26"/>
      <c r="BQG65" s="111"/>
      <c r="BQH65" s="26"/>
      <c r="BQI65" s="111"/>
      <c r="BQJ65" s="26"/>
      <c r="BQK65" s="111"/>
      <c r="BQL65" s="26"/>
      <c r="BQM65" s="111"/>
      <c r="BQN65" s="26"/>
      <c r="BQO65" s="111"/>
      <c r="BQP65" s="26"/>
      <c r="BQQ65" s="111"/>
      <c r="BQR65" s="26"/>
      <c r="BQS65" s="111"/>
      <c r="BQT65" s="19"/>
      <c r="BQU65" s="111"/>
      <c r="BQV65" s="26"/>
      <c r="BQW65" s="111"/>
      <c r="BQX65" s="26"/>
      <c r="BQY65" s="111"/>
      <c r="BQZ65" s="26"/>
      <c r="BRA65" s="111"/>
      <c r="BRB65" s="26"/>
      <c r="BRC65" s="111"/>
      <c r="BRD65" s="19"/>
      <c r="BRE65" s="111"/>
      <c r="BRF65" s="26"/>
      <c r="BRG65" s="111"/>
      <c r="BRH65" s="26"/>
      <c r="BRI65" s="111"/>
      <c r="BRJ65" s="26"/>
      <c r="BRK65" s="111"/>
      <c r="BRL65" s="19"/>
      <c r="BRM65" s="105"/>
      <c r="BRN65" s="105"/>
      <c r="BRO65" s="105"/>
      <c r="BRP65" s="29"/>
      <c r="BRQ65" s="111"/>
      <c r="BRR65" s="29"/>
      <c r="BRS65" s="111"/>
      <c r="BRT65" s="22"/>
      <c r="BRU65" s="111"/>
      <c r="BRV65" s="22"/>
      <c r="BRW65" s="111"/>
      <c r="BRX65" s="22"/>
      <c r="BRY65" s="111"/>
      <c r="BRZ65" s="22"/>
      <c r="BSA65" s="111"/>
      <c r="BSB65" s="22"/>
      <c r="BSC65" s="111"/>
      <c r="BSD65" s="22"/>
      <c r="BSE65" s="111"/>
      <c r="BSF65" s="22"/>
      <c r="BSG65" s="111"/>
      <c r="BSH65" s="26"/>
      <c r="BSI65" s="111"/>
      <c r="BSJ65" s="26"/>
      <c r="BSK65" s="111"/>
      <c r="BSL65" s="26"/>
      <c r="BSM65" s="111"/>
      <c r="BSN65" s="26"/>
      <c r="BSO65" s="111"/>
      <c r="BSP65" s="26"/>
      <c r="BSQ65" s="111"/>
      <c r="BSR65" s="26"/>
      <c r="BSS65" s="111"/>
      <c r="BST65" s="26"/>
      <c r="BSU65" s="111"/>
      <c r="BSV65" s="26"/>
      <c r="BSW65" s="111"/>
      <c r="BSX65" s="26"/>
      <c r="BSY65" s="111"/>
      <c r="BSZ65" s="26"/>
      <c r="BTA65" s="111"/>
      <c r="BTB65" s="26"/>
      <c r="BTC65" s="112"/>
      <c r="BTD65" s="26"/>
      <c r="BTE65" s="111"/>
      <c r="BTF65" s="26"/>
      <c r="BTG65" s="111"/>
      <c r="BTH65" s="26"/>
      <c r="BTI65" s="111"/>
      <c r="BTJ65" s="26"/>
      <c r="BTK65" s="111"/>
      <c r="BTL65" s="26"/>
      <c r="BTM65" s="111"/>
      <c r="BTN65" s="26"/>
      <c r="BTO65" s="111"/>
      <c r="BTP65" s="26"/>
      <c r="BTQ65" s="111"/>
      <c r="BTR65" s="19"/>
      <c r="BTS65" s="111"/>
      <c r="BTT65" s="26"/>
      <c r="BTU65" s="111"/>
      <c r="BTV65" s="26"/>
      <c r="BTW65" s="111"/>
      <c r="BTX65" s="26"/>
      <c r="BTY65" s="111"/>
      <c r="BTZ65" s="26"/>
      <c r="BUA65" s="111"/>
      <c r="BUB65" s="19"/>
      <c r="BUC65" s="111"/>
      <c r="BUD65" s="26"/>
      <c r="BUE65" s="111"/>
      <c r="BUF65" s="26"/>
      <c r="BUG65" s="111"/>
      <c r="BUH65" s="26"/>
      <c r="BUI65" s="111"/>
      <c r="BUJ65" s="19"/>
      <c r="BUK65" s="105"/>
      <c r="BUL65" s="105"/>
      <c r="BUM65" s="105"/>
      <c r="BUN65" s="29"/>
      <c r="BUO65" s="111"/>
      <c r="BUP65" s="29"/>
      <c r="BUQ65" s="111"/>
      <c r="BUR65" s="22"/>
      <c r="BUS65" s="111"/>
      <c r="BUT65" s="22"/>
      <c r="BUU65" s="111"/>
      <c r="BUV65" s="22"/>
      <c r="BUW65" s="111"/>
      <c r="BUX65" s="22"/>
      <c r="BUY65" s="111"/>
      <c r="BUZ65" s="22"/>
      <c r="BVA65" s="111"/>
      <c r="BVB65" s="22"/>
      <c r="BVC65" s="111"/>
      <c r="BVD65" s="22"/>
      <c r="BVE65" s="111"/>
      <c r="BVF65" s="26"/>
      <c r="BVG65" s="111"/>
      <c r="BVH65" s="26"/>
      <c r="BVI65" s="111"/>
      <c r="BVJ65" s="26"/>
      <c r="BVK65" s="111"/>
      <c r="BVL65" s="26"/>
      <c r="BVM65" s="111"/>
      <c r="BVN65" s="26"/>
      <c r="BVO65" s="111"/>
      <c r="BVP65" s="26"/>
      <c r="BVQ65" s="111"/>
      <c r="BVR65" s="26"/>
      <c r="BVS65" s="111"/>
      <c r="BVT65" s="26"/>
      <c r="BVU65" s="111"/>
      <c r="BVV65" s="26"/>
      <c r="BVW65" s="111"/>
      <c r="BVX65" s="26"/>
      <c r="BVY65" s="111"/>
      <c r="BVZ65" s="26"/>
      <c r="BWA65" s="112"/>
      <c r="BWB65" s="26"/>
      <c r="BWC65" s="111"/>
      <c r="BWD65" s="26"/>
      <c r="BWE65" s="111"/>
      <c r="BWF65" s="26"/>
      <c r="BWG65" s="111"/>
      <c r="BWH65" s="26"/>
      <c r="BWI65" s="111"/>
      <c r="BWJ65" s="26"/>
      <c r="BWK65" s="111"/>
      <c r="BWL65" s="26"/>
      <c r="BWM65" s="111"/>
      <c r="BWN65" s="26"/>
      <c r="BWO65" s="111"/>
      <c r="BWP65" s="19"/>
      <c r="BWQ65" s="111"/>
      <c r="BWR65" s="26"/>
      <c r="BWS65" s="111"/>
      <c r="BWT65" s="26"/>
      <c r="BWU65" s="111"/>
      <c r="BWV65" s="26"/>
      <c r="BWW65" s="111"/>
      <c r="BWX65" s="26"/>
      <c r="BWY65" s="111"/>
      <c r="BWZ65" s="19"/>
      <c r="BXA65" s="111"/>
      <c r="BXB65" s="26"/>
      <c r="BXC65" s="111"/>
      <c r="BXD65" s="26"/>
      <c r="BXE65" s="111"/>
      <c r="BXF65" s="26"/>
      <c r="BXG65" s="111"/>
      <c r="BXH65" s="19"/>
      <c r="BXI65" s="105"/>
      <c r="BXJ65" s="105"/>
      <c r="BXK65" s="105"/>
      <c r="BXL65" s="29"/>
      <c r="BXM65" s="111"/>
      <c r="BXN65" s="29"/>
      <c r="BXO65" s="111"/>
      <c r="BXP65" s="22"/>
      <c r="BXQ65" s="111"/>
      <c r="BXR65" s="22"/>
      <c r="BXS65" s="111"/>
      <c r="BXT65" s="22"/>
      <c r="BXU65" s="111"/>
      <c r="BXV65" s="22"/>
      <c r="BXW65" s="111"/>
      <c r="BXX65" s="22"/>
      <c r="BXY65" s="111"/>
      <c r="BXZ65" s="22"/>
      <c r="BYA65" s="111"/>
      <c r="BYB65" s="22"/>
      <c r="BYC65" s="111"/>
      <c r="BYD65" s="26"/>
      <c r="BYE65" s="111"/>
      <c r="BYF65" s="26"/>
      <c r="BYG65" s="111"/>
      <c r="BYH65" s="26"/>
      <c r="BYI65" s="111"/>
      <c r="BYJ65" s="26"/>
      <c r="BYK65" s="111"/>
      <c r="BYL65" s="26"/>
      <c r="BYM65" s="111"/>
      <c r="BYN65" s="26"/>
      <c r="BYO65" s="111"/>
      <c r="BYP65" s="26"/>
      <c r="BYQ65" s="111"/>
      <c r="BYR65" s="26"/>
      <c r="BYS65" s="111"/>
      <c r="BYT65" s="26"/>
      <c r="BYU65" s="111"/>
      <c r="BYV65" s="26"/>
      <c r="BYW65" s="111"/>
      <c r="BYX65" s="26"/>
      <c r="BYY65" s="112"/>
      <c r="BYZ65" s="26"/>
      <c r="BZA65" s="111"/>
      <c r="BZB65" s="26"/>
      <c r="BZC65" s="111"/>
      <c r="BZD65" s="26"/>
      <c r="BZE65" s="111"/>
      <c r="BZF65" s="26"/>
      <c r="BZG65" s="111"/>
      <c r="BZH65" s="26"/>
      <c r="BZI65" s="111"/>
      <c r="BZJ65" s="26"/>
      <c r="BZK65" s="111"/>
      <c r="BZL65" s="26"/>
      <c r="BZM65" s="111"/>
      <c r="BZN65" s="19"/>
      <c r="BZO65" s="111"/>
      <c r="BZP65" s="26"/>
      <c r="BZQ65" s="111"/>
      <c r="BZR65" s="26"/>
      <c r="BZS65" s="111"/>
      <c r="BZT65" s="26"/>
      <c r="BZU65" s="111"/>
      <c r="BZV65" s="26"/>
      <c r="BZW65" s="111"/>
      <c r="BZX65" s="19"/>
      <c r="BZY65" s="111"/>
      <c r="BZZ65" s="26"/>
      <c r="CAA65" s="111"/>
      <c r="CAB65" s="26"/>
      <c r="CAC65" s="111"/>
      <c r="CAD65" s="26"/>
      <c r="CAE65" s="111"/>
      <c r="CAF65" s="19"/>
      <c r="CAG65" s="105"/>
      <c r="CAH65" s="105"/>
      <c r="CAI65" s="105"/>
      <c r="CAJ65" s="29"/>
      <c r="CAK65" s="111"/>
      <c r="CAL65" s="29"/>
      <c r="CAM65" s="111"/>
      <c r="CAN65" s="22"/>
      <c r="CAO65" s="111"/>
      <c r="CAP65" s="22"/>
      <c r="CAQ65" s="111"/>
      <c r="CAR65" s="22"/>
      <c r="CAS65" s="111"/>
      <c r="CAT65" s="22"/>
      <c r="CAU65" s="111"/>
      <c r="CAV65" s="22"/>
      <c r="CAW65" s="111"/>
      <c r="CAX65" s="22"/>
      <c r="CAY65" s="111"/>
      <c r="CAZ65" s="22"/>
      <c r="CBA65" s="111"/>
      <c r="CBB65" s="26"/>
      <c r="CBC65" s="111"/>
      <c r="CBD65" s="26"/>
      <c r="CBE65" s="111"/>
      <c r="CBF65" s="26"/>
      <c r="CBG65" s="111"/>
      <c r="CBH65" s="26"/>
      <c r="CBI65" s="111"/>
      <c r="CBJ65" s="26"/>
      <c r="CBK65" s="111"/>
      <c r="CBL65" s="26"/>
      <c r="CBM65" s="111"/>
      <c r="CBN65" s="26"/>
      <c r="CBO65" s="111"/>
      <c r="CBP65" s="26"/>
      <c r="CBQ65" s="111"/>
      <c r="CBR65" s="26"/>
      <c r="CBS65" s="111"/>
      <c r="CBT65" s="26"/>
      <c r="CBU65" s="111"/>
      <c r="CBV65" s="26"/>
      <c r="CBW65" s="112"/>
      <c r="CBX65" s="26"/>
      <c r="CBY65" s="111"/>
      <c r="CBZ65" s="26"/>
      <c r="CCA65" s="111"/>
      <c r="CCB65" s="26"/>
      <c r="CCC65" s="111"/>
      <c r="CCD65" s="26"/>
      <c r="CCE65" s="111"/>
      <c r="CCF65" s="26"/>
      <c r="CCG65" s="111"/>
      <c r="CCH65" s="26"/>
      <c r="CCI65" s="111"/>
      <c r="CCJ65" s="26"/>
      <c r="CCK65" s="111"/>
      <c r="CCL65" s="19"/>
      <c r="CCM65" s="111"/>
      <c r="CCN65" s="26"/>
      <c r="CCO65" s="111"/>
      <c r="CCP65" s="26"/>
      <c r="CCQ65" s="111"/>
      <c r="CCR65" s="26"/>
      <c r="CCS65" s="111"/>
      <c r="CCT65" s="26"/>
      <c r="CCU65" s="111"/>
      <c r="CCV65" s="19"/>
      <c r="CCW65" s="111"/>
      <c r="CCX65" s="26"/>
      <c r="CCY65" s="111"/>
      <c r="CCZ65" s="26"/>
      <c r="CDA65" s="111"/>
      <c r="CDB65" s="26"/>
      <c r="CDC65" s="111"/>
      <c r="CDD65" s="19"/>
      <c r="CDE65" s="105"/>
      <c r="CDF65" s="105"/>
      <c r="CDG65" s="105"/>
      <c r="CDH65" s="29"/>
      <c r="CDI65" s="111"/>
      <c r="CDJ65" s="29"/>
      <c r="CDK65" s="111"/>
      <c r="CDL65" s="22"/>
      <c r="CDM65" s="111"/>
      <c r="CDN65" s="22"/>
      <c r="CDO65" s="111"/>
      <c r="CDP65" s="22"/>
      <c r="CDQ65" s="111"/>
      <c r="CDR65" s="22"/>
      <c r="CDS65" s="111"/>
      <c r="CDT65" s="22"/>
      <c r="CDU65" s="111"/>
      <c r="CDV65" s="22"/>
      <c r="CDW65" s="111"/>
      <c r="CDX65" s="22"/>
      <c r="CDY65" s="111"/>
      <c r="CDZ65" s="26"/>
      <c r="CEA65" s="111"/>
      <c r="CEB65" s="26"/>
      <c r="CEC65" s="111"/>
      <c r="CED65" s="26"/>
      <c r="CEE65" s="111"/>
      <c r="CEF65" s="26"/>
      <c r="CEG65" s="111"/>
      <c r="CEH65" s="26"/>
      <c r="CEI65" s="111"/>
      <c r="CEJ65" s="26"/>
      <c r="CEK65" s="111"/>
      <c r="CEL65" s="26"/>
      <c r="CEM65" s="111"/>
      <c r="CEN65" s="26"/>
      <c r="CEO65" s="111"/>
      <c r="CEP65" s="26"/>
      <c r="CEQ65" s="111"/>
      <c r="CER65" s="26"/>
      <c r="CES65" s="111"/>
      <c r="CET65" s="26"/>
      <c r="CEU65" s="112"/>
      <c r="CEV65" s="26"/>
      <c r="CEW65" s="111"/>
      <c r="CEX65" s="26"/>
      <c r="CEY65" s="111"/>
      <c r="CEZ65" s="26"/>
      <c r="CFA65" s="111"/>
      <c r="CFB65" s="26"/>
      <c r="CFC65" s="111"/>
      <c r="CFD65" s="26"/>
      <c r="CFE65" s="111"/>
      <c r="CFF65" s="26"/>
      <c r="CFG65" s="111"/>
      <c r="CFH65" s="26"/>
      <c r="CFI65" s="111"/>
      <c r="CFJ65" s="19"/>
      <c r="CFK65" s="111"/>
      <c r="CFL65" s="26"/>
      <c r="CFM65" s="111"/>
      <c r="CFN65" s="26"/>
      <c r="CFO65" s="111"/>
      <c r="CFP65" s="26"/>
      <c r="CFQ65" s="111"/>
      <c r="CFR65" s="26"/>
      <c r="CFS65" s="111"/>
      <c r="CFT65" s="19"/>
      <c r="CFU65" s="111"/>
      <c r="CFV65" s="26"/>
      <c r="CFW65" s="111"/>
      <c r="CFX65" s="26"/>
      <c r="CFY65" s="111"/>
      <c r="CFZ65" s="26"/>
      <c r="CGA65" s="111"/>
      <c r="CGB65" s="19"/>
      <c r="CGC65" s="105"/>
      <c r="CGD65" s="105"/>
      <c r="CGE65" s="105"/>
      <c r="CGF65" s="29"/>
      <c r="CGG65" s="111"/>
      <c r="CGH65" s="29"/>
      <c r="CGI65" s="111"/>
      <c r="CGJ65" s="22"/>
      <c r="CGK65" s="111"/>
      <c r="CGL65" s="22"/>
      <c r="CGM65" s="111"/>
      <c r="CGN65" s="22"/>
      <c r="CGO65" s="111"/>
      <c r="CGP65" s="22"/>
      <c r="CGQ65" s="111"/>
      <c r="CGR65" s="22"/>
      <c r="CGS65" s="111"/>
      <c r="CGT65" s="22"/>
      <c r="CGU65" s="111"/>
      <c r="CGV65" s="22"/>
      <c r="CGW65" s="111"/>
      <c r="CGX65" s="26"/>
      <c r="CGY65" s="111"/>
      <c r="CGZ65" s="26"/>
      <c r="CHA65" s="111"/>
      <c r="CHB65" s="26"/>
      <c r="CHC65" s="111"/>
      <c r="CHD65" s="26"/>
      <c r="CHE65" s="111"/>
      <c r="CHF65" s="26"/>
      <c r="CHG65" s="111"/>
      <c r="CHH65" s="26"/>
      <c r="CHI65" s="111"/>
      <c r="CHJ65" s="26"/>
      <c r="CHK65" s="111"/>
      <c r="CHL65" s="26"/>
      <c r="CHM65" s="111"/>
      <c r="CHN65" s="26"/>
      <c r="CHO65" s="111"/>
      <c r="CHP65" s="26"/>
      <c r="CHQ65" s="111"/>
      <c r="CHR65" s="26"/>
      <c r="CHS65" s="112"/>
      <c r="CHT65" s="26"/>
      <c r="CHU65" s="111"/>
      <c r="CHV65" s="26"/>
      <c r="CHW65" s="111"/>
      <c r="CHX65" s="26"/>
      <c r="CHY65" s="111"/>
      <c r="CHZ65" s="26"/>
      <c r="CIA65" s="111"/>
      <c r="CIB65" s="26"/>
      <c r="CIC65" s="111"/>
      <c r="CID65" s="26"/>
      <c r="CIE65" s="111"/>
      <c r="CIF65" s="26"/>
      <c r="CIG65" s="111"/>
      <c r="CIH65" s="19"/>
      <c r="CII65" s="111"/>
      <c r="CIJ65" s="26"/>
      <c r="CIK65" s="111"/>
      <c r="CIL65" s="26"/>
      <c r="CIM65" s="111"/>
      <c r="CIN65" s="26"/>
      <c r="CIO65" s="111"/>
      <c r="CIP65" s="26"/>
      <c r="CIQ65" s="111"/>
      <c r="CIR65" s="19"/>
      <c r="CIS65" s="111"/>
      <c r="CIT65" s="26"/>
      <c r="CIU65" s="111"/>
      <c r="CIV65" s="26"/>
      <c r="CIW65" s="111"/>
      <c r="CIX65" s="26"/>
      <c r="CIY65" s="111"/>
      <c r="CIZ65" s="19"/>
      <c r="CJA65" s="105"/>
      <c r="CJB65" s="105"/>
      <c r="CJC65" s="105"/>
      <c r="CJD65" s="29"/>
      <c r="CJE65" s="111"/>
      <c r="CJF65" s="29"/>
      <c r="CJG65" s="111"/>
      <c r="CJH65" s="22"/>
      <c r="CJI65" s="111"/>
      <c r="CJJ65" s="22"/>
      <c r="CJK65" s="111"/>
      <c r="CJL65" s="22"/>
      <c r="CJM65" s="111"/>
      <c r="CJN65" s="22"/>
      <c r="CJO65" s="111"/>
      <c r="CJP65" s="22"/>
      <c r="CJQ65" s="111"/>
      <c r="CJR65" s="22"/>
      <c r="CJS65" s="111"/>
      <c r="CJT65" s="22"/>
      <c r="CJU65" s="111"/>
      <c r="CJV65" s="26"/>
      <c r="CJW65" s="111"/>
      <c r="CJX65" s="26"/>
      <c r="CJY65" s="111"/>
      <c r="CJZ65" s="26"/>
      <c r="CKA65" s="111"/>
      <c r="CKB65" s="26"/>
      <c r="CKC65" s="111"/>
      <c r="CKD65" s="26"/>
      <c r="CKE65" s="111"/>
      <c r="CKF65" s="26"/>
      <c r="CKG65" s="111"/>
      <c r="CKH65" s="26"/>
      <c r="CKI65" s="111"/>
      <c r="CKJ65" s="26"/>
      <c r="CKK65" s="111"/>
      <c r="CKL65" s="26"/>
      <c r="CKM65" s="111"/>
      <c r="CKN65" s="26"/>
      <c r="CKO65" s="111"/>
      <c r="CKP65" s="26"/>
      <c r="CKQ65" s="112"/>
      <c r="CKR65" s="26"/>
      <c r="CKS65" s="111"/>
      <c r="CKT65" s="26"/>
      <c r="CKU65" s="111"/>
      <c r="CKV65" s="26"/>
      <c r="CKW65" s="111"/>
      <c r="CKX65" s="26"/>
      <c r="CKY65" s="111"/>
      <c r="CKZ65" s="26"/>
      <c r="CLA65" s="111"/>
      <c r="CLB65" s="26"/>
      <c r="CLC65" s="111"/>
      <c r="CLD65" s="26"/>
      <c r="CLE65" s="111"/>
      <c r="CLF65" s="19"/>
      <c r="CLG65" s="111"/>
      <c r="CLH65" s="26"/>
      <c r="CLI65" s="111"/>
      <c r="CLJ65" s="26"/>
      <c r="CLK65" s="111"/>
      <c r="CLL65" s="26"/>
      <c r="CLM65" s="111"/>
      <c r="CLN65" s="26"/>
      <c r="CLO65" s="111"/>
      <c r="CLP65" s="19"/>
      <c r="CLQ65" s="111"/>
      <c r="CLR65" s="26"/>
      <c r="CLS65" s="111"/>
      <c r="CLT65" s="26"/>
      <c r="CLU65" s="111"/>
      <c r="CLV65" s="26"/>
      <c r="CLW65" s="111"/>
      <c r="CLX65" s="19"/>
      <c r="CLY65" s="105"/>
      <c r="CLZ65" s="105"/>
      <c r="CMA65" s="105"/>
      <c r="CMB65" s="29"/>
      <c r="CMC65" s="111"/>
      <c r="CMD65" s="29"/>
      <c r="CME65" s="111"/>
      <c r="CMF65" s="22"/>
      <c r="CMG65" s="111"/>
      <c r="CMH65" s="22"/>
      <c r="CMI65" s="111"/>
      <c r="CMJ65" s="22"/>
      <c r="CMK65" s="111"/>
      <c r="CML65" s="22"/>
      <c r="CMM65" s="111"/>
      <c r="CMN65" s="22"/>
      <c r="CMO65" s="111"/>
      <c r="CMP65" s="22"/>
      <c r="CMQ65" s="111"/>
      <c r="CMR65" s="22"/>
      <c r="CMS65" s="111"/>
      <c r="CMT65" s="26"/>
      <c r="CMU65" s="111"/>
      <c r="CMV65" s="26"/>
      <c r="CMW65" s="111"/>
      <c r="CMX65" s="26"/>
      <c r="CMY65" s="111"/>
      <c r="CMZ65" s="26"/>
      <c r="CNA65" s="111"/>
      <c r="CNB65" s="26"/>
      <c r="CNC65" s="111"/>
      <c r="CND65" s="26"/>
      <c r="CNE65" s="111"/>
      <c r="CNF65" s="26"/>
      <c r="CNG65" s="111"/>
      <c r="CNH65" s="26"/>
      <c r="CNI65" s="111"/>
      <c r="CNJ65" s="26"/>
      <c r="CNK65" s="111"/>
      <c r="CNL65" s="26"/>
      <c r="CNM65" s="111"/>
      <c r="CNN65" s="26"/>
      <c r="CNO65" s="112"/>
      <c r="CNP65" s="26"/>
      <c r="CNQ65" s="111"/>
      <c r="CNR65" s="26"/>
      <c r="CNS65" s="111"/>
      <c r="CNT65" s="26"/>
      <c r="CNU65" s="111"/>
      <c r="CNV65" s="26"/>
      <c r="CNW65" s="111"/>
      <c r="CNX65" s="26"/>
      <c r="CNY65" s="111"/>
      <c r="CNZ65" s="26"/>
      <c r="COA65" s="111"/>
      <c r="COB65" s="26"/>
      <c r="COC65" s="111"/>
      <c r="COD65" s="19"/>
      <c r="COE65" s="111"/>
      <c r="COF65" s="26"/>
      <c r="COG65" s="111"/>
      <c r="COH65" s="26"/>
      <c r="COI65" s="111"/>
      <c r="COJ65" s="26"/>
      <c r="COK65" s="111"/>
      <c r="COL65" s="26"/>
      <c r="COM65" s="111"/>
      <c r="CON65" s="19"/>
      <c r="COO65" s="111"/>
      <c r="COP65" s="26"/>
      <c r="COQ65" s="111"/>
      <c r="COR65" s="26"/>
      <c r="COS65" s="111"/>
      <c r="COT65" s="26"/>
      <c r="COU65" s="111"/>
      <c r="COV65" s="19"/>
      <c r="COW65" s="105"/>
      <c r="COX65" s="105"/>
      <c r="COY65" s="105"/>
      <c r="COZ65" s="29"/>
      <c r="CPA65" s="111"/>
      <c r="CPB65" s="29"/>
      <c r="CPC65" s="111"/>
      <c r="CPD65" s="22"/>
      <c r="CPE65" s="111"/>
      <c r="CPF65" s="22"/>
      <c r="CPG65" s="111"/>
      <c r="CPH65" s="22"/>
      <c r="CPI65" s="111"/>
      <c r="CPJ65" s="22"/>
      <c r="CPK65" s="111"/>
      <c r="CPL65" s="22"/>
      <c r="CPM65" s="111"/>
      <c r="CPN65" s="22"/>
      <c r="CPO65" s="111"/>
      <c r="CPP65" s="22"/>
      <c r="CPQ65" s="111"/>
      <c r="CPR65" s="26"/>
      <c r="CPS65" s="111"/>
      <c r="CPT65" s="26"/>
      <c r="CPU65" s="111"/>
      <c r="CPV65" s="26"/>
      <c r="CPW65" s="111"/>
      <c r="CPX65" s="26"/>
      <c r="CPY65" s="111"/>
      <c r="CPZ65" s="26"/>
      <c r="CQA65" s="111"/>
      <c r="CQB65" s="26"/>
      <c r="CQC65" s="111"/>
      <c r="CQD65" s="26"/>
      <c r="CQE65" s="111"/>
      <c r="CQF65" s="26"/>
      <c r="CQG65" s="111"/>
      <c r="CQH65" s="26"/>
      <c r="CQI65" s="111"/>
      <c r="CQJ65" s="26"/>
      <c r="CQK65" s="111"/>
      <c r="CQL65" s="26"/>
      <c r="CQM65" s="112"/>
      <c r="CQN65" s="26"/>
      <c r="CQO65" s="111"/>
      <c r="CQP65" s="26"/>
      <c r="CQQ65" s="111"/>
      <c r="CQR65" s="26"/>
      <c r="CQS65" s="111"/>
      <c r="CQT65" s="26"/>
      <c r="CQU65" s="111"/>
      <c r="CQV65" s="26"/>
      <c r="CQW65" s="111"/>
      <c r="CQX65" s="26"/>
      <c r="CQY65" s="111"/>
      <c r="CQZ65" s="26"/>
      <c r="CRA65" s="111"/>
      <c r="CRB65" s="19"/>
      <c r="CRC65" s="111"/>
      <c r="CRD65" s="26"/>
      <c r="CRE65" s="111"/>
      <c r="CRF65" s="26"/>
      <c r="CRG65" s="111"/>
      <c r="CRH65" s="26"/>
      <c r="CRI65" s="111"/>
      <c r="CRJ65" s="26"/>
      <c r="CRK65" s="111"/>
      <c r="CRL65" s="19"/>
      <c r="CRM65" s="111"/>
      <c r="CRN65" s="26"/>
      <c r="CRO65" s="111"/>
      <c r="CRP65" s="26"/>
      <c r="CRQ65" s="111"/>
      <c r="CRR65" s="26"/>
      <c r="CRS65" s="111"/>
      <c r="CRT65" s="19"/>
      <c r="CRU65" s="105"/>
      <c r="CRV65" s="105"/>
      <c r="CRW65" s="105"/>
      <c r="CRX65" s="29"/>
      <c r="CRY65" s="111"/>
      <c r="CRZ65" s="29"/>
      <c r="CSA65" s="111"/>
      <c r="CSB65" s="22"/>
      <c r="CSC65" s="111"/>
      <c r="CSD65" s="22"/>
      <c r="CSE65" s="111"/>
      <c r="CSF65" s="22"/>
      <c r="CSG65" s="111"/>
      <c r="CSH65" s="22"/>
      <c r="CSI65" s="111"/>
      <c r="CSJ65" s="22"/>
      <c r="CSK65" s="111"/>
      <c r="CSL65" s="22"/>
      <c r="CSM65" s="111"/>
      <c r="CSN65" s="22"/>
      <c r="CSO65" s="111"/>
      <c r="CSP65" s="26"/>
      <c r="CSQ65" s="111"/>
      <c r="CSR65" s="26"/>
      <c r="CSS65" s="111"/>
      <c r="CST65" s="26"/>
      <c r="CSU65" s="111"/>
      <c r="CSV65" s="26"/>
      <c r="CSW65" s="111"/>
      <c r="CSX65" s="26"/>
      <c r="CSY65" s="111"/>
      <c r="CSZ65" s="26"/>
      <c r="CTA65" s="111"/>
      <c r="CTB65" s="26"/>
      <c r="CTC65" s="111"/>
      <c r="CTD65" s="26"/>
      <c r="CTE65" s="111"/>
      <c r="CTF65" s="26"/>
      <c r="CTG65" s="111"/>
      <c r="CTH65" s="26"/>
      <c r="CTI65" s="111"/>
      <c r="CTJ65" s="26"/>
      <c r="CTK65" s="112"/>
      <c r="CTL65" s="26"/>
      <c r="CTM65" s="111"/>
      <c r="CTN65" s="26"/>
      <c r="CTO65" s="111"/>
      <c r="CTP65" s="26"/>
      <c r="CTQ65" s="111"/>
      <c r="CTR65" s="26"/>
      <c r="CTS65" s="111"/>
      <c r="CTT65" s="26"/>
      <c r="CTU65" s="111"/>
      <c r="CTV65" s="26"/>
      <c r="CTW65" s="111"/>
      <c r="CTX65" s="26"/>
      <c r="CTY65" s="111"/>
      <c r="CTZ65" s="19"/>
      <c r="CUA65" s="111"/>
      <c r="CUB65" s="26"/>
      <c r="CUC65" s="111"/>
      <c r="CUD65" s="26"/>
      <c r="CUE65" s="111"/>
      <c r="CUF65" s="26"/>
      <c r="CUG65" s="111"/>
      <c r="CUH65" s="26"/>
      <c r="CUI65" s="111"/>
      <c r="CUJ65" s="19"/>
      <c r="CUK65" s="111"/>
      <c r="CUL65" s="26"/>
      <c r="CUM65" s="111"/>
      <c r="CUN65" s="26"/>
      <c r="CUO65" s="111"/>
      <c r="CUP65" s="26"/>
      <c r="CUQ65" s="111"/>
      <c r="CUR65" s="19"/>
      <c r="CUS65" s="105"/>
      <c r="CUT65" s="105"/>
      <c r="CUU65" s="105"/>
      <c r="CUV65" s="29"/>
      <c r="CUW65" s="111"/>
      <c r="CUX65" s="29"/>
      <c r="CUY65" s="111"/>
      <c r="CUZ65" s="22"/>
      <c r="CVA65" s="111"/>
      <c r="CVB65" s="22"/>
      <c r="CVC65" s="111"/>
      <c r="CVD65" s="22"/>
      <c r="CVE65" s="111"/>
      <c r="CVF65" s="22"/>
      <c r="CVG65" s="111"/>
      <c r="CVH65" s="22"/>
      <c r="CVI65" s="111"/>
      <c r="CVJ65" s="22"/>
      <c r="CVK65" s="111"/>
      <c r="CVL65" s="22"/>
      <c r="CVM65" s="111"/>
      <c r="CVN65" s="26"/>
      <c r="CVO65" s="111"/>
      <c r="CVP65" s="26"/>
      <c r="CVQ65" s="111"/>
      <c r="CVR65" s="26"/>
      <c r="CVS65" s="111"/>
      <c r="CVT65" s="26"/>
      <c r="CVU65" s="111"/>
      <c r="CVV65" s="26"/>
      <c r="CVW65" s="111"/>
      <c r="CVX65" s="26"/>
      <c r="CVY65" s="111"/>
      <c r="CVZ65" s="26"/>
      <c r="CWA65" s="111"/>
      <c r="CWB65" s="26"/>
      <c r="CWC65" s="111"/>
      <c r="CWD65" s="26"/>
      <c r="CWE65" s="111"/>
      <c r="CWF65" s="26"/>
      <c r="CWG65" s="111"/>
      <c r="CWH65" s="26"/>
      <c r="CWI65" s="112"/>
      <c r="CWJ65" s="26"/>
      <c r="CWK65" s="111"/>
      <c r="CWL65" s="26"/>
      <c r="CWM65" s="111"/>
      <c r="CWN65" s="26"/>
      <c r="CWO65" s="111"/>
      <c r="CWP65" s="26"/>
      <c r="CWQ65" s="111"/>
      <c r="CWR65" s="26"/>
      <c r="CWS65" s="111"/>
      <c r="CWT65" s="26"/>
      <c r="CWU65" s="111"/>
      <c r="CWV65" s="26"/>
      <c r="CWW65" s="111"/>
      <c r="CWX65" s="19"/>
      <c r="CWY65" s="111"/>
      <c r="CWZ65" s="26"/>
      <c r="CXA65" s="111"/>
      <c r="CXB65" s="26"/>
      <c r="CXC65" s="111"/>
      <c r="CXD65" s="26"/>
      <c r="CXE65" s="111"/>
      <c r="CXF65" s="26"/>
      <c r="CXG65" s="111"/>
      <c r="CXH65" s="19"/>
      <c r="CXI65" s="111"/>
      <c r="CXJ65" s="26"/>
      <c r="CXK65" s="111"/>
      <c r="CXL65" s="26"/>
      <c r="CXM65" s="111"/>
      <c r="CXN65" s="26"/>
      <c r="CXO65" s="111"/>
      <c r="CXP65" s="19"/>
      <c r="CXQ65" s="105"/>
      <c r="CXR65" s="105"/>
      <c r="CXS65" s="105"/>
      <c r="CXT65" s="29"/>
      <c r="CXU65" s="111"/>
      <c r="CXV65" s="29"/>
      <c r="CXW65" s="111"/>
      <c r="CXX65" s="22"/>
      <c r="CXY65" s="111"/>
      <c r="CXZ65" s="22"/>
      <c r="CYA65" s="111"/>
      <c r="CYB65" s="22"/>
      <c r="CYC65" s="111"/>
      <c r="CYD65" s="22"/>
      <c r="CYE65" s="111"/>
      <c r="CYF65" s="22"/>
      <c r="CYG65" s="111"/>
      <c r="CYH65" s="22"/>
      <c r="CYI65" s="111"/>
      <c r="CYJ65" s="22"/>
      <c r="CYK65" s="111"/>
      <c r="CYL65" s="26"/>
      <c r="CYM65" s="111"/>
      <c r="CYN65" s="26"/>
      <c r="CYO65" s="111"/>
      <c r="CYP65" s="26"/>
      <c r="CYQ65" s="111"/>
      <c r="CYR65" s="26"/>
      <c r="CYS65" s="111"/>
      <c r="CYT65" s="26"/>
      <c r="CYU65" s="111"/>
      <c r="CYV65" s="26"/>
      <c r="CYW65" s="111"/>
      <c r="CYX65" s="26"/>
      <c r="CYY65" s="111"/>
      <c r="CYZ65" s="26"/>
      <c r="CZA65" s="111"/>
      <c r="CZB65" s="26"/>
      <c r="CZC65" s="111"/>
      <c r="CZD65" s="26"/>
      <c r="CZE65" s="111"/>
      <c r="CZF65" s="26"/>
      <c r="CZG65" s="112"/>
      <c r="CZH65" s="26"/>
      <c r="CZI65" s="111"/>
      <c r="CZJ65" s="26"/>
      <c r="CZK65" s="111"/>
      <c r="CZL65" s="26"/>
      <c r="CZM65" s="111"/>
      <c r="CZN65" s="26"/>
      <c r="CZO65" s="111"/>
      <c r="CZP65" s="26"/>
      <c r="CZQ65" s="111"/>
      <c r="CZR65" s="26"/>
      <c r="CZS65" s="111"/>
      <c r="CZT65" s="26"/>
      <c r="CZU65" s="111"/>
      <c r="CZV65" s="19"/>
      <c r="CZW65" s="111"/>
      <c r="CZX65" s="26"/>
      <c r="CZY65" s="111"/>
      <c r="CZZ65" s="26"/>
      <c r="DAA65" s="111"/>
      <c r="DAB65" s="26"/>
      <c r="DAC65" s="111"/>
      <c r="DAD65" s="26"/>
      <c r="DAE65" s="111"/>
      <c r="DAF65" s="19"/>
      <c r="DAG65" s="111"/>
      <c r="DAH65" s="26"/>
      <c r="DAI65" s="111"/>
      <c r="DAJ65" s="26"/>
      <c r="DAK65" s="111"/>
      <c r="DAL65" s="26"/>
      <c r="DAM65" s="111"/>
      <c r="DAN65" s="19"/>
      <c r="DAO65" s="105"/>
      <c r="DAP65" s="105"/>
      <c r="DAQ65" s="105"/>
      <c r="DAR65" s="29"/>
      <c r="DAS65" s="111"/>
      <c r="DAT65" s="29"/>
      <c r="DAU65" s="111"/>
      <c r="DAV65" s="22"/>
      <c r="DAW65" s="111"/>
      <c r="DAX65" s="22"/>
      <c r="DAY65" s="111"/>
      <c r="DAZ65" s="22"/>
      <c r="DBA65" s="111"/>
      <c r="DBB65" s="22"/>
      <c r="DBC65" s="111"/>
      <c r="DBD65" s="22"/>
      <c r="DBE65" s="111"/>
      <c r="DBF65" s="22"/>
      <c r="DBG65" s="111"/>
      <c r="DBH65" s="22"/>
      <c r="DBI65" s="111"/>
      <c r="DBJ65" s="26"/>
      <c r="DBK65" s="111"/>
      <c r="DBL65" s="26"/>
      <c r="DBM65" s="111"/>
      <c r="DBN65" s="26"/>
      <c r="DBO65" s="111"/>
      <c r="DBP65" s="26"/>
      <c r="DBQ65" s="111"/>
      <c r="DBR65" s="26"/>
      <c r="DBS65" s="111"/>
      <c r="DBT65" s="26"/>
      <c r="DBU65" s="111"/>
      <c r="DBV65" s="26"/>
      <c r="DBW65" s="111"/>
      <c r="DBX65" s="26"/>
      <c r="DBY65" s="111"/>
      <c r="DBZ65" s="26"/>
      <c r="DCA65" s="111"/>
      <c r="DCB65" s="26"/>
      <c r="DCC65" s="111"/>
      <c r="DCD65" s="26"/>
      <c r="DCE65" s="112"/>
      <c r="DCF65" s="26"/>
      <c r="DCG65" s="111"/>
      <c r="DCH65" s="26"/>
      <c r="DCI65" s="111"/>
      <c r="DCJ65" s="26"/>
      <c r="DCK65" s="111"/>
      <c r="DCL65" s="26"/>
      <c r="DCM65" s="111"/>
      <c r="DCN65" s="26"/>
      <c r="DCO65" s="111"/>
      <c r="DCP65" s="26"/>
      <c r="DCQ65" s="111"/>
      <c r="DCR65" s="26"/>
      <c r="DCS65" s="111"/>
      <c r="DCT65" s="19"/>
      <c r="DCU65" s="111"/>
      <c r="DCV65" s="26"/>
      <c r="DCW65" s="111"/>
      <c r="DCX65" s="26"/>
      <c r="DCY65" s="111"/>
      <c r="DCZ65" s="26"/>
      <c r="DDA65" s="111"/>
      <c r="DDB65" s="26"/>
      <c r="DDC65" s="111"/>
      <c r="DDD65" s="19"/>
      <c r="DDE65" s="111"/>
      <c r="DDF65" s="26"/>
      <c r="DDG65" s="111"/>
      <c r="DDH65" s="26"/>
      <c r="DDI65" s="111"/>
      <c r="DDJ65" s="26"/>
      <c r="DDK65" s="111"/>
      <c r="DDL65" s="19"/>
      <c r="DDM65" s="105"/>
      <c r="DDN65" s="105"/>
      <c r="DDO65" s="105"/>
      <c r="DDP65" s="29"/>
      <c r="DDQ65" s="111"/>
      <c r="DDR65" s="29"/>
      <c r="DDS65" s="111"/>
      <c r="DDT65" s="22"/>
      <c r="DDU65" s="111"/>
      <c r="DDV65" s="22"/>
      <c r="DDW65" s="111"/>
      <c r="DDX65" s="22"/>
      <c r="DDY65" s="111"/>
      <c r="DDZ65" s="22"/>
      <c r="DEA65" s="111"/>
      <c r="DEB65" s="22"/>
      <c r="DEC65" s="111"/>
      <c r="DED65" s="22"/>
      <c r="DEE65" s="111"/>
      <c r="DEF65" s="22"/>
      <c r="DEG65" s="111"/>
      <c r="DEH65" s="26"/>
      <c r="DEI65" s="111"/>
      <c r="DEJ65" s="26"/>
      <c r="DEK65" s="111"/>
      <c r="DEL65" s="26"/>
      <c r="DEM65" s="111"/>
      <c r="DEN65" s="26"/>
      <c r="DEO65" s="111"/>
      <c r="DEP65" s="26"/>
      <c r="DEQ65" s="111"/>
      <c r="DER65" s="26"/>
      <c r="DES65" s="111"/>
      <c r="DET65" s="26"/>
      <c r="DEU65" s="111"/>
      <c r="DEV65" s="26"/>
      <c r="DEW65" s="111"/>
      <c r="DEX65" s="26"/>
      <c r="DEY65" s="111"/>
      <c r="DEZ65" s="26"/>
      <c r="DFA65" s="111"/>
      <c r="DFB65" s="26"/>
      <c r="DFC65" s="112"/>
      <c r="DFD65" s="26"/>
      <c r="DFE65" s="111"/>
      <c r="DFF65" s="26"/>
      <c r="DFG65" s="111"/>
      <c r="DFH65" s="26"/>
      <c r="DFI65" s="111"/>
      <c r="DFJ65" s="26"/>
      <c r="DFK65" s="111"/>
      <c r="DFL65" s="26"/>
      <c r="DFM65" s="111"/>
      <c r="DFN65" s="26"/>
      <c r="DFO65" s="111"/>
      <c r="DFP65" s="26"/>
      <c r="DFQ65" s="111"/>
      <c r="DFR65" s="19"/>
      <c r="DFS65" s="111"/>
      <c r="DFT65" s="26"/>
      <c r="DFU65" s="111"/>
      <c r="DFV65" s="26"/>
      <c r="DFW65" s="111"/>
      <c r="DFX65" s="26"/>
      <c r="DFY65" s="111"/>
      <c r="DFZ65" s="26"/>
      <c r="DGA65" s="111"/>
      <c r="DGB65" s="19"/>
      <c r="DGC65" s="111"/>
      <c r="DGD65" s="26"/>
      <c r="DGE65" s="111"/>
      <c r="DGF65" s="26"/>
      <c r="DGG65" s="111"/>
      <c r="DGH65" s="26"/>
      <c r="DGI65" s="111"/>
      <c r="DGJ65" s="19"/>
      <c r="DGK65" s="105"/>
      <c r="DGL65" s="105"/>
      <c r="DGM65" s="105"/>
      <c r="DGN65" s="29"/>
      <c r="DGO65" s="111"/>
      <c r="DGP65" s="29"/>
      <c r="DGQ65" s="111"/>
      <c r="DGR65" s="22"/>
      <c r="DGS65" s="111"/>
      <c r="DGT65" s="22"/>
      <c r="DGU65" s="111"/>
      <c r="DGV65" s="22"/>
      <c r="DGW65" s="111"/>
      <c r="DGX65" s="22"/>
      <c r="DGY65" s="111"/>
      <c r="DGZ65" s="22"/>
      <c r="DHA65" s="111"/>
      <c r="DHB65" s="22"/>
      <c r="DHC65" s="111"/>
      <c r="DHD65" s="22"/>
      <c r="DHE65" s="111"/>
      <c r="DHF65" s="26"/>
      <c r="DHG65" s="111"/>
      <c r="DHH65" s="26"/>
      <c r="DHI65" s="111"/>
      <c r="DHJ65" s="26"/>
      <c r="DHK65" s="111"/>
      <c r="DHL65" s="26"/>
      <c r="DHM65" s="111"/>
      <c r="DHN65" s="26"/>
      <c r="DHO65" s="111"/>
      <c r="DHP65" s="26"/>
      <c r="DHQ65" s="111"/>
      <c r="DHR65" s="26"/>
      <c r="DHS65" s="111"/>
      <c r="DHT65" s="26"/>
      <c r="DHU65" s="111"/>
      <c r="DHV65" s="26"/>
      <c r="DHW65" s="111"/>
      <c r="DHX65" s="26"/>
      <c r="DHY65" s="111"/>
      <c r="DHZ65" s="26"/>
      <c r="DIA65" s="112"/>
      <c r="DIB65" s="26"/>
      <c r="DIC65" s="111"/>
      <c r="DID65" s="26"/>
      <c r="DIE65" s="111"/>
      <c r="DIF65" s="26"/>
      <c r="DIG65" s="111"/>
      <c r="DIH65" s="26"/>
      <c r="DII65" s="111"/>
      <c r="DIJ65" s="26"/>
      <c r="DIK65" s="111"/>
      <c r="DIL65" s="26"/>
      <c r="DIM65" s="111"/>
      <c r="DIN65" s="26"/>
      <c r="DIO65" s="111"/>
      <c r="DIP65" s="19"/>
      <c r="DIQ65" s="111"/>
      <c r="DIR65" s="26"/>
      <c r="DIS65" s="111"/>
      <c r="DIT65" s="26"/>
      <c r="DIU65" s="111"/>
      <c r="DIV65" s="26"/>
      <c r="DIW65" s="111"/>
      <c r="DIX65" s="26"/>
      <c r="DIY65" s="111"/>
      <c r="DIZ65" s="19"/>
      <c r="DJA65" s="111"/>
      <c r="DJB65" s="26"/>
      <c r="DJC65" s="111"/>
      <c r="DJD65" s="26"/>
      <c r="DJE65" s="111"/>
      <c r="DJF65" s="26"/>
      <c r="DJG65" s="111"/>
      <c r="DJH65" s="19"/>
      <c r="DJI65" s="105"/>
      <c r="DJJ65" s="105"/>
      <c r="DJK65" s="105"/>
      <c r="DJL65" s="29"/>
      <c r="DJM65" s="111"/>
      <c r="DJN65" s="29"/>
      <c r="DJO65" s="111"/>
      <c r="DJP65" s="22"/>
      <c r="DJQ65" s="111"/>
      <c r="DJR65" s="22"/>
      <c r="DJS65" s="111"/>
      <c r="DJT65" s="22"/>
      <c r="DJU65" s="111"/>
      <c r="DJV65" s="22"/>
      <c r="DJW65" s="111"/>
      <c r="DJX65" s="22"/>
      <c r="DJY65" s="111"/>
      <c r="DJZ65" s="22"/>
      <c r="DKA65" s="111"/>
      <c r="DKB65" s="22"/>
      <c r="DKC65" s="111"/>
      <c r="DKD65" s="26"/>
      <c r="DKE65" s="111"/>
      <c r="DKF65" s="26"/>
      <c r="DKG65" s="111"/>
      <c r="DKH65" s="26"/>
      <c r="DKI65" s="111"/>
      <c r="DKJ65" s="26"/>
      <c r="DKK65" s="111"/>
      <c r="DKL65" s="26"/>
      <c r="DKM65" s="111"/>
      <c r="DKN65" s="26"/>
      <c r="DKO65" s="111"/>
      <c r="DKP65" s="26"/>
      <c r="DKQ65" s="111"/>
      <c r="DKR65" s="26"/>
      <c r="DKS65" s="111"/>
      <c r="DKT65" s="26"/>
      <c r="DKU65" s="111"/>
      <c r="DKV65" s="26"/>
      <c r="DKW65" s="111"/>
      <c r="DKX65" s="26"/>
      <c r="DKY65" s="112"/>
      <c r="DKZ65" s="26"/>
      <c r="DLA65" s="111"/>
      <c r="DLB65" s="26"/>
      <c r="DLC65" s="111"/>
      <c r="DLD65" s="26"/>
      <c r="DLE65" s="111"/>
      <c r="DLF65" s="26"/>
      <c r="DLG65" s="111"/>
      <c r="DLH65" s="26"/>
      <c r="DLI65" s="111"/>
      <c r="DLJ65" s="26"/>
      <c r="DLK65" s="111"/>
      <c r="DLL65" s="26"/>
      <c r="DLM65" s="111"/>
      <c r="DLN65" s="19"/>
      <c r="DLO65" s="111"/>
      <c r="DLP65" s="26"/>
      <c r="DLQ65" s="111"/>
      <c r="DLR65" s="26"/>
      <c r="DLS65" s="111"/>
      <c r="DLT65" s="26"/>
      <c r="DLU65" s="111"/>
      <c r="DLV65" s="26"/>
      <c r="DLW65" s="111"/>
      <c r="DLX65" s="19"/>
      <c r="DLY65" s="111"/>
      <c r="DLZ65" s="26"/>
      <c r="DMA65" s="111"/>
      <c r="DMB65" s="26"/>
      <c r="DMC65" s="111"/>
      <c r="DMD65" s="26"/>
      <c r="DME65" s="111"/>
      <c r="DMF65" s="19"/>
      <c r="DMG65" s="105"/>
      <c r="DMH65" s="105"/>
      <c r="DMI65" s="105"/>
      <c r="DMJ65" s="29"/>
      <c r="DMK65" s="111"/>
      <c r="DML65" s="29"/>
      <c r="DMM65" s="111"/>
      <c r="DMN65" s="22"/>
      <c r="DMO65" s="111"/>
      <c r="DMP65" s="22"/>
      <c r="DMQ65" s="111"/>
      <c r="DMR65" s="22"/>
      <c r="DMS65" s="111"/>
      <c r="DMT65" s="22"/>
      <c r="DMU65" s="111"/>
      <c r="DMV65" s="22"/>
      <c r="DMW65" s="111"/>
      <c r="DMX65" s="22"/>
      <c r="DMY65" s="111"/>
      <c r="DMZ65" s="22"/>
      <c r="DNA65" s="111"/>
      <c r="DNB65" s="26"/>
      <c r="DNC65" s="111"/>
      <c r="DND65" s="26"/>
      <c r="DNE65" s="111"/>
      <c r="DNF65" s="26"/>
      <c r="DNG65" s="111"/>
      <c r="DNH65" s="26"/>
      <c r="DNI65" s="111"/>
      <c r="DNJ65" s="26"/>
      <c r="DNK65" s="111"/>
      <c r="DNL65" s="26"/>
      <c r="DNM65" s="111"/>
      <c r="DNN65" s="26"/>
      <c r="DNO65" s="111"/>
      <c r="DNP65" s="26"/>
      <c r="DNQ65" s="111"/>
      <c r="DNR65" s="26"/>
      <c r="DNS65" s="111"/>
      <c r="DNT65" s="26"/>
      <c r="DNU65" s="111"/>
      <c r="DNV65" s="26"/>
      <c r="DNW65" s="112"/>
      <c r="DNX65" s="26"/>
      <c r="DNY65" s="111"/>
      <c r="DNZ65" s="26"/>
      <c r="DOA65" s="111"/>
      <c r="DOB65" s="26"/>
      <c r="DOC65" s="111"/>
      <c r="DOD65" s="26"/>
      <c r="DOE65" s="111"/>
      <c r="DOF65" s="26"/>
      <c r="DOG65" s="111"/>
      <c r="DOH65" s="26"/>
      <c r="DOI65" s="111"/>
      <c r="DOJ65" s="26"/>
      <c r="DOK65" s="111"/>
      <c r="DOL65" s="19"/>
      <c r="DOM65" s="111"/>
      <c r="DON65" s="26"/>
      <c r="DOO65" s="111"/>
      <c r="DOP65" s="26"/>
      <c r="DOQ65" s="111"/>
      <c r="DOR65" s="26"/>
      <c r="DOS65" s="111"/>
      <c r="DOT65" s="26"/>
      <c r="DOU65" s="111"/>
      <c r="DOV65" s="19"/>
      <c r="DOW65" s="111"/>
      <c r="DOX65" s="26"/>
      <c r="DOY65" s="111"/>
      <c r="DOZ65" s="26"/>
      <c r="DPA65" s="111"/>
      <c r="DPB65" s="26"/>
      <c r="DPC65" s="111"/>
      <c r="DPD65" s="19"/>
      <c r="DPE65" s="105"/>
      <c r="DPF65" s="105"/>
      <c r="DPG65" s="105"/>
      <c r="DPH65" s="29"/>
      <c r="DPI65" s="111"/>
      <c r="DPJ65" s="29"/>
      <c r="DPK65" s="111"/>
      <c r="DPL65" s="22"/>
      <c r="DPM65" s="111"/>
      <c r="DPN65" s="22"/>
      <c r="DPO65" s="111"/>
      <c r="DPP65" s="22"/>
      <c r="DPQ65" s="111"/>
      <c r="DPR65" s="22"/>
      <c r="DPS65" s="111"/>
      <c r="DPT65" s="22"/>
      <c r="DPU65" s="111"/>
      <c r="DPV65" s="22"/>
      <c r="DPW65" s="111"/>
      <c r="DPX65" s="22"/>
      <c r="DPY65" s="111"/>
      <c r="DPZ65" s="26"/>
      <c r="DQA65" s="111"/>
      <c r="DQB65" s="26"/>
      <c r="DQC65" s="111"/>
      <c r="DQD65" s="26"/>
      <c r="DQE65" s="111"/>
      <c r="DQF65" s="26"/>
      <c r="DQG65" s="111"/>
      <c r="DQH65" s="26"/>
      <c r="DQI65" s="111"/>
      <c r="DQJ65" s="26"/>
      <c r="DQK65" s="111"/>
      <c r="DQL65" s="26"/>
      <c r="DQM65" s="111"/>
      <c r="DQN65" s="26"/>
      <c r="DQO65" s="111"/>
      <c r="DQP65" s="26"/>
      <c r="DQQ65" s="111"/>
      <c r="DQR65" s="26"/>
      <c r="DQS65" s="111"/>
      <c r="DQT65" s="26"/>
      <c r="DQU65" s="112"/>
      <c r="DQV65" s="26"/>
      <c r="DQW65" s="111"/>
      <c r="DQX65" s="26"/>
      <c r="DQY65" s="111"/>
      <c r="DQZ65" s="26"/>
      <c r="DRA65" s="111"/>
      <c r="DRB65" s="26"/>
      <c r="DRC65" s="111"/>
      <c r="DRD65" s="26"/>
      <c r="DRE65" s="111"/>
      <c r="DRF65" s="26"/>
      <c r="DRG65" s="111"/>
      <c r="DRH65" s="26"/>
      <c r="DRI65" s="111"/>
      <c r="DRJ65" s="19"/>
      <c r="DRK65" s="111"/>
      <c r="DRL65" s="26"/>
      <c r="DRM65" s="111"/>
      <c r="DRN65" s="26"/>
      <c r="DRO65" s="111"/>
      <c r="DRP65" s="26"/>
      <c r="DRQ65" s="111"/>
      <c r="DRR65" s="26"/>
      <c r="DRS65" s="111"/>
      <c r="DRT65" s="19"/>
      <c r="DRU65" s="111"/>
      <c r="DRV65" s="26"/>
      <c r="DRW65" s="111"/>
      <c r="DRX65" s="26"/>
      <c r="DRY65" s="111"/>
      <c r="DRZ65" s="26"/>
      <c r="DSA65" s="111"/>
      <c r="DSB65" s="19"/>
      <c r="DSC65" s="105"/>
      <c r="DSD65" s="105"/>
      <c r="DSE65" s="105"/>
      <c r="DSF65" s="29"/>
      <c r="DSG65" s="111"/>
      <c r="DSH65" s="29"/>
      <c r="DSI65" s="111"/>
      <c r="DSJ65" s="22"/>
      <c r="DSK65" s="111"/>
      <c r="DSL65" s="22"/>
      <c r="DSM65" s="111"/>
      <c r="DSN65" s="22"/>
      <c r="DSO65" s="111"/>
      <c r="DSP65" s="22"/>
      <c r="DSQ65" s="111"/>
      <c r="DSR65" s="22"/>
      <c r="DSS65" s="111"/>
      <c r="DST65" s="22"/>
      <c r="DSU65" s="111"/>
      <c r="DSV65" s="22"/>
      <c r="DSW65" s="111"/>
      <c r="DSX65" s="26"/>
      <c r="DSY65" s="111"/>
      <c r="DSZ65" s="26"/>
      <c r="DTA65" s="111"/>
      <c r="DTB65" s="26"/>
      <c r="DTC65" s="111"/>
      <c r="DTD65" s="26"/>
      <c r="DTE65" s="111"/>
      <c r="DTF65" s="26"/>
      <c r="DTG65" s="111"/>
      <c r="DTH65" s="26"/>
      <c r="DTI65" s="111"/>
      <c r="DTJ65" s="26"/>
      <c r="DTK65" s="111"/>
      <c r="DTL65" s="26"/>
      <c r="DTM65" s="111"/>
      <c r="DTN65" s="26"/>
      <c r="DTO65" s="111"/>
      <c r="DTP65" s="26"/>
      <c r="DTQ65" s="111"/>
      <c r="DTR65" s="26"/>
      <c r="DTS65" s="112"/>
      <c r="DTT65" s="26"/>
      <c r="DTU65" s="111"/>
      <c r="DTV65" s="26"/>
      <c r="DTW65" s="111"/>
      <c r="DTX65" s="26"/>
      <c r="DTY65" s="111"/>
      <c r="DTZ65" s="26"/>
      <c r="DUA65" s="111"/>
      <c r="DUB65" s="26"/>
      <c r="DUC65" s="111"/>
      <c r="DUD65" s="26"/>
      <c r="DUE65" s="111"/>
      <c r="DUF65" s="26"/>
      <c r="DUG65" s="111"/>
      <c r="DUH65" s="19"/>
      <c r="DUI65" s="111"/>
      <c r="DUJ65" s="26"/>
      <c r="DUK65" s="111"/>
      <c r="DUL65" s="26"/>
      <c r="DUM65" s="111"/>
      <c r="DUN65" s="26"/>
      <c r="DUO65" s="111"/>
      <c r="DUP65" s="26"/>
      <c r="DUQ65" s="111"/>
      <c r="DUR65" s="19"/>
      <c r="DUS65" s="111"/>
      <c r="DUT65" s="26"/>
      <c r="DUU65" s="111"/>
      <c r="DUV65" s="26"/>
      <c r="DUW65" s="111"/>
      <c r="DUX65" s="26"/>
      <c r="DUY65" s="111"/>
      <c r="DUZ65" s="19"/>
      <c r="DVA65" s="105"/>
      <c r="DVB65" s="105"/>
      <c r="DVC65" s="105"/>
      <c r="DVD65" s="29"/>
      <c r="DVE65" s="111"/>
      <c r="DVF65" s="29"/>
      <c r="DVG65" s="111"/>
      <c r="DVH65" s="22"/>
      <c r="DVI65" s="111"/>
      <c r="DVJ65" s="22"/>
      <c r="DVK65" s="111"/>
      <c r="DVL65" s="22"/>
      <c r="DVM65" s="111"/>
      <c r="DVN65" s="22"/>
      <c r="DVO65" s="111"/>
      <c r="DVP65" s="22"/>
      <c r="DVQ65" s="111"/>
      <c r="DVR65" s="22"/>
      <c r="DVS65" s="111"/>
      <c r="DVT65" s="22"/>
      <c r="DVU65" s="111"/>
      <c r="DVV65" s="26"/>
      <c r="DVW65" s="111"/>
      <c r="DVX65" s="26"/>
      <c r="DVY65" s="111"/>
      <c r="DVZ65" s="26"/>
      <c r="DWA65" s="111"/>
      <c r="DWB65" s="26"/>
      <c r="DWC65" s="111"/>
      <c r="DWD65" s="26"/>
      <c r="DWE65" s="111"/>
      <c r="DWF65" s="26"/>
      <c r="DWG65" s="111"/>
      <c r="DWH65" s="26"/>
      <c r="DWI65" s="111"/>
      <c r="DWJ65" s="26"/>
      <c r="DWK65" s="111"/>
      <c r="DWL65" s="26"/>
      <c r="DWM65" s="111"/>
      <c r="DWN65" s="26"/>
      <c r="DWO65" s="111"/>
      <c r="DWP65" s="26"/>
      <c r="DWQ65" s="112"/>
      <c r="DWR65" s="26"/>
      <c r="DWS65" s="111"/>
      <c r="DWT65" s="26"/>
      <c r="DWU65" s="111"/>
      <c r="DWV65" s="26"/>
      <c r="DWW65" s="111"/>
      <c r="DWX65" s="26"/>
      <c r="DWY65" s="111"/>
      <c r="DWZ65" s="26"/>
      <c r="DXA65" s="111"/>
      <c r="DXB65" s="26"/>
      <c r="DXC65" s="111"/>
      <c r="DXD65" s="26"/>
      <c r="DXE65" s="111"/>
      <c r="DXF65" s="19"/>
      <c r="DXG65" s="111"/>
      <c r="DXH65" s="26"/>
      <c r="DXI65" s="111"/>
      <c r="DXJ65" s="26"/>
      <c r="DXK65" s="111"/>
      <c r="DXL65" s="26"/>
      <c r="DXM65" s="111"/>
      <c r="DXN65" s="26"/>
      <c r="DXO65" s="111"/>
      <c r="DXP65" s="19"/>
      <c r="DXQ65" s="111"/>
      <c r="DXR65" s="26"/>
      <c r="DXS65" s="111"/>
      <c r="DXT65" s="26"/>
      <c r="DXU65" s="111"/>
      <c r="DXV65" s="26"/>
      <c r="DXW65" s="111"/>
      <c r="DXX65" s="19"/>
      <c r="DXY65" s="105"/>
      <c r="DXZ65" s="105"/>
      <c r="DYA65" s="105"/>
      <c r="DYB65" s="29"/>
      <c r="DYC65" s="111"/>
      <c r="DYD65" s="29"/>
      <c r="DYE65" s="111"/>
      <c r="DYF65" s="22"/>
      <c r="DYG65" s="111"/>
      <c r="DYH65" s="22"/>
      <c r="DYI65" s="111"/>
      <c r="DYJ65" s="22"/>
      <c r="DYK65" s="111"/>
      <c r="DYL65" s="22"/>
      <c r="DYM65" s="111"/>
      <c r="DYN65" s="22"/>
      <c r="DYO65" s="111"/>
      <c r="DYP65" s="22"/>
      <c r="DYQ65" s="111"/>
      <c r="DYR65" s="22"/>
      <c r="DYS65" s="111"/>
      <c r="DYT65" s="26"/>
      <c r="DYU65" s="111"/>
      <c r="DYV65" s="26"/>
      <c r="DYW65" s="111"/>
      <c r="DYX65" s="26"/>
      <c r="DYY65" s="111"/>
      <c r="DYZ65" s="26"/>
      <c r="DZA65" s="111"/>
      <c r="DZB65" s="26"/>
      <c r="DZC65" s="111"/>
      <c r="DZD65" s="26"/>
      <c r="DZE65" s="111"/>
      <c r="DZF65" s="26"/>
      <c r="DZG65" s="111"/>
      <c r="DZH65" s="26"/>
      <c r="DZI65" s="111"/>
      <c r="DZJ65" s="26"/>
      <c r="DZK65" s="111"/>
      <c r="DZL65" s="26"/>
      <c r="DZM65" s="111"/>
      <c r="DZN65" s="26"/>
      <c r="DZO65" s="112"/>
      <c r="DZP65" s="26"/>
      <c r="DZQ65" s="111"/>
      <c r="DZR65" s="26"/>
      <c r="DZS65" s="111"/>
      <c r="DZT65" s="26"/>
      <c r="DZU65" s="111"/>
      <c r="DZV65" s="26"/>
      <c r="DZW65" s="111"/>
      <c r="DZX65" s="26"/>
      <c r="DZY65" s="111"/>
      <c r="DZZ65" s="26"/>
      <c r="EAA65" s="111"/>
      <c r="EAB65" s="26"/>
      <c r="EAC65" s="111"/>
      <c r="EAD65" s="19"/>
      <c r="EAE65" s="111"/>
      <c r="EAF65" s="26"/>
      <c r="EAG65" s="111"/>
      <c r="EAH65" s="26"/>
      <c r="EAI65" s="111"/>
      <c r="EAJ65" s="26"/>
      <c r="EAK65" s="111"/>
      <c r="EAL65" s="26"/>
      <c r="EAM65" s="111"/>
      <c r="EAN65" s="19"/>
      <c r="EAO65" s="111"/>
      <c r="EAP65" s="26"/>
      <c r="EAQ65" s="111"/>
      <c r="EAR65" s="26"/>
      <c r="EAS65" s="111"/>
      <c r="EAT65" s="26"/>
      <c r="EAU65" s="111"/>
      <c r="EAV65" s="19"/>
      <c r="EAW65" s="105"/>
      <c r="EAX65" s="105"/>
      <c r="EAY65" s="105"/>
      <c r="EAZ65" s="29"/>
      <c r="EBA65" s="111"/>
      <c r="EBB65" s="29"/>
      <c r="EBC65" s="111"/>
      <c r="EBD65" s="22"/>
      <c r="EBE65" s="111"/>
      <c r="EBF65" s="22"/>
      <c r="EBG65" s="111"/>
      <c r="EBH65" s="22"/>
      <c r="EBI65" s="111"/>
      <c r="EBJ65" s="22"/>
      <c r="EBK65" s="111"/>
      <c r="EBL65" s="22"/>
      <c r="EBM65" s="111"/>
      <c r="EBN65" s="22"/>
      <c r="EBO65" s="111"/>
      <c r="EBP65" s="22"/>
      <c r="EBQ65" s="111"/>
      <c r="EBR65" s="26"/>
      <c r="EBS65" s="111"/>
      <c r="EBT65" s="26"/>
      <c r="EBU65" s="111"/>
      <c r="EBV65" s="26"/>
      <c r="EBW65" s="111"/>
      <c r="EBX65" s="26"/>
      <c r="EBY65" s="111"/>
      <c r="EBZ65" s="26"/>
      <c r="ECA65" s="111"/>
      <c r="ECB65" s="26"/>
      <c r="ECC65" s="111"/>
      <c r="ECD65" s="26"/>
      <c r="ECE65" s="111"/>
      <c r="ECF65" s="26"/>
      <c r="ECG65" s="111"/>
      <c r="ECH65" s="26"/>
      <c r="ECI65" s="111"/>
      <c r="ECJ65" s="26"/>
      <c r="ECK65" s="111"/>
      <c r="ECL65" s="26"/>
      <c r="ECM65" s="112"/>
      <c r="ECN65" s="26"/>
      <c r="ECO65" s="111"/>
      <c r="ECP65" s="26"/>
      <c r="ECQ65" s="111"/>
      <c r="ECR65" s="26"/>
      <c r="ECS65" s="111"/>
      <c r="ECT65" s="26"/>
      <c r="ECU65" s="111"/>
      <c r="ECV65" s="26"/>
      <c r="ECW65" s="111"/>
      <c r="ECX65" s="26"/>
      <c r="ECY65" s="111"/>
      <c r="ECZ65" s="26"/>
      <c r="EDA65" s="111"/>
      <c r="EDB65" s="19"/>
      <c r="EDC65" s="111"/>
      <c r="EDD65" s="26"/>
      <c r="EDE65" s="111"/>
      <c r="EDF65" s="26"/>
      <c r="EDG65" s="111"/>
      <c r="EDH65" s="26"/>
      <c r="EDI65" s="111"/>
      <c r="EDJ65" s="26"/>
      <c r="EDK65" s="111"/>
      <c r="EDL65" s="19"/>
      <c r="EDM65" s="111"/>
      <c r="EDN65" s="26"/>
      <c r="EDO65" s="111"/>
      <c r="EDP65" s="26"/>
      <c r="EDQ65" s="111"/>
      <c r="EDR65" s="26"/>
      <c r="EDS65" s="111"/>
      <c r="EDT65" s="19"/>
      <c r="EDU65" s="105"/>
      <c r="EDV65" s="105"/>
      <c r="EDW65" s="105"/>
      <c r="EDX65" s="29"/>
      <c r="EDY65" s="111"/>
      <c r="EDZ65" s="29"/>
      <c r="EEA65" s="111"/>
      <c r="EEB65" s="22"/>
      <c r="EEC65" s="111"/>
      <c r="EED65" s="22"/>
      <c r="EEE65" s="111"/>
      <c r="EEF65" s="22"/>
      <c r="EEG65" s="111"/>
      <c r="EEH65" s="22"/>
      <c r="EEI65" s="111"/>
      <c r="EEJ65" s="22"/>
      <c r="EEK65" s="111"/>
      <c r="EEL65" s="22"/>
      <c r="EEM65" s="111"/>
      <c r="EEN65" s="22"/>
      <c r="EEO65" s="111"/>
      <c r="EEP65" s="26"/>
      <c r="EEQ65" s="111"/>
      <c r="EER65" s="26"/>
      <c r="EES65" s="111"/>
      <c r="EET65" s="26"/>
      <c r="EEU65" s="111"/>
      <c r="EEV65" s="26"/>
      <c r="EEW65" s="111"/>
      <c r="EEX65" s="26"/>
      <c r="EEY65" s="111"/>
      <c r="EEZ65" s="26"/>
      <c r="EFA65" s="111"/>
      <c r="EFB65" s="26"/>
      <c r="EFC65" s="111"/>
      <c r="EFD65" s="26"/>
      <c r="EFE65" s="111"/>
      <c r="EFF65" s="26"/>
      <c r="EFG65" s="111"/>
      <c r="EFH65" s="26"/>
      <c r="EFI65" s="111"/>
      <c r="EFJ65" s="26"/>
      <c r="EFK65" s="112"/>
      <c r="EFL65" s="26"/>
      <c r="EFM65" s="111"/>
      <c r="EFN65" s="26"/>
      <c r="EFO65" s="111"/>
      <c r="EFP65" s="26"/>
      <c r="EFQ65" s="111"/>
      <c r="EFR65" s="26"/>
      <c r="EFS65" s="111"/>
      <c r="EFT65" s="26"/>
      <c r="EFU65" s="111"/>
      <c r="EFV65" s="26"/>
      <c r="EFW65" s="111"/>
      <c r="EFX65" s="26"/>
      <c r="EFY65" s="111"/>
      <c r="EFZ65" s="19"/>
      <c r="EGA65" s="111"/>
      <c r="EGB65" s="26"/>
      <c r="EGC65" s="111"/>
      <c r="EGD65" s="26"/>
      <c r="EGE65" s="111"/>
      <c r="EGF65" s="26"/>
      <c r="EGG65" s="111"/>
      <c r="EGH65" s="26"/>
      <c r="EGI65" s="111"/>
      <c r="EGJ65" s="19"/>
      <c r="EGK65" s="111"/>
      <c r="EGL65" s="26"/>
      <c r="EGM65" s="111"/>
      <c r="EGN65" s="26"/>
      <c r="EGO65" s="111"/>
      <c r="EGP65" s="26"/>
      <c r="EGQ65" s="111"/>
      <c r="EGR65" s="19"/>
      <c r="EGS65" s="105"/>
      <c r="EGT65" s="105"/>
      <c r="EGU65" s="105"/>
      <c r="EGV65" s="29"/>
      <c r="EGW65" s="111"/>
      <c r="EGX65" s="29"/>
      <c r="EGY65" s="111"/>
      <c r="EGZ65" s="22"/>
      <c r="EHA65" s="111"/>
      <c r="EHB65" s="22"/>
      <c r="EHC65" s="111"/>
      <c r="EHD65" s="22"/>
      <c r="EHE65" s="111"/>
      <c r="EHF65" s="22"/>
      <c r="EHG65" s="111"/>
      <c r="EHH65" s="22"/>
      <c r="EHI65" s="111"/>
      <c r="EHJ65" s="22"/>
      <c r="EHK65" s="111"/>
      <c r="EHL65" s="22"/>
      <c r="EHM65" s="111"/>
      <c r="EHN65" s="26"/>
      <c r="EHO65" s="111"/>
      <c r="EHP65" s="26"/>
      <c r="EHQ65" s="111"/>
      <c r="EHR65" s="26"/>
      <c r="EHS65" s="111"/>
      <c r="EHT65" s="26"/>
      <c r="EHU65" s="111"/>
      <c r="EHV65" s="26"/>
      <c r="EHW65" s="111"/>
      <c r="EHX65" s="26"/>
      <c r="EHY65" s="111"/>
      <c r="EHZ65" s="26"/>
      <c r="EIA65" s="111"/>
      <c r="EIB65" s="26"/>
      <c r="EIC65" s="111"/>
      <c r="EID65" s="26"/>
      <c r="EIE65" s="111"/>
      <c r="EIF65" s="26"/>
      <c r="EIG65" s="111"/>
      <c r="EIH65" s="26"/>
      <c r="EII65" s="112"/>
      <c r="EIJ65" s="26"/>
      <c r="EIK65" s="111"/>
      <c r="EIL65" s="26"/>
      <c r="EIM65" s="111"/>
      <c r="EIN65" s="26"/>
      <c r="EIO65" s="111"/>
      <c r="EIP65" s="26"/>
      <c r="EIQ65" s="111"/>
      <c r="EIR65" s="26"/>
      <c r="EIS65" s="111"/>
      <c r="EIT65" s="26"/>
      <c r="EIU65" s="111"/>
      <c r="EIV65" s="26"/>
      <c r="EIW65" s="111"/>
      <c r="EIX65" s="19"/>
      <c r="EIY65" s="111"/>
      <c r="EIZ65" s="26"/>
      <c r="EJA65" s="111"/>
      <c r="EJB65" s="26"/>
      <c r="EJC65" s="111"/>
      <c r="EJD65" s="26"/>
      <c r="EJE65" s="111"/>
      <c r="EJF65" s="26"/>
      <c r="EJG65" s="111"/>
      <c r="EJH65" s="19"/>
      <c r="EJI65" s="111"/>
      <c r="EJJ65" s="26"/>
      <c r="EJK65" s="111"/>
      <c r="EJL65" s="26"/>
      <c r="EJM65" s="111"/>
      <c r="EJN65" s="26"/>
      <c r="EJO65" s="111"/>
      <c r="EJP65" s="19"/>
      <c r="EJQ65" s="105"/>
      <c r="EJR65" s="105"/>
      <c r="EJS65" s="105"/>
      <c r="EJT65" s="29"/>
      <c r="EJU65" s="111"/>
      <c r="EJV65" s="29"/>
      <c r="EJW65" s="111"/>
      <c r="EJX65" s="22"/>
      <c r="EJY65" s="111"/>
      <c r="EJZ65" s="22"/>
      <c r="EKA65" s="111"/>
      <c r="EKB65" s="22"/>
      <c r="EKC65" s="111"/>
      <c r="EKD65" s="22"/>
      <c r="EKE65" s="111"/>
      <c r="EKF65" s="22"/>
      <c r="EKG65" s="111"/>
      <c r="EKH65" s="22"/>
      <c r="EKI65" s="111"/>
      <c r="EKJ65" s="22"/>
      <c r="EKK65" s="111"/>
      <c r="EKL65" s="26"/>
      <c r="EKM65" s="111"/>
      <c r="EKN65" s="26"/>
      <c r="EKO65" s="111"/>
      <c r="EKP65" s="26"/>
      <c r="EKQ65" s="111"/>
      <c r="EKR65" s="26"/>
      <c r="EKS65" s="111"/>
      <c r="EKT65" s="26"/>
      <c r="EKU65" s="111"/>
      <c r="EKV65" s="26"/>
      <c r="EKW65" s="111"/>
      <c r="EKX65" s="26"/>
      <c r="EKY65" s="111"/>
      <c r="EKZ65" s="26"/>
      <c r="ELA65" s="111"/>
      <c r="ELB65" s="26"/>
      <c r="ELC65" s="111"/>
      <c r="ELD65" s="26"/>
      <c r="ELE65" s="111"/>
      <c r="ELF65" s="26"/>
      <c r="ELG65" s="112"/>
      <c r="ELH65" s="26"/>
      <c r="ELI65" s="111"/>
      <c r="ELJ65" s="26"/>
      <c r="ELK65" s="111"/>
      <c r="ELL65" s="26"/>
      <c r="ELM65" s="111"/>
      <c r="ELN65" s="26"/>
      <c r="ELO65" s="111"/>
      <c r="ELP65" s="26"/>
      <c r="ELQ65" s="111"/>
      <c r="ELR65" s="26"/>
      <c r="ELS65" s="111"/>
      <c r="ELT65" s="26"/>
      <c r="ELU65" s="111"/>
      <c r="ELV65" s="19"/>
      <c r="ELW65" s="111"/>
      <c r="ELX65" s="26"/>
      <c r="ELY65" s="111"/>
      <c r="ELZ65" s="26"/>
      <c r="EMA65" s="111"/>
      <c r="EMB65" s="26"/>
      <c r="EMC65" s="111"/>
      <c r="EMD65" s="26"/>
      <c r="EME65" s="111"/>
      <c r="EMF65" s="19"/>
      <c r="EMG65" s="111"/>
      <c r="EMH65" s="26"/>
      <c r="EMI65" s="111"/>
      <c r="EMJ65" s="26"/>
      <c r="EMK65" s="111"/>
      <c r="EML65" s="26"/>
      <c r="EMM65" s="111"/>
      <c r="EMN65" s="19"/>
      <c r="EMO65" s="105"/>
      <c r="EMP65" s="105"/>
      <c r="EMQ65" s="105"/>
      <c r="EMR65" s="29"/>
      <c r="EMS65" s="111"/>
      <c r="EMT65" s="29"/>
      <c r="EMU65" s="111"/>
      <c r="EMV65" s="22"/>
      <c r="EMW65" s="111"/>
      <c r="EMX65" s="22"/>
      <c r="EMY65" s="111"/>
      <c r="EMZ65" s="22"/>
      <c r="ENA65" s="111"/>
      <c r="ENB65" s="22"/>
      <c r="ENC65" s="111"/>
      <c r="END65" s="22"/>
      <c r="ENE65" s="111"/>
      <c r="ENF65" s="22"/>
      <c r="ENG65" s="111"/>
      <c r="ENH65" s="22"/>
      <c r="ENI65" s="111"/>
      <c r="ENJ65" s="26"/>
      <c r="ENK65" s="111"/>
      <c r="ENL65" s="26"/>
      <c r="ENM65" s="111"/>
      <c r="ENN65" s="26"/>
      <c r="ENO65" s="111"/>
      <c r="ENP65" s="26"/>
      <c r="ENQ65" s="111"/>
      <c r="ENR65" s="26"/>
      <c r="ENS65" s="111"/>
      <c r="ENT65" s="26"/>
      <c r="ENU65" s="111"/>
      <c r="ENV65" s="26"/>
      <c r="ENW65" s="111"/>
      <c r="ENX65" s="26"/>
      <c r="ENY65" s="111"/>
      <c r="ENZ65" s="26"/>
      <c r="EOA65" s="111"/>
      <c r="EOB65" s="26"/>
      <c r="EOC65" s="111"/>
      <c r="EOD65" s="26"/>
      <c r="EOE65" s="112"/>
      <c r="EOF65" s="26"/>
      <c r="EOG65" s="111"/>
      <c r="EOH65" s="26"/>
      <c r="EOI65" s="111"/>
      <c r="EOJ65" s="26"/>
      <c r="EOK65" s="111"/>
      <c r="EOL65" s="26"/>
      <c r="EOM65" s="111"/>
      <c r="EON65" s="26"/>
      <c r="EOO65" s="111"/>
      <c r="EOP65" s="26"/>
      <c r="EOQ65" s="111"/>
      <c r="EOR65" s="26"/>
      <c r="EOS65" s="111"/>
      <c r="EOT65" s="19"/>
      <c r="EOU65" s="111"/>
      <c r="EOV65" s="26"/>
      <c r="EOW65" s="111"/>
      <c r="EOX65" s="26"/>
      <c r="EOY65" s="111"/>
      <c r="EOZ65" s="26"/>
      <c r="EPA65" s="111"/>
      <c r="EPB65" s="26"/>
      <c r="EPC65" s="111"/>
      <c r="EPD65" s="19"/>
      <c r="EPE65" s="111"/>
      <c r="EPF65" s="26"/>
      <c r="EPG65" s="111"/>
      <c r="EPH65" s="26"/>
      <c r="EPI65" s="111"/>
      <c r="EPJ65" s="26"/>
      <c r="EPK65" s="111"/>
      <c r="EPL65" s="19"/>
      <c r="EPM65" s="105"/>
      <c r="EPN65" s="105"/>
      <c r="EPO65" s="105"/>
      <c r="EPP65" s="29"/>
      <c r="EPQ65" s="111"/>
      <c r="EPR65" s="29"/>
      <c r="EPS65" s="111"/>
      <c r="EPT65" s="22"/>
      <c r="EPU65" s="111"/>
      <c r="EPV65" s="22"/>
      <c r="EPW65" s="111"/>
      <c r="EPX65" s="22"/>
      <c r="EPY65" s="111"/>
      <c r="EPZ65" s="22"/>
      <c r="EQA65" s="111"/>
      <c r="EQB65" s="22"/>
      <c r="EQC65" s="111"/>
      <c r="EQD65" s="22"/>
      <c r="EQE65" s="111"/>
      <c r="EQF65" s="22"/>
      <c r="EQG65" s="111"/>
      <c r="EQH65" s="26"/>
      <c r="EQI65" s="111"/>
      <c r="EQJ65" s="26"/>
      <c r="EQK65" s="111"/>
      <c r="EQL65" s="26"/>
      <c r="EQM65" s="111"/>
      <c r="EQN65" s="26"/>
      <c r="EQO65" s="111"/>
      <c r="EQP65" s="26"/>
      <c r="EQQ65" s="111"/>
      <c r="EQR65" s="26"/>
      <c r="EQS65" s="111"/>
      <c r="EQT65" s="26"/>
      <c r="EQU65" s="111"/>
      <c r="EQV65" s="26"/>
      <c r="EQW65" s="111"/>
      <c r="EQX65" s="26"/>
      <c r="EQY65" s="111"/>
      <c r="EQZ65" s="26"/>
      <c r="ERA65" s="111"/>
      <c r="ERB65" s="26"/>
      <c r="ERC65" s="112"/>
      <c r="ERD65" s="26"/>
      <c r="ERE65" s="111"/>
      <c r="ERF65" s="26"/>
      <c r="ERG65" s="111"/>
      <c r="ERH65" s="26"/>
      <c r="ERI65" s="111"/>
      <c r="ERJ65" s="26"/>
      <c r="ERK65" s="111"/>
      <c r="ERL65" s="26"/>
      <c r="ERM65" s="111"/>
      <c r="ERN65" s="26"/>
      <c r="ERO65" s="111"/>
      <c r="ERP65" s="26"/>
      <c r="ERQ65" s="111"/>
      <c r="ERR65" s="19"/>
      <c r="ERS65" s="111"/>
      <c r="ERT65" s="26"/>
      <c r="ERU65" s="111"/>
      <c r="ERV65" s="26"/>
      <c r="ERW65" s="111"/>
      <c r="ERX65" s="26"/>
      <c r="ERY65" s="111"/>
      <c r="ERZ65" s="26"/>
      <c r="ESA65" s="111"/>
      <c r="ESB65" s="19"/>
      <c r="ESC65" s="111"/>
      <c r="ESD65" s="26"/>
      <c r="ESE65" s="111"/>
      <c r="ESF65" s="26"/>
      <c r="ESG65" s="111"/>
      <c r="ESH65" s="26"/>
      <c r="ESI65" s="111"/>
      <c r="ESJ65" s="19"/>
      <c r="ESK65" s="105"/>
      <c r="ESL65" s="105"/>
      <c r="ESM65" s="105"/>
      <c r="ESN65" s="29"/>
      <c r="ESO65" s="111"/>
      <c r="ESP65" s="29"/>
      <c r="ESQ65" s="111"/>
      <c r="ESR65" s="22"/>
      <c r="ESS65" s="111"/>
      <c r="EST65" s="22"/>
      <c r="ESU65" s="111"/>
      <c r="ESV65" s="22"/>
      <c r="ESW65" s="111"/>
      <c r="ESX65" s="22"/>
      <c r="ESY65" s="111"/>
      <c r="ESZ65" s="22"/>
      <c r="ETA65" s="111"/>
      <c r="ETB65" s="22"/>
      <c r="ETC65" s="111"/>
      <c r="ETD65" s="22"/>
      <c r="ETE65" s="111"/>
      <c r="ETF65" s="26"/>
      <c r="ETG65" s="111"/>
      <c r="ETH65" s="26"/>
      <c r="ETI65" s="111"/>
      <c r="ETJ65" s="26"/>
      <c r="ETK65" s="111"/>
      <c r="ETL65" s="26"/>
      <c r="ETM65" s="111"/>
      <c r="ETN65" s="26"/>
      <c r="ETO65" s="111"/>
      <c r="ETP65" s="26"/>
      <c r="ETQ65" s="111"/>
      <c r="ETR65" s="26"/>
      <c r="ETS65" s="111"/>
      <c r="ETT65" s="26"/>
      <c r="ETU65" s="111"/>
      <c r="ETV65" s="26"/>
      <c r="ETW65" s="111"/>
      <c r="ETX65" s="26"/>
      <c r="ETY65" s="111"/>
      <c r="ETZ65" s="26"/>
      <c r="EUA65" s="112"/>
      <c r="EUB65" s="26"/>
      <c r="EUC65" s="111"/>
      <c r="EUD65" s="26"/>
      <c r="EUE65" s="111"/>
      <c r="EUF65" s="26"/>
      <c r="EUG65" s="111"/>
      <c r="EUH65" s="26"/>
      <c r="EUI65" s="111"/>
      <c r="EUJ65" s="26"/>
      <c r="EUK65" s="111"/>
      <c r="EUL65" s="26"/>
      <c r="EUM65" s="111"/>
      <c r="EUN65" s="26"/>
      <c r="EUO65" s="111"/>
      <c r="EUP65" s="19"/>
      <c r="EUQ65" s="111"/>
      <c r="EUR65" s="26"/>
      <c r="EUS65" s="111"/>
      <c r="EUT65" s="26"/>
      <c r="EUU65" s="111"/>
      <c r="EUV65" s="26"/>
      <c r="EUW65" s="111"/>
      <c r="EUX65" s="26"/>
      <c r="EUY65" s="111"/>
      <c r="EUZ65" s="19"/>
      <c r="EVA65" s="111"/>
      <c r="EVB65" s="26"/>
      <c r="EVC65" s="111"/>
      <c r="EVD65" s="26"/>
      <c r="EVE65" s="111"/>
      <c r="EVF65" s="26"/>
      <c r="EVG65" s="111"/>
      <c r="EVH65" s="19"/>
      <c r="EVI65" s="105"/>
      <c r="EVJ65" s="105"/>
      <c r="EVK65" s="105"/>
      <c r="EVL65" s="29"/>
      <c r="EVM65" s="111"/>
      <c r="EVN65" s="29"/>
      <c r="EVO65" s="111"/>
      <c r="EVP65" s="22"/>
      <c r="EVQ65" s="111"/>
      <c r="EVR65" s="22"/>
      <c r="EVS65" s="111"/>
      <c r="EVT65" s="22"/>
      <c r="EVU65" s="111"/>
      <c r="EVV65" s="22"/>
      <c r="EVW65" s="111"/>
      <c r="EVX65" s="22"/>
      <c r="EVY65" s="111"/>
      <c r="EVZ65" s="22"/>
      <c r="EWA65" s="111"/>
      <c r="EWB65" s="22"/>
      <c r="EWC65" s="111"/>
      <c r="EWD65" s="26"/>
      <c r="EWE65" s="111"/>
      <c r="EWF65" s="26"/>
      <c r="EWG65" s="111"/>
      <c r="EWH65" s="26"/>
      <c r="EWI65" s="111"/>
      <c r="EWJ65" s="26"/>
      <c r="EWK65" s="111"/>
      <c r="EWL65" s="26"/>
      <c r="EWM65" s="111"/>
      <c r="EWN65" s="26"/>
      <c r="EWO65" s="111"/>
      <c r="EWP65" s="26"/>
      <c r="EWQ65" s="111"/>
      <c r="EWR65" s="26"/>
      <c r="EWS65" s="111"/>
      <c r="EWT65" s="26"/>
      <c r="EWU65" s="111"/>
      <c r="EWV65" s="26"/>
      <c r="EWW65" s="111"/>
      <c r="EWX65" s="26"/>
      <c r="EWY65" s="112"/>
      <c r="EWZ65" s="26"/>
      <c r="EXA65" s="111"/>
      <c r="EXB65" s="26"/>
      <c r="EXC65" s="111"/>
      <c r="EXD65" s="26"/>
      <c r="EXE65" s="111"/>
      <c r="EXF65" s="26"/>
      <c r="EXG65" s="111"/>
      <c r="EXH65" s="26"/>
      <c r="EXI65" s="111"/>
      <c r="EXJ65" s="26"/>
      <c r="EXK65" s="111"/>
      <c r="EXL65" s="26"/>
      <c r="EXM65" s="111"/>
      <c r="EXN65" s="19"/>
      <c r="EXO65" s="111"/>
      <c r="EXP65" s="26"/>
      <c r="EXQ65" s="111"/>
      <c r="EXR65" s="26"/>
      <c r="EXS65" s="111"/>
      <c r="EXT65" s="26"/>
      <c r="EXU65" s="111"/>
      <c r="EXV65" s="26"/>
      <c r="EXW65" s="111"/>
      <c r="EXX65" s="19"/>
      <c r="EXY65" s="111"/>
      <c r="EXZ65" s="26"/>
      <c r="EYA65" s="111"/>
      <c r="EYB65" s="26"/>
      <c r="EYC65" s="111"/>
      <c r="EYD65" s="26"/>
      <c r="EYE65" s="111"/>
      <c r="EYF65" s="19"/>
      <c r="EYG65" s="105"/>
      <c r="EYH65" s="105"/>
      <c r="EYI65" s="105"/>
      <c r="EYJ65" s="29"/>
      <c r="EYK65" s="111"/>
      <c r="EYL65" s="29"/>
      <c r="EYM65" s="111"/>
      <c r="EYN65" s="22"/>
      <c r="EYO65" s="111"/>
      <c r="EYP65" s="22"/>
      <c r="EYQ65" s="111"/>
      <c r="EYR65" s="22"/>
      <c r="EYS65" s="111"/>
      <c r="EYT65" s="22"/>
      <c r="EYU65" s="111"/>
      <c r="EYV65" s="22"/>
      <c r="EYW65" s="111"/>
      <c r="EYX65" s="22"/>
      <c r="EYY65" s="111"/>
      <c r="EYZ65" s="22"/>
      <c r="EZA65" s="111"/>
      <c r="EZB65" s="26"/>
      <c r="EZC65" s="111"/>
      <c r="EZD65" s="26"/>
      <c r="EZE65" s="111"/>
      <c r="EZF65" s="26"/>
      <c r="EZG65" s="111"/>
      <c r="EZH65" s="26"/>
      <c r="EZI65" s="111"/>
      <c r="EZJ65" s="26"/>
      <c r="EZK65" s="111"/>
      <c r="EZL65" s="26"/>
      <c r="EZM65" s="111"/>
      <c r="EZN65" s="26"/>
      <c r="EZO65" s="111"/>
      <c r="EZP65" s="26"/>
      <c r="EZQ65" s="111"/>
      <c r="EZR65" s="26"/>
      <c r="EZS65" s="111"/>
      <c r="EZT65" s="26"/>
      <c r="EZU65" s="111"/>
      <c r="EZV65" s="26"/>
      <c r="EZW65" s="112"/>
      <c r="EZX65" s="26"/>
      <c r="EZY65" s="111"/>
      <c r="EZZ65" s="26"/>
      <c r="FAA65" s="111"/>
      <c r="FAB65" s="26"/>
      <c r="FAC65" s="111"/>
      <c r="FAD65" s="26"/>
      <c r="FAE65" s="111"/>
      <c r="FAF65" s="26"/>
      <c r="FAG65" s="111"/>
      <c r="FAH65" s="26"/>
      <c r="FAI65" s="111"/>
      <c r="FAJ65" s="26"/>
      <c r="FAK65" s="111"/>
      <c r="FAL65" s="19"/>
      <c r="FAM65" s="111"/>
      <c r="FAN65" s="26"/>
      <c r="FAO65" s="111"/>
      <c r="FAP65" s="26"/>
      <c r="FAQ65" s="111"/>
      <c r="FAR65" s="26"/>
      <c r="FAS65" s="111"/>
      <c r="FAT65" s="26"/>
      <c r="FAU65" s="111"/>
      <c r="FAV65" s="19"/>
      <c r="FAW65" s="111"/>
      <c r="FAX65" s="26"/>
      <c r="FAY65" s="111"/>
      <c r="FAZ65" s="26"/>
      <c r="FBA65" s="111"/>
      <c r="FBB65" s="26"/>
      <c r="FBC65" s="111"/>
      <c r="FBD65" s="19"/>
      <c r="FBE65" s="105"/>
      <c r="FBF65" s="105"/>
      <c r="FBG65" s="105"/>
      <c r="FBH65" s="29"/>
      <c r="FBI65" s="111"/>
      <c r="FBJ65" s="29"/>
      <c r="FBK65" s="111"/>
      <c r="FBL65" s="22"/>
      <c r="FBM65" s="111"/>
      <c r="FBN65" s="22"/>
      <c r="FBO65" s="111"/>
      <c r="FBP65" s="22"/>
      <c r="FBQ65" s="111"/>
      <c r="FBR65" s="22"/>
      <c r="FBS65" s="111"/>
      <c r="FBT65" s="22"/>
      <c r="FBU65" s="111"/>
      <c r="FBV65" s="22"/>
      <c r="FBW65" s="111"/>
      <c r="FBX65" s="22"/>
      <c r="FBY65" s="111"/>
      <c r="FBZ65" s="26"/>
      <c r="FCA65" s="111"/>
      <c r="FCB65" s="26"/>
      <c r="FCC65" s="111"/>
      <c r="FCD65" s="26"/>
      <c r="FCE65" s="111"/>
      <c r="FCF65" s="26"/>
      <c r="FCG65" s="111"/>
      <c r="FCH65" s="26"/>
      <c r="FCI65" s="111"/>
      <c r="FCJ65" s="26"/>
      <c r="FCK65" s="111"/>
      <c r="FCL65" s="26"/>
      <c r="FCM65" s="111"/>
      <c r="FCN65" s="26"/>
      <c r="FCO65" s="111"/>
      <c r="FCP65" s="26"/>
      <c r="FCQ65" s="111"/>
      <c r="FCR65" s="26"/>
      <c r="FCS65" s="111"/>
      <c r="FCT65" s="26"/>
      <c r="FCU65" s="112"/>
      <c r="FCV65" s="26"/>
      <c r="FCW65" s="111"/>
      <c r="FCX65" s="26"/>
      <c r="FCY65" s="111"/>
      <c r="FCZ65" s="26"/>
      <c r="FDA65" s="111"/>
      <c r="FDB65" s="26"/>
      <c r="FDC65" s="111"/>
      <c r="FDD65" s="26"/>
      <c r="FDE65" s="111"/>
      <c r="FDF65" s="26"/>
      <c r="FDG65" s="111"/>
      <c r="FDH65" s="26"/>
      <c r="FDI65" s="111"/>
      <c r="FDJ65" s="19"/>
      <c r="FDK65" s="111"/>
      <c r="FDL65" s="26"/>
      <c r="FDM65" s="111"/>
      <c r="FDN65" s="26"/>
      <c r="FDO65" s="111"/>
      <c r="FDP65" s="26"/>
      <c r="FDQ65" s="111"/>
      <c r="FDR65" s="26"/>
      <c r="FDS65" s="111"/>
      <c r="FDT65" s="19"/>
      <c r="FDU65" s="111"/>
      <c r="FDV65" s="26"/>
      <c r="FDW65" s="111"/>
      <c r="FDX65" s="26"/>
      <c r="FDY65" s="111"/>
      <c r="FDZ65" s="26"/>
      <c r="FEA65" s="111"/>
      <c r="FEB65" s="19"/>
      <c r="FEC65" s="105"/>
      <c r="FED65" s="105"/>
      <c r="FEE65" s="105"/>
      <c r="FEF65" s="29"/>
      <c r="FEG65" s="111"/>
      <c r="FEH65" s="29"/>
      <c r="FEI65" s="111"/>
      <c r="FEJ65" s="22"/>
      <c r="FEK65" s="111"/>
      <c r="FEL65" s="22"/>
      <c r="FEM65" s="111"/>
      <c r="FEN65" s="22"/>
      <c r="FEO65" s="111"/>
      <c r="FEP65" s="22"/>
      <c r="FEQ65" s="111"/>
      <c r="FER65" s="22"/>
      <c r="FES65" s="111"/>
      <c r="FET65" s="22"/>
      <c r="FEU65" s="111"/>
      <c r="FEV65" s="22"/>
      <c r="FEW65" s="111"/>
      <c r="FEX65" s="26"/>
      <c r="FEY65" s="111"/>
      <c r="FEZ65" s="26"/>
      <c r="FFA65" s="111"/>
      <c r="FFB65" s="26"/>
      <c r="FFC65" s="111"/>
      <c r="FFD65" s="26"/>
      <c r="FFE65" s="111"/>
      <c r="FFF65" s="26"/>
      <c r="FFG65" s="111"/>
      <c r="FFH65" s="26"/>
      <c r="FFI65" s="111"/>
      <c r="FFJ65" s="26"/>
      <c r="FFK65" s="111"/>
      <c r="FFL65" s="26"/>
      <c r="FFM65" s="111"/>
      <c r="FFN65" s="26"/>
      <c r="FFO65" s="111"/>
      <c r="FFP65" s="26"/>
      <c r="FFQ65" s="111"/>
      <c r="FFR65" s="26"/>
      <c r="FFS65" s="112"/>
      <c r="FFT65" s="26"/>
      <c r="FFU65" s="111"/>
      <c r="FFV65" s="26"/>
      <c r="FFW65" s="111"/>
      <c r="FFX65" s="26"/>
      <c r="FFY65" s="111"/>
      <c r="FFZ65" s="26"/>
      <c r="FGA65" s="111"/>
      <c r="FGB65" s="26"/>
      <c r="FGC65" s="111"/>
      <c r="FGD65" s="26"/>
      <c r="FGE65" s="111"/>
      <c r="FGF65" s="26"/>
      <c r="FGG65" s="111"/>
      <c r="FGH65" s="19"/>
      <c r="FGI65" s="111"/>
      <c r="FGJ65" s="26"/>
      <c r="FGK65" s="111"/>
      <c r="FGL65" s="26"/>
      <c r="FGM65" s="111"/>
      <c r="FGN65" s="26"/>
      <c r="FGO65" s="111"/>
      <c r="FGP65" s="26"/>
      <c r="FGQ65" s="111"/>
      <c r="FGR65" s="19"/>
      <c r="FGS65" s="111"/>
      <c r="FGT65" s="26"/>
      <c r="FGU65" s="111"/>
      <c r="FGV65" s="26"/>
      <c r="FGW65" s="111"/>
      <c r="FGX65" s="26"/>
      <c r="FGY65" s="111"/>
      <c r="FGZ65" s="19"/>
      <c r="FHA65" s="105"/>
      <c r="FHB65" s="105"/>
      <c r="FHC65" s="105"/>
      <c r="FHD65" s="29"/>
      <c r="FHE65" s="111"/>
      <c r="FHF65" s="29"/>
      <c r="FHG65" s="111"/>
      <c r="FHH65" s="22"/>
      <c r="FHI65" s="111"/>
      <c r="FHJ65" s="22"/>
      <c r="FHK65" s="111"/>
      <c r="FHL65" s="22"/>
      <c r="FHM65" s="111"/>
      <c r="FHN65" s="22"/>
      <c r="FHO65" s="111"/>
      <c r="FHP65" s="22"/>
      <c r="FHQ65" s="111"/>
      <c r="FHR65" s="22"/>
      <c r="FHS65" s="111"/>
      <c r="FHT65" s="22"/>
      <c r="FHU65" s="111"/>
      <c r="FHV65" s="26"/>
      <c r="FHW65" s="111"/>
      <c r="FHX65" s="26"/>
      <c r="FHY65" s="111"/>
      <c r="FHZ65" s="26"/>
      <c r="FIA65" s="111"/>
      <c r="FIB65" s="26"/>
      <c r="FIC65" s="111"/>
      <c r="FID65" s="26"/>
      <c r="FIE65" s="111"/>
      <c r="FIF65" s="26"/>
      <c r="FIG65" s="111"/>
      <c r="FIH65" s="26"/>
      <c r="FII65" s="111"/>
      <c r="FIJ65" s="26"/>
      <c r="FIK65" s="111"/>
      <c r="FIL65" s="26"/>
      <c r="FIM65" s="111"/>
      <c r="FIN65" s="26"/>
      <c r="FIO65" s="111"/>
      <c r="FIP65" s="26"/>
      <c r="FIQ65" s="112"/>
      <c r="FIR65" s="26"/>
      <c r="FIS65" s="111"/>
      <c r="FIT65" s="26"/>
      <c r="FIU65" s="111"/>
      <c r="FIV65" s="26"/>
      <c r="FIW65" s="111"/>
      <c r="FIX65" s="26"/>
      <c r="FIY65" s="111"/>
      <c r="FIZ65" s="26"/>
      <c r="FJA65" s="111"/>
      <c r="FJB65" s="26"/>
      <c r="FJC65" s="111"/>
      <c r="FJD65" s="26"/>
      <c r="FJE65" s="111"/>
      <c r="FJF65" s="19"/>
      <c r="FJG65" s="111"/>
      <c r="FJH65" s="26"/>
      <c r="FJI65" s="111"/>
      <c r="FJJ65" s="26"/>
      <c r="FJK65" s="111"/>
      <c r="FJL65" s="26"/>
      <c r="FJM65" s="111"/>
      <c r="FJN65" s="26"/>
      <c r="FJO65" s="111"/>
      <c r="FJP65" s="19"/>
      <c r="FJQ65" s="111"/>
      <c r="FJR65" s="26"/>
      <c r="FJS65" s="111"/>
      <c r="FJT65" s="26"/>
      <c r="FJU65" s="111"/>
      <c r="FJV65" s="26"/>
      <c r="FJW65" s="111"/>
      <c r="FJX65" s="19"/>
      <c r="FJY65" s="105"/>
      <c r="FJZ65" s="105"/>
      <c r="FKA65" s="105"/>
      <c r="FKB65" s="29"/>
      <c r="FKC65" s="111"/>
      <c r="FKD65" s="29"/>
      <c r="FKE65" s="111"/>
      <c r="FKF65" s="22"/>
      <c r="FKG65" s="111"/>
      <c r="FKH65" s="22"/>
      <c r="FKI65" s="111"/>
      <c r="FKJ65" s="22"/>
      <c r="FKK65" s="111"/>
      <c r="FKL65" s="22"/>
      <c r="FKM65" s="111"/>
      <c r="FKN65" s="22"/>
      <c r="FKO65" s="111"/>
      <c r="FKP65" s="22"/>
      <c r="FKQ65" s="111"/>
      <c r="FKR65" s="22"/>
      <c r="FKS65" s="111"/>
      <c r="FKT65" s="26"/>
      <c r="FKU65" s="111"/>
      <c r="FKV65" s="26"/>
      <c r="FKW65" s="111"/>
      <c r="FKX65" s="26"/>
      <c r="FKY65" s="111"/>
      <c r="FKZ65" s="26"/>
      <c r="FLA65" s="111"/>
      <c r="FLB65" s="26"/>
      <c r="FLC65" s="111"/>
      <c r="FLD65" s="26"/>
      <c r="FLE65" s="111"/>
      <c r="FLF65" s="26"/>
      <c r="FLG65" s="111"/>
      <c r="FLH65" s="26"/>
      <c r="FLI65" s="111"/>
      <c r="FLJ65" s="26"/>
      <c r="FLK65" s="111"/>
      <c r="FLL65" s="26"/>
      <c r="FLM65" s="111"/>
      <c r="FLN65" s="26"/>
      <c r="FLO65" s="112"/>
      <c r="FLP65" s="26"/>
      <c r="FLQ65" s="111"/>
      <c r="FLR65" s="26"/>
      <c r="FLS65" s="111"/>
      <c r="FLT65" s="26"/>
      <c r="FLU65" s="111"/>
      <c r="FLV65" s="26"/>
      <c r="FLW65" s="111"/>
      <c r="FLX65" s="26"/>
      <c r="FLY65" s="111"/>
      <c r="FLZ65" s="26"/>
      <c r="FMA65" s="111"/>
      <c r="FMB65" s="26"/>
      <c r="FMC65" s="111"/>
      <c r="FMD65" s="19"/>
      <c r="FME65" s="111"/>
      <c r="FMF65" s="26"/>
      <c r="FMG65" s="111"/>
      <c r="FMH65" s="26"/>
      <c r="FMI65" s="111"/>
      <c r="FMJ65" s="26"/>
      <c r="FMK65" s="111"/>
      <c r="FML65" s="26"/>
      <c r="FMM65" s="111"/>
      <c r="FMN65" s="19"/>
      <c r="FMO65" s="111"/>
      <c r="FMP65" s="26"/>
      <c r="FMQ65" s="111"/>
      <c r="FMR65" s="26"/>
      <c r="FMS65" s="111"/>
      <c r="FMT65" s="26"/>
      <c r="FMU65" s="111"/>
      <c r="FMV65" s="19"/>
      <c r="FMW65" s="105"/>
      <c r="FMX65" s="105"/>
      <c r="FMY65" s="105"/>
      <c r="FMZ65" s="29"/>
      <c r="FNA65" s="111"/>
      <c r="FNB65" s="29"/>
      <c r="FNC65" s="111"/>
      <c r="FND65" s="22"/>
      <c r="FNE65" s="111"/>
      <c r="FNF65" s="22"/>
      <c r="FNG65" s="111"/>
      <c r="FNH65" s="22"/>
      <c r="FNI65" s="111"/>
      <c r="FNJ65" s="22"/>
      <c r="FNK65" s="111"/>
      <c r="FNL65" s="22"/>
      <c r="FNM65" s="111"/>
      <c r="FNN65" s="22"/>
      <c r="FNO65" s="111"/>
      <c r="FNP65" s="22"/>
      <c r="FNQ65" s="111"/>
      <c r="FNR65" s="26"/>
      <c r="FNS65" s="111"/>
      <c r="FNT65" s="26"/>
      <c r="FNU65" s="111"/>
      <c r="FNV65" s="26"/>
      <c r="FNW65" s="111"/>
      <c r="FNX65" s="26"/>
      <c r="FNY65" s="111"/>
      <c r="FNZ65" s="26"/>
      <c r="FOA65" s="111"/>
      <c r="FOB65" s="26"/>
      <c r="FOC65" s="111"/>
      <c r="FOD65" s="26"/>
      <c r="FOE65" s="111"/>
      <c r="FOF65" s="26"/>
      <c r="FOG65" s="111"/>
      <c r="FOH65" s="26"/>
      <c r="FOI65" s="111"/>
      <c r="FOJ65" s="26"/>
      <c r="FOK65" s="111"/>
      <c r="FOL65" s="26"/>
      <c r="FOM65" s="112"/>
      <c r="FON65" s="26"/>
      <c r="FOO65" s="111"/>
      <c r="FOP65" s="26"/>
      <c r="FOQ65" s="111"/>
      <c r="FOR65" s="26"/>
      <c r="FOS65" s="111"/>
      <c r="FOT65" s="26"/>
      <c r="FOU65" s="111"/>
      <c r="FOV65" s="26"/>
      <c r="FOW65" s="111"/>
      <c r="FOX65" s="26"/>
      <c r="FOY65" s="111"/>
      <c r="FOZ65" s="26"/>
      <c r="FPA65" s="111"/>
      <c r="FPB65" s="19"/>
      <c r="FPC65" s="111"/>
      <c r="FPD65" s="26"/>
      <c r="FPE65" s="111"/>
      <c r="FPF65" s="26"/>
      <c r="FPG65" s="111"/>
      <c r="FPH65" s="26"/>
      <c r="FPI65" s="111"/>
      <c r="FPJ65" s="26"/>
      <c r="FPK65" s="111"/>
      <c r="FPL65" s="19"/>
      <c r="FPM65" s="111"/>
      <c r="FPN65" s="26"/>
      <c r="FPO65" s="111"/>
      <c r="FPP65" s="26"/>
      <c r="FPQ65" s="111"/>
      <c r="FPR65" s="26"/>
      <c r="FPS65" s="111"/>
      <c r="FPT65" s="19"/>
      <c r="FPU65" s="105"/>
      <c r="FPV65" s="105"/>
      <c r="FPW65" s="105"/>
      <c r="FPX65" s="29"/>
      <c r="FPY65" s="111"/>
      <c r="FPZ65" s="29"/>
      <c r="FQA65" s="111"/>
      <c r="FQB65" s="22"/>
      <c r="FQC65" s="111"/>
      <c r="FQD65" s="22"/>
      <c r="FQE65" s="111"/>
      <c r="FQF65" s="22"/>
      <c r="FQG65" s="111"/>
      <c r="FQH65" s="22"/>
      <c r="FQI65" s="111"/>
      <c r="FQJ65" s="22"/>
      <c r="FQK65" s="111"/>
      <c r="FQL65" s="22"/>
      <c r="FQM65" s="111"/>
      <c r="FQN65" s="22"/>
      <c r="FQO65" s="111"/>
      <c r="FQP65" s="26"/>
      <c r="FQQ65" s="111"/>
      <c r="FQR65" s="26"/>
      <c r="FQS65" s="111"/>
      <c r="FQT65" s="26"/>
      <c r="FQU65" s="111"/>
      <c r="FQV65" s="26"/>
      <c r="FQW65" s="111"/>
      <c r="FQX65" s="26"/>
      <c r="FQY65" s="111"/>
      <c r="FQZ65" s="26"/>
      <c r="FRA65" s="111"/>
      <c r="FRB65" s="26"/>
      <c r="FRC65" s="111"/>
      <c r="FRD65" s="26"/>
      <c r="FRE65" s="111"/>
      <c r="FRF65" s="26"/>
      <c r="FRG65" s="111"/>
      <c r="FRH65" s="26"/>
      <c r="FRI65" s="111"/>
      <c r="FRJ65" s="26"/>
      <c r="FRK65" s="112"/>
      <c r="FRL65" s="26"/>
      <c r="FRM65" s="111"/>
      <c r="FRN65" s="26"/>
      <c r="FRO65" s="111"/>
      <c r="FRP65" s="26"/>
      <c r="FRQ65" s="111"/>
      <c r="FRR65" s="26"/>
      <c r="FRS65" s="111"/>
      <c r="FRT65" s="26"/>
      <c r="FRU65" s="111"/>
      <c r="FRV65" s="26"/>
      <c r="FRW65" s="111"/>
      <c r="FRX65" s="26"/>
      <c r="FRY65" s="111"/>
      <c r="FRZ65" s="19"/>
      <c r="FSA65" s="111"/>
      <c r="FSB65" s="26"/>
      <c r="FSC65" s="111"/>
      <c r="FSD65" s="26"/>
      <c r="FSE65" s="111"/>
      <c r="FSF65" s="26"/>
      <c r="FSG65" s="111"/>
      <c r="FSH65" s="26"/>
      <c r="FSI65" s="111"/>
      <c r="FSJ65" s="19"/>
      <c r="FSK65" s="111"/>
      <c r="FSL65" s="26"/>
      <c r="FSM65" s="111"/>
      <c r="FSN65" s="26"/>
      <c r="FSO65" s="111"/>
      <c r="FSP65" s="26"/>
      <c r="FSQ65" s="111"/>
      <c r="FSR65" s="19"/>
      <c r="FSS65" s="105"/>
      <c r="FST65" s="105"/>
      <c r="FSU65" s="105"/>
      <c r="FSV65" s="29"/>
      <c r="FSW65" s="111"/>
      <c r="FSX65" s="29"/>
      <c r="FSY65" s="111"/>
      <c r="FSZ65" s="22"/>
      <c r="FTA65" s="111"/>
      <c r="FTB65" s="22"/>
      <c r="FTC65" s="111"/>
      <c r="FTD65" s="22"/>
      <c r="FTE65" s="111"/>
      <c r="FTF65" s="22"/>
      <c r="FTG65" s="111"/>
      <c r="FTH65" s="22"/>
      <c r="FTI65" s="111"/>
      <c r="FTJ65" s="22"/>
      <c r="FTK65" s="111"/>
      <c r="FTL65" s="22"/>
      <c r="FTM65" s="111"/>
      <c r="FTN65" s="26"/>
      <c r="FTO65" s="111"/>
      <c r="FTP65" s="26"/>
      <c r="FTQ65" s="111"/>
      <c r="FTR65" s="26"/>
      <c r="FTS65" s="111"/>
      <c r="FTT65" s="26"/>
      <c r="FTU65" s="111"/>
      <c r="FTV65" s="26"/>
      <c r="FTW65" s="111"/>
      <c r="FTX65" s="26"/>
      <c r="FTY65" s="111"/>
      <c r="FTZ65" s="26"/>
      <c r="FUA65" s="111"/>
      <c r="FUB65" s="26"/>
      <c r="FUC65" s="111"/>
      <c r="FUD65" s="26"/>
      <c r="FUE65" s="111"/>
      <c r="FUF65" s="26"/>
      <c r="FUG65" s="111"/>
      <c r="FUH65" s="26"/>
      <c r="FUI65" s="112"/>
      <c r="FUJ65" s="26"/>
      <c r="FUK65" s="111"/>
      <c r="FUL65" s="26"/>
      <c r="FUM65" s="111"/>
      <c r="FUN65" s="26"/>
      <c r="FUO65" s="111"/>
      <c r="FUP65" s="26"/>
      <c r="FUQ65" s="111"/>
      <c r="FUR65" s="26"/>
      <c r="FUS65" s="111"/>
      <c r="FUT65" s="26"/>
      <c r="FUU65" s="111"/>
      <c r="FUV65" s="26"/>
      <c r="FUW65" s="111"/>
      <c r="FUX65" s="19"/>
      <c r="FUY65" s="111"/>
      <c r="FUZ65" s="26"/>
      <c r="FVA65" s="111"/>
      <c r="FVB65" s="26"/>
      <c r="FVC65" s="111"/>
      <c r="FVD65" s="26"/>
      <c r="FVE65" s="111"/>
      <c r="FVF65" s="26"/>
      <c r="FVG65" s="111"/>
      <c r="FVH65" s="19"/>
      <c r="FVI65" s="111"/>
      <c r="FVJ65" s="26"/>
      <c r="FVK65" s="111"/>
      <c r="FVL65" s="26"/>
      <c r="FVM65" s="111"/>
      <c r="FVN65" s="26"/>
      <c r="FVO65" s="111"/>
      <c r="FVP65" s="19"/>
      <c r="FVQ65" s="105"/>
      <c r="FVR65" s="105"/>
      <c r="FVS65" s="105"/>
      <c r="FVT65" s="29"/>
      <c r="FVU65" s="111"/>
      <c r="FVV65" s="29"/>
      <c r="FVW65" s="111"/>
      <c r="FVX65" s="22"/>
      <c r="FVY65" s="111"/>
      <c r="FVZ65" s="22"/>
      <c r="FWA65" s="111"/>
      <c r="FWB65" s="22"/>
      <c r="FWC65" s="111"/>
      <c r="FWD65" s="22"/>
      <c r="FWE65" s="111"/>
      <c r="FWF65" s="22"/>
      <c r="FWG65" s="111"/>
      <c r="FWH65" s="22"/>
      <c r="FWI65" s="111"/>
      <c r="FWJ65" s="22"/>
      <c r="FWK65" s="111"/>
      <c r="FWL65" s="26"/>
      <c r="FWM65" s="111"/>
      <c r="FWN65" s="26"/>
      <c r="FWO65" s="111"/>
      <c r="FWP65" s="26"/>
      <c r="FWQ65" s="111"/>
      <c r="FWR65" s="26"/>
      <c r="FWS65" s="111"/>
      <c r="FWT65" s="26"/>
      <c r="FWU65" s="111"/>
      <c r="FWV65" s="26"/>
      <c r="FWW65" s="111"/>
      <c r="FWX65" s="26"/>
      <c r="FWY65" s="111"/>
      <c r="FWZ65" s="26"/>
      <c r="FXA65" s="111"/>
      <c r="FXB65" s="26"/>
      <c r="FXC65" s="111"/>
      <c r="FXD65" s="26"/>
      <c r="FXE65" s="111"/>
      <c r="FXF65" s="26"/>
      <c r="FXG65" s="112"/>
      <c r="FXH65" s="26"/>
      <c r="FXI65" s="111"/>
      <c r="FXJ65" s="26"/>
      <c r="FXK65" s="111"/>
      <c r="FXL65" s="26"/>
      <c r="FXM65" s="111"/>
      <c r="FXN65" s="26"/>
      <c r="FXO65" s="111"/>
      <c r="FXP65" s="26"/>
      <c r="FXQ65" s="111"/>
      <c r="FXR65" s="26"/>
      <c r="FXS65" s="111"/>
      <c r="FXT65" s="26"/>
      <c r="FXU65" s="111"/>
      <c r="FXV65" s="19"/>
      <c r="FXW65" s="111"/>
      <c r="FXX65" s="26"/>
      <c r="FXY65" s="111"/>
      <c r="FXZ65" s="26"/>
      <c r="FYA65" s="111"/>
      <c r="FYB65" s="26"/>
      <c r="FYC65" s="111"/>
      <c r="FYD65" s="26"/>
      <c r="FYE65" s="111"/>
      <c r="FYF65" s="19"/>
      <c r="FYG65" s="111"/>
      <c r="FYH65" s="26"/>
      <c r="FYI65" s="111"/>
      <c r="FYJ65" s="26"/>
      <c r="FYK65" s="111"/>
      <c r="FYL65" s="26"/>
      <c r="FYM65" s="111"/>
      <c r="FYN65" s="19"/>
      <c r="FYO65" s="105"/>
      <c r="FYP65" s="105"/>
      <c r="FYQ65" s="105"/>
      <c r="FYR65" s="29"/>
      <c r="FYS65" s="111"/>
      <c r="FYT65" s="29"/>
      <c r="FYU65" s="111"/>
      <c r="FYV65" s="22"/>
      <c r="FYW65" s="111"/>
      <c r="FYX65" s="22"/>
      <c r="FYY65" s="111"/>
      <c r="FYZ65" s="22"/>
      <c r="FZA65" s="111"/>
      <c r="FZB65" s="22"/>
      <c r="FZC65" s="111"/>
      <c r="FZD65" s="22"/>
      <c r="FZE65" s="111"/>
      <c r="FZF65" s="22"/>
      <c r="FZG65" s="111"/>
      <c r="FZH65" s="22"/>
      <c r="FZI65" s="111"/>
      <c r="FZJ65" s="26"/>
      <c r="FZK65" s="111"/>
      <c r="FZL65" s="26"/>
      <c r="FZM65" s="111"/>
      <c r="FZN65" s="26"/>
      <c r="FZO65" s="111"/>
      <c r="FZP65" s="26"/>
      <c r="FZQ65" s="111"/>
      <c r="FZR65" s="26"/>
      <c r="FZS65" s="111"/>
      <c r="FZT65" s="26"/>
      <c r="FZU65" s="111"/>
      <c r="FZV65" s="26"/>
      <c r="FZW65" s="111"/>
      <c r="FZX65" s="26"/>
      <c r="FZY65" s="111"/>
      <c r="FZZ65" s="26"/>
      <c r="GAA65" s="111"/>
      <c r="GAB65" s="26"/>
      <c r="GAC65" s="111"/>
      <c r="GAD65" s="26"/>
      <c r="GAE65" s="112"/>
      <c r="GAF65" s="26"/>
      <c r="GAG65" s="111"/>
      <c r="GAH65" s="26"/>
      <c r="GAI65" s="111"/>
      <c r="GAJ65" s="26"/>
      <c r="GAK65" s="111"/>
      <c r="GAL65" s="26"/>
      <c r="GAM65" s="111"/>
      <c r="GAN65" s="26"/>
      <c r="GAO65" s="111"/>
      <c r="GAP65" s="26"/>
      <c r="GAQ65" s="111"/>
      <c r="GAR65" s="26"/>
      <c r="GAS65" s="111"/>
      <c r="GAT65" s="19"/>
      <c r="GAU65" s="111"/>
      <c r="GAV65" s="26"/>
      <c r="GAW65" s="111"/>
      <c r="GAX65" s="26"/>
      <c r="GAY65" s="111"/>
      <c r="GAZ65" s="26"/>
      <c r="GBA65" s="111"/>
      <c r="GBB65" s="26"/>
      <c r="GBC65" s="111"/>
      <c r="GBD65" s="19"/>
      <c r="GBE65" s="111"/>
      <c r="GBF65" s="26"/>
      <c r="GBG65" s="111"/>
      <c r="GBH65" s="26"/>
      <c r="GBI65" s="111"/>
      <c r="GBJ65" s="26"/>
      <c r="GBK65" s="111"/>
      <c r="GBL65" s="19"/>
      <c r="GBM65" s="105"/>
      <c r="GBN65" s="105"/>
      <c r="GBO65" s="105"/>
      <c r="GBP65" s="29"/>
      <c r="GBQ65" s="111"/>
      <c r="GBR65" s="29"/>
      <c r="GBS65" s="111"/>
      <c r="GBT65" s="22"/>
      <c r="GBU65" s="111"/>
      <c r="GBV65" s="22"/>
      <c r="GBW65" s="111"/>
      <c r="GBX65" s="22"/>
      <c r="GBY65" s="111"/>
      <c r="GBZ65" s="22"/>
      <c r="GCA65" s="111"/>
      <c r="GCB65" s="22"/>
      <c r="GCC65" s="111"/>
      <c r="GCD65" s="22"/>
      <c r="GCE65" s="111"/>
      <c r="GCF65" s="22"/>
      <c r="GCG65" s="111"/>
      <c r="GCH65" s="26"/>
      <c r="GCI65" s="111"/>
      <c r="GCJ65" s="26"/>
      <c r="GCK65" s="111"/>
      <c r="GCL65" s="26"/>
      <c r="GCM65" s="111"/>
      <c r="GCN65" s="26"/>
      <c r="GCO65" s="111"/>
      <c r="GCP65" s="26"/>
      <c r="GCQ65" s="111"/>
      <c r="GCR65" s="26"/>
      <c r="GCS65" s="111"/>
      <c r="GCT65" s="26"/>
      <c r="GCU65" s="111"/>
      <c r="GCV65" s="26"/>
      <c r="GCW65" s="111"/>
      <c r="GCX65" s="26"/>
      <c r="GCY65" s="111"/>
      <c r="GCZ65" s="26"/>
      <c r="GDA65" s="111"/>
      <c r="GDB65" s="26"/>
      <c r="GDC65" s="112"/>
      <c r="GDD65" s="26"/>
      <c r="GDE65" s="111"/>
      <c r="GDF65" s="26"/>
      <c r="GDG65" s="111"/>
      <c r="GDH65" s="26"/>
      <c r="GDI65" s="111"/>
      <c r="GDJ65" s="26"/>
      <c r="GDK65" s="111"/>
      <c r="GDL65" s="26"/>
      <c r="GDM65" s="111"/>
      <c r="GDN65" s="26"/>
      <c r="GDO65" s="111"/>
      <c r="GDP65" s="26"/>
      <c r="GDQ65" s="111"/>
      <c r="GDR65" s="19"/>
      <c r="GDS65" s="111"/>
      <c r="GDT65" s="26"/>
      <c r="GDU65" s="111"/>
      <c r="GDV65" s="26"/>
      <c r="GDW65" s="111"/>
      <c r="GDX65" s="26"/>
      <c r="GDY65" s="111"/>
      <c r="GDZ65" s="26"/>
      <c r="GEA65" s="111"/>
      <c r="GEB65" s="19"/>
      <c r="GEC65" s="111"/>
      <c r="GED65" s="26"/>
      <c r="GEE65" s="111"/>
      <c r="GEF65" s="26"/>
      <c r="GEG65" s="111"/>
      <c r="GEH65" s="26"/>
      <c r="GEI65" s="111"/>
      <c r="GEJ65" s="19"/>
      <c r="GEK65" s="105"/>
      <c r="GEL65" s="105"/>
      <c r="GEM65" s="105"/>
      <c r="GEN65" s="29"/>
      <c r="GEO65" s="111"/>
      <c r="GEP65" s="29"/>
      <c r="GEQ65" s="111"/>
      <c r="GER65" s="22"/>
      <c r="GES65" s="111"/>
      <c r="GET65" s="22"/>
      <c r="GEU65" s="111"/>
      <c r="GEV65" s="22"/>
      <c r="GEW65" s="111"/>
      <c r="GEX65" s="22"/>
      <c r="GEY65" s="111"/>
      <c r="GEZ65" s="22"/>
      <c r="GFA65" s="111"/>
      <c r="GFB65" s="22"/>
      <c r="GFC65" s="111"/>
      <c r="GFD65" s="22"/>
      <c r="GFE65" s="111"/>
      <c r="GFF65" s="26"/>
      <c r="GFG65" s="111"/>
      <c r="GFH65" s="26"/>
      <c r="GFI65" s="111"/>
      <c r="GFJ65" s="26"/>
      <c r="GFK65" s="111"/>
      <c r="GFL65" s="26"/>
      <c r="GFM65" s="111"/>
      <c r="GFN65" s="26"/>
      <c r="GFO65" s="111"/>
      <c r="GFP65" s="26"/>
      <c r="GFQ65" s="111"/>
      <c r="GFR65" s="26"/>
      <c r="GFS65" s="111"/>
      <c r="GFT65" s="26"/>
      <c r="GFU65" s="111"/>
      <c r="GFV65" s="26"/>
      <c r="GFW65" s="111"/>
      <c r="GFX65" s="26"/>
      <c r="GFY65" s="111"/>
      <c r="GFZ65" s="26"/>
      <c r="GGA65" s="112"/>
      <c r="GGB65" s="26"/>
      <c r="GGC65" s="111"/>
      <c r="GGD65" s="26"/>
      <c r="GGE65" s="111"/>
      <c r="GGF65" s="26"/>
      <c r="GGG65" s="111"/>
      <c r="GGH65" s="26"/>
      <c r="GGI65" s="111"/>
      <c r="GGJ65" s="26"/>
      <c r="GGK65" s="111"/>
      <c r="GGL65" s="26"/>
      <c r="GGM65" s="111"/>
      <c r="GGN65" s="26"/>
      <c r="GGO65" s="111"/>
      <c r="GGP65" s="19"/>
      <c r="GGQ65" s="111"/>
      <c r="GGR65" s="26"/>
      <c r="GGS65" s="111"/>
      <c r="GGT65" s="26"/>
      <c r="GGU65" s="111"/>
      <c r="GGV65" s="26"/>
      <c r="GGW65" s="111"/>
      <c r="GGX65" s="26"/>
      <c r="GGY65" s="111"/>
      <c r="GGZ65" s="19"/>
      <c r="GHA65" s="111"/>
      <c r="GHB65" s="26"/>
      <c r="GHC65" s="111"/>
      <c r="GHD65" s="26"/>
      <c r="GHE65" s="111"/>
      <c r="GHF65" s="26"/>
      <c r="GHG65" s="111"/>
      <c r="GHH65" s="19"/>
      <c r="GHI65" s="105"/>
      <c r="GHJ65" s="105"/>
      <c r="GHK65" s="105"/>
      <c r="GHL65" s="29"/>
      <c r="GHM65" s="111"/>
      <c r="GHN65" s="29"/>
      <c r="GHO65" s="111"/>
      <c r="GHP65" s="22"/>
      <c r="GHQ65" s="111"/>
      <c r="GHR65" s="22"/>
      <c r="GHS65" s="111"/>
      <c r="GHT65" s="22"/>
      <c r="GHU65" s="111"/>
      <c r="GHV65" s="22"/>
      <c r="GHW65" s="111"/>
      <c r="GHX65" s="22"/>
      <c r="GHY65" s="111"/>
      <c r="GHZ65" s="22"/>
      <c r="GIA65" s="111"/>
      <c r="GIB65" s="22"/>
      <c r="GIC65" s="111"/>
      <c r="GID65" s="26"/>
      <c r="GIE65" s="111"/>
      <c r="GIF65" s="26"/>
      <c r="GIG65" s="111"/>
      <c r="GIH65" s="26"/>
      <c r="GII65" s="111"/>
      <c r="GIJ65" s="26"/>
      <c r="GIK65" s="111"/>
      <c r="GIL65" s="26"/>
      <c r="GIM65" s="111"/>
      <c r="GIN65" s="26"/>
      <c r="GIO65" s="111"/>
      <c r="GIP65" s="26"/>
      <c r="GIQ65" s="111"/>
      <c r="GIR65" s="26"/>
      <c r="GIS65" s="111"/>
      <c r="GIT65" s="26"/>
      <c r="GIU65" s="111"/>
      <c r="GIV65" s="26"/>
      <c r="GIW65" s="111"/>
      <c r="GIX65" s="26"/>
      <c r="GIY65" s="112"/>
      <c r="GIZ65" s="26"/>
      <c r="GJA65" s="111"/>
      <c r="GJB65" s="26"/>
      <c r="GJC65" s="111"/>
      <c r="GJD65" s="26"/>
      <c r="GJE65" s="111"/>
      <c r="GJF65" s="26"/>
      <c r="GJG65" s="111"/>
      <c r="GJH65" s="26"/>
      <c r="GJI65" s="111"/>
      <c r="GJJ65" s="26"/>
      <c r="GJK65" s="111"/>
      <c r="GJL65" s="26"/>
      <c r="GJM65" s="111"/>
      <c r="GJN65" s="19"/>
      <c r="GJO65" s="111"/>
      <c r="GJP65" s="26"/>
      <c r="GJQ65" s="111"/>
      <c r="GJR65" s="26"/>
      <c r="GJS65" s="111"/>
      <c r="GJT65" s="26"/>
      <c r="GJU65" s="111"/>
      <c r="GJV65" s="26"/>
      <c r="GJW65" s="111"/>
      <c r="GJX65" s="19"/>
      <c r="GJY65" s="111"/>
      <c r="GJZ65" s="26"/>
      <c r="GKA65" s="111"/>
      <c r="GKB65" s="26"/>
      <c r="GKC65" s="111"/>
      <c r="GKD65" s="26"/>
      <c r="GKE65" s="111"/>
      <c r="GKF65" s="19"/>
      <c r="GKG65" s="105"/>
      <c r="GKH65" s="105"/>
      <c r="GKI65" s="105"/>
      <c r="GKJ65" s="29"/>
      <c r="GKK65" s="111"/>
      <c r="GKL65" s="29"/>
      <c r="GKM65" s="111"/>
      <c r="GKN65" s="22"/>
      <c r="GKO65" s="111"/>
      <c r="GKP65" s="22"/>
      <c r="GKQ65" s="111"/>
      <c r="GKR65" s="22"/>
      <c r="GKS65" s="111"/>
      <c r="GKT65" s="22"/>
      <c r="GKU65" s="111"/>
      <c r="GKV65" s="22"/>
      <c r="GKW65" s="111"/>
      <c r="GKX65" s="22"/>
      <c r="GKY65" s="111"/>
      <c r="GKZ65" s="22"/>
      <c r="GLA65" s="111"/>
      <c r="GLB65" s="26"/>
      <c r="GLC65" s="111"/>
      <c r="GLD65" s="26"/>
      <c r="GLE65" s="111"/>
      <c r="GLF65" s="26"/>
      <c r="GLG65" s="111"/>
      <c r="GLH65" s="26"/>
      <c r="GLI65" s="111"/>
      <c r="GLJ65" s="26"/>
      <c r="GLK65" s="111"/>
      <c r="GLL65" s="26"/>
      <c r="GLM65" s="111"/>
      <c r="GLN65" s="26"/>
      <c r="GLO65" s="111"/>
      <c r="GLP65" s="26"/>
      <c r="GLQ65" s="111"/>
      <c r="GLR65" s="26"/>
      <c r="GLS65" s="111"/>
      <c r="GLT65" s="26"/>
      <c r="GLU65" s="111"/>
      <c r="GLV65" s="26"/>
      <c r="GLW65" s="112"/>
      <c r="GLX65" s="26"/>
      <c r="GLY65" s="111"/>
      <c r="GLZ65" s="26"/>
      <c r="GMA65" s="111"/>
      <c r="GMB65" s="26"/>
      <c r="GMC65" s="111"/>
      <c r="GMD65" s="26"/>
      <c r="GME65" s="111"/>
      <c r="GMF65" s="26"/>
      <c r="GMG65" s="111"/>
      <c r="GMH65" s="26"/>
      <c r="GMI65" s="111"/>
      <c r="GMJ65" s="26"/>
      <c r="GMK65" s="111"/>
      <c r="GML65" s="19"/>
      <c r="GMM65" s="111"/>
      <c r="GMN65" s="26"/>
      <c r="GMO65" s="111"/>
      <c r="GMP65" s="26"/>
      <c r="GMQ65" s="111"/>
      <c r="GMR65" s="26"/>
      <c r="GMS65" s="111"/>
      <c r="GMT65" s="26"/>
      <c r="GMU65" s="111"/>
      <c r="GMV65" s="19"/>
      <c r="GMW65" s="111"/>
      <c r="GMX65" s="26"/>
      <c r="GMY65" s="111"/>
      <c r="GMZ65" s="26"/>
      <c r="GNA65" s="111"/>
      <c r="GNB65" s="26"/>
      <c r="GNC65" s="111"/>
      <c r="GND65" s="19"/>
      <c r="GNE65" s="105"/>
      <c r="GNF65" s="105"/>
      <c r="GNG65" s="105"/>
      <c r="GNH65" s="29"/>
      <c r="GNI65" s="111"/>
      <c r="GNJ65" s="29"/>
      <c r="GNK65" s="111"/>
      <c r="GNL65" s="22"/>
      <c r="GNM65" s="111"/>
      <c r="GNN65" s="22"/>
      <c r="GNO65" s="111"/>
      <c r="GNP65" s="22"/>
      <c r="GNQ65" s="111"/>
      <c r="GNR65" s="22"/>
      <c r="GNS65" s="111"/>
      <c r="GNT65" s="22"/>
      <c r="GNU65" s="111"/>
      <c r="GNV65" s="22"/>
      <c r="GNW65" s="111"/>
      <c r="GNX65" s="22"/>
      <c r="GNY65" s="111"/>
      <c r="GNZ65" s="26"/>
      <c r="GOA65" s="111"/>
      <c r="GOB65" s="26"/>
      <c r="GOC65" s="111"/>
      <c r="GOD65" s="26"/>
      <c r="GOE65" s="111"/>
      <c r="GOF65" s="26"/>
      <c r="GOG65" s="111"/>
      <c r="GOH65" s="26"/>
      <c r="GOI65" s="111"/>
      <c r="GOJ65" s="26"/>
      <c r="GOK65" s="111"/>
      <c r="GOL65" s="26"/>
      <c r="GOM65" s="111"/>
      <c r="GON65" s="26"/>
      <c r="GOO65" s="111"/>
      <c r="GOP65" s="26"/>
      <c r="GOQ65" s="111"/>
      <c r="GOR65" s="26"/>
      <c r="GOS65" s="111"/>
      <c r="GOT65" s="26"/>
      <c r="GOU65" s="112"/>
      <c r="GOV65" s="26"/>
      <c r="GOW65" s="111"/>
      <c r="GOX65" s="26"/>
      <c r="GOY65" s="111"/>
      <c r="GOZ65" s="26"/>
      <c r="GPA65" s="111"/>
      <c r="GPB65" s="26"/>
      <c r="GPC65" s="111"/>
      <c r="GPD65" s="26"/>
      <c r="GPE65" s="111"/>
      <c r="GPF65" s="26"/>
      <c r="GPG65" s="111"/>
      <c r="GPH65" s="26"/>
      <c r="GPI65" s="111"/>
      <c r="GPJ65" s="19"/>
      <c r="GPK65" s="111"/>
      <c r="GPL65" s="26"/>
      <c r="GPM65" s="111"/>
      <c r="GPN65" s="26"/>
      <c r="GPO65" s="111"/>
      <c r="GPP65" s="26"/>
      <c r="GPQ65" s="111"/>
      <c r="GPR65" s="26"/>
      <c r="GPS65" s="111"/>
      <c r="GPT65" s="19"/>
      <c r="GPU65" s="111"/>
      <c r="GPV65" s="26"/>
      <c r="GPW65" s="111"/>
      <c r="GPX65" s="26"/>
      <c r="GPY65" s="111"/>
      <c r="GPZ65" s="26"/>
      <c r="GQA65" s="111"/>
      <c r="GQB65" s="19"/>
      <c r="GQC65" s="105"/>
      <c r="GQD65" s="105"/>
      <c r="GQE65" s="105"/>
      <c r="GQF65" s="29"/>
      <c r="GQG65" s="111"/>
      <c r="GQH65" s="29"/>
      <c r="GQI65" s="111"/>
      <c r="GQJ65" s="22"/>
      <c r="GQK65" s="111"/>
      <c r="GQL65" s="22"/>
      <c r="GQM65" s="111"/>
      <c r="GQN65" s="22"/>
      <c r="GQO65" s="111"/>
      <c r="GQP65" s="22"/>
      <c r="GQQ65" s="111"/>
      <c r="GQR65" s="22"/>
      <c r="GQS65" s="111"/>
      <c r="GQT65" s="22"/>
      <c r="GQU65" s="111"/>
      <c r="GQV65" s="22"/>
      <c r="GQW65" s="111"/>
      <c r="GQX65" s="26"/>
      <c r="GQY65" s="111"/>
      <c r="GQZ65" s="26"/>
      <c r="GRA65" s="111"/>
      <c r="GRB65" s="26"/>
      <c r="GRC65" s="111"/>
      <c r="GRD65" s="26"/>
      <c r="GRE65" s="111"/>
      <c r="GRF65" s="26"/>
      <c r="GRG65" s="111"/>
      <c r="GRH65" s="26"/>
      <c r="GRI65" s="111"/>
      <c r="GRJ65" s="26"/>
      <c r="GRK65" s="111"/>
      <c r="GRL65" s="26"/>
      <c r="GRM65" s="111"/>
      <c r="GRN65" s="26"/>
      <c r="GRO65" s="111"/>
      <c r="GRP65" s="26"/>
      <c r="GRQ65" s="111"/>
      <c r="GRR65" s="26"/>
      <c r="GRS65" s="112"/>
      <c r="GRT65" s="26"/>
      <c r="GRU65" s="111"/>
      <c r="GRV65" s="26"/>
      <c r="GRW65" s="111"/>
      <c r="GRX65" s="26"/>
      <c r="GRY65" s="111"/>
      <c r="GRZ65" s="26"/>
      <c r="GSA65" s="111"/>
      <c r="GSB65" s="26"/>
      <c r="GSC65" s="111"/>
      <c r="GSD65" s="26"/>
      <c r="GSE65" s="111"/>
      <c r="GSF65" s="26"/>
      <c r="GSG65" s="111"/>
      <c r="GSH65" s="19"/>
      <c r="GSI65" s="111"/>
      <c r="GSJ65" s="26"/>
      <c r="GSK65" s="111"/>
      <c r="GSL65" s="26"/>
      <c r="GSM65" s="111"/>
      <c r="GSN65" s="26"/>
      <c r="GSO65" s="111"/>
      <c r="GSP65" s="26"/>
      <c r="GSQ65" s="111"/>
      <c r="GSR65" s="19"/>
      <c r="GSS65" s="111"/>
      <c r="GST65" s="26"/>
      <c r="GSU65" s="111"/>
      <c r="GSV65" s="26"/>
      <c r="GSW65" s="111"/>
      <c r="GSX65" s="26"/>
      <c r="GSY65" s="111"/>
      <c r="GSZ65" s="19"/>
      <c r="GTA65" s="105"/>
      <c r="GTB65" s="105"/>
      <c r="GTC65" s="105"/>
      <c r="GTD65" s="29"/>
      <c r="GTE65" s="111"/>
      <c r="GTF65" s="29"/>
      <c r="GTG65" s="111"/>
      <c r="GTH65" s="22"/>
      <c r="GTI65" s="111"/>
      <c r="GTJ65" s="22"/>
      <c r="GTK65" s="111"/>
      <c r="GTL65" s="22"/>
      <c r="GTM65" s="111"/>
      <c r="GTN65" s="22"/>
      <c r="GTO65" s="111"/>
      <c r="GTP65" s="22"/>
      <c r="GTQ65" s="111"/>
      <c r="GTR65" s="22"/>
      <c r="GTS65" s="111"/>
      <c r="GTT65" s="22"/>
      <c r="GTU65" s="111"/>
      <c r="GTV65" s="26"/>
      <c r="GTW65" s="111"/>
      <c r="GTX65" s="26"/>
      <c r="GTY65" s="111"/>
      <c r="GTZ65" s="26"/>
      <c r="GUA65" s="111"/>
      <c r="GUB65" s="26"/>
      <c r="GUC65" s="111"/>
      <c r="GUD65" s="26"/>
      <c r="GUE65" s="111"/>
      <c r="GUF65" s="26"/>
      <c r="GUG65" s="111"/>
      <c r="GUH65" s="26"/>
      <c r="GUI65" s="111"/>
      <c r="GUJ65" s="26"/>
      <c r="GUK65" s="111"/>
      <c r="GUL65" s="26"/>
      <c r="GUM65" s="111"/>
      <c r="GUN65" s="26"/>
      <c r="GUO65" s="111"/>
      <c r="GUP65" s="26"/>
      <c r="GUQ65" s="112"/>
      <c r="GUR65" s="26"/>
      <c r="GUS65" s="111"/>
      <c r="GUT65" s="26"/>
      <c r="GUU65" s="111"/>
      <c r="GUV65" s="26"/>
      <c r="GUW65" s="111"/>
      <c r="GUX65" s="26"/>
      <c r="GUY65" s="111"/>
      <c r="GUZ65" s="26"/>
      <c r="GVA65" s="111"/>
      <c r="GVB65" s="26"/>
      <c r="GVC65" s="111"/>
      <c r="GVD65" s="26"/>
      <c r="GVE65" s="111"/>
      <c r="GVF65" s="19"/>
      <c r="GVG65" s="111"/>
      <c r="GVH65" s="26"/>
      <c r="GVI65" s="111"/>
      <c r="GVJ65" s="26"/>
      <c r="GVK65" s="111"/>
      <c r="GVL65" s="26"/>
      <c r="GVM65" s="111"/>
      <c r="GVN65" s="26"/>
      <c r="GVO65" s="111"/>
      <c r="GVP65" s="19"/>
      <c r="GVQ65" s="111"/>
      <c r="GVR65" s="26"/>
      <c r="GVS65" s="111"/>
      <c r="GVT65" s="26"/>
      <c r="GVU65" s="111"/>
      <c r="GVV65" s="26"/>
      <c r="GVW65" s="111"/>
      <c r="GVX65" s="19"/>
      <c r="GVY65" s="105"/>
      <c r="GVZ65" s="105"/>
      <c r="GWA65" s="105"/>
      <c r="GWB65" s="29"/>
      <c r="GWC65" s="111"/>
      <c r="GWD65" s="29"/>
      <c r="GWE65" s="111"/>
      <c r="GWF65" s="22"/>
      <c r="GWG65" s="111"/>
      <c r="GWH65" s="22"/>
      <c r="GWI65" s="111"/>
      <c r="GWJ65" s="22"/>
      <c r="GWK65" s="111"/>
      <c r="GWL65" s="22"/>
      <c r="GWM65" s="111"/>
      <c r="GWN65" s="22"/>
      <c r="GWO65" s="111"/>
      <c r="GWP65" s="22"/>
      <c r="GWQ65" s="111"/>
      <c r="GWR65" s="22"/>
      <c r="GWS65" s="111"/>
      <c r="GWT65" s="26"/>
      <c r="GWU65" s="111"/>
      <c r="GWV65" s="26"/>
      <c r="GWW65" s="111"/>
      <c r="GWX65" s="26"/>
      <c r="GWY65" s="111"/>
      <c r="GWZ65" s="26"/>
      <c r="GXA65" s="111"/>
      <c r="GXB65" s="26"/>
      <c r="GXC65" s="111"/>
      <c r="GXD65" s="26"/>
      <c r="GXE65" s="111"/>
      <c r="GXF65" s="26"/>
      <c r="GXG65" s="111"/>
      <c r="GXH65" s="26"/>
      <c r="GXI65" s="111"/>
      <c r="GXJ65" s="26"/>
      <c r="GXK65" s="111"/>
      <c r="GXL65" s="26"/>
      <c r="GXM65" s="111"/>
      <c r="GXN65" s="26"/>
      <c r="GXO65" s="112"/>
      <c r="GXP65" s="26"/>
      <c r="GXQ65" s="111"/>
      <c r="GXR65" s="26"/>
      <c r="GXS65" s="111"/>
      <c r="GXT65" s="26"/>
      <c r="GXU65" s="111"/>
      <c r="GXV65" s="26"/>
      <c r="GXW65" s="111"/>
      <c r="GXX65" s="26"/>
      <c r="GXY65" s="111"/>
      <c r="GXZ65" s="26"/>
      <c r="GYA65" s="111"/>
      <c r="GYB65" s="26"/>
      <c r="GYC65" s="111"/>
      <c r="GYD65" s="19"/>
      <c r="GYE65" s="111"/>
      <c r="GYF65" s="26"/>
      <c r="GYG65" s="111"/>
      <c r="GYH65" s="26"/>
      <c r="GYI65" s="111"/>
      <c r="GYJ65" s="26"/>
      <c r="GYK65" s="111"/>
      <c r="GYL65" s="26"/>
      <c r="GYM65" s="111"/>
      <c r="GYN65" s="19"/>
      <c r="GYO65" s="111"/>
      <c r="GYP65" s="26"/>
      <c r="GYQ65" s="111"/>
      <c r="GYR65" s="26"/>
      <c r="GYS65" s="111"/>
      <c r="GYT65" s="26"/>
      <c r="GYU65" s="111"/>
      <c r="GYV65" s="19"/>
      <c r="GYW65" s="105"/>
      <c r="GYX65" s="105"/>
      <c r="GYY65" s="105"/>
      <c r="GYZ65" s="29"/>
      <c r="GZA65" s="111"/>
      <c r="GZB65" s="29"/>
      <c r="GZC65" s="111"/>
      <c r="GZD65" s="22"/>
      <c r="GZE65" s="111"/>
      <c r="GZF65" s="22"/>
      <c r="GZG65" s="111"/>
      <c r="GZH65" s="22"/>
      <c r="GZI65" s="111"/>
      <c r="GZJ65" s="22"/>
      <c r="GZK65" s="111"/>
      <c r="GZL65" s="22"/>
      <c r="GZM65" s="111"/>
      <c r="GZN65" s="22"/>
      <c r="GZO65" s="111"/>
      <c r="GZP65" s="22"/>
      <c r="GZQ65" s="111"/>
      <c r="GZR65" s="26"/>
      <c r="GZS65" s="111"/>
      <c r="GZT65" s="26"/>
      <c r="GZU65" s="111"/>
      <c r="GZV65" s="26"/>
      <c r="GZW65" s="111"/>
      <c r="GZX65" s="26"/>
      <c r="GZY65" s="111"/>
      <c r="GZZ65" s="26"/>
      <c r="HAA65" s="111"/>
      <c r="HAB65" s="26"/>
      <c r="HAC65" s="111"/>
      <c r="HAD65" s="26"/>
      <c r="HAE65" s="111"/>
      <c r="HAF65" s="26"/>
      <c r="HAG65" s="111"/>
      <c r="HAH65" s="26"/>
      <c r="HAI65" s="111"/>
      <c r="HAJ65" s="26"/>
      <c r="HAK65" s="111"/>
      <c r="HAL65" s="26"/>
      <c r="HAM65" s="112"/>
      <c r="HAN65" s="26"/>
      <c r="HAO65" s="111"/>
      <c r="HAP65" s="26"/>
      <c r="HAQ65" s="111"/>
      <c r="HAR65" s="26"/>
      <c r="HAS65" s="111"/>
      <c r="HAT65" s="26"/>
      <c r="HAU65" s="111"/>
      <c r="HAV65" s="26"/>
      <c r="HAW65" s="111"/>
      <c r="HAX65" s="26"/>
      <c r="HAY65" s="111"/>
      <c r="HAZ65" s="26"/>
      <c r="HBA65" s="111"/>
      <c r="HBB65" s="19"/>
      <c r="HBC65" s="111"/>
      <c r="HBD65" s="26"/>
      <c r="HBE65" s="111"/>
      <c r="HBF65" s="26"/>
      <c r="HBG65" s="111"/>
      <c r="HBH65" s="26"/>
      <c r="HBI65" s="111"/>
      <c r="HBJ65" s="26"/>
      <c r="HBK65" s="111"/>
      <c r="HBL65" s="19"/>
      <c r="HBM65" s="111"/>
      <c r="HBN65" s="26"/>
      <c r="HBO65" s="111"/>
      <c r="HBP65" s="26"/>
      <c r="HBQ65" s="111"/>
      <c r="HBR65" s="26"/>
      <c r="HBS65" s="111"/>
      <c r="HBT65" s="19"/>
      <c r="HBU65" s="105"/>
      <c r="HBV65" s="105"/>
      <c r="HBW65" s="105"/>
      <c r="HBX65" s="29"/>
      <c r="HBY65" s="111"/>
      <c r="HBZ65" s="29"/>
      <c r="HCA65" s="111"/>
      <c r="HCB65" s="22"/>
      <c r="HCC65" s="111"/>
      <c r="HCD65" s="22"/>
      <c r="HCE65" s="111"/>
      <c r="HCF65" s="22"/>
      <c r="HCG65" s="111"/>
      <c r="HCH65" s="22"/>
      <c r="HCI65" s="111"/>
      <c r="HCJ65" s="22"/>
      <c r="HCK65" s="111"/>
      <c r="HCL65" s="22"/>
      <c r="HCM65" s="111"/>
      <c r="HCN65" s="22"/>
      <c r="HCO65" s="111"/>
      <c r="HCP65" s="26"/>
      <c r="HCQ65" s="111"/>
      <c r="HCR65" s="26"/>
      <c r="HCS65" s="111"/>
      <c r="HCT65" s="26"/>
      <c r="HCU65" s="111"/>
      <c r="HCV65" s="26"/>
      <c r="HCW65" s="111"/>
      <c r="HCX65" s="26"/>
      <c r="HCY65" s="111"/>
      <c r="HCZ65" s="26"/>
      <c r="HDA65" s="111"/>
      <c r="HDB65" s="26"/>
      <c r="HDC65" s="111"/>
      <c r="HDD65" s="26"/>
      <c r="HDE65" s="111"/>
      <c r="HDF65" s="26"/>
      <c r="HDG65" s="111"/>
      <c r="HDH65" s="26"/>
      <c r="HDI65" s="111"/>
      <c r="HDJ65" s="26"/>
      <c r="HDK65" s="112"/>
      <c r="HDL65" s="26"/>
      <c r="HDM65" s="111"/>
      <c r="HDN65" s="26"/>
      <c r="HDO65" s="111"/>
      <c r="HDP65" s="26"/>
      <c r="HDQ65" s="111"/>
      <c r="HDR65" s="26"/>
      <c r="HDS65" s="111"/>
      <c r="HDT65" s="26"/>
      <c r="HDU65" s="111"/>
      <c r="HDV65" s="26"/>
      <c r="HDW65" s="111"/>
      <c r="HDX65" s="26"/>
      <c r="HDY65" s="111"/>
      <c r="HDZ65" s="19"/>
      <c r="HEA65" s="111"/>
      <c r="HEB65" s="26"/>
      <c r="HEC65" s="111"/>
      <c r="HED65" s="26"/>
      <c r="HEE65" s="111"/>
      <c r="HEF65" s="26"/>
      <c r="HEG65" s="111"/>
      <c r="HEH65" s="26"/>
      <c r="HEI65" s="111"/>
      <c r="HEJ65" s="19"/>
      <c r="HEK65" s="111"/>
      <c r="HEL65" s="26"/>
      <c r="HEM65" s="111"/>
      <c r="HEN65" s="26"/>
      <c r="HEO65" s="111"/>
      <c r="HEP65" s="26"/>
      <c r="HEQ65" s="111"/>
      <c r="HER65" s="19"/>
      <c r="HES65" s="105"/>
      <c r="HET65" s="105"/>
      <c r="HEU65" s="105"/>
      <c r="HEV65" s="29"/>
      <c r="HEW65" s="111"/>
      <c r="HEX65" s="29"/>
      <c r="HEY65" s="111"/>
      <c r="HEZ65" s="22"/>
      <c r="HFA65" s="111"/>
      <c r="HFB65" s="22"/>
      <c r="HFC65" s="111"/>
      <c r="HFD65" s="22"/>
      <c r="HFE65" s="111"/>
      <c r="HFF65" s="22"/>
      <c r="HFG65" s="111"/>
      <c r="HFH65" s="22"/>
      <c r="HFI65" s="111"/>
      <c r="HFJ65" s="22"/>
      <c r="HFK65" s="111"/>
      <c r="HFL65" s="22"/>
      <c r="HFM65" s="111"/>
      <c r="HFN65" s="26"/>
      <c r="HFO65" s="111"/>
      <c r="HFP65" s="26"/>
      <c r="HFQ65" s="111"/>
      <c r="HFR65" s="26"/>
      <c r="HFS65" s="111"/>
      <c r="HFT65" s="26"/>
      <c r="HFU65" s="111"/>
      <c r="HFV65" s="26"/>
      <c r="HFW65" s="111"/>
      <c r="HFX65" s="26"/>
      <c r="HFY65" s="111"/>
      <c r="HFZ65" s="26"/>
      <c r="HGA65" s="111"/>
      <c r="HGB65" s="26"/>
      <c r="HGC65" s="111"/>
      <c r="HGD65" s="26"/>
      <c r="HGE65" s="111"/>
      <c r="HGF65" s="26"/>
      <c r="HGG65" s="111"/>
      <c r="HGH65" s="26"/>
      <c r="HGI65" s="112"/>
      <c r="HGJ65" s="26"/>
      <c r="HGK65" s="111"/>
      <c r="HGL65" s="26"/>
      <c r="HGM65" s="111"/>
      <c r="HGN65" s="26"/>
      <c r="HGO65" s="111"/>
      <c r="HGP65" s="26"/>
      <c r="HGQ65" s="111"/>
      <c r="HGR65" s="26"/>
      <c r="HGS65" s="111"/>
      <c r="HGT65" s="26"/>
      <c r="HGU65" s="111"/>
      <c r="HGV65" s="26"/>
      <c r="HGW65" s="111"/>
      <c r="HGX65" s="19"/>
      <c r="HGY65" s="111"/>
      <c r="HGZ65" s="26"/>
      <c r="HHA65" s="111"/>
      <c r="HHB65" s="26"/>
      <c r="HHC65" s="111"/>
      <c r="HHD65" s="26"/>
      <c r="HHE65" s="111"/>
      <c r="HHF65" s="26"/>
      <c r="HHG65" s="111"/>
      <c r="HHH65" s="19"/>
      <c r="HHI65" s="111"/>
      <c r="HHJ65" s="26"/>
      <c r="HHK65" s="111"/>
      <c r="HHL65" s="26"/>
      <c r="HHM65" s="111"/>
      <c r="HHN65" s="26"/>
      <c r="HHO65" s="111"/>
      <c r="HHP65" s="19"/>
      <c r="HHQ65" s="105"/>
      <c r="HHR65" s="105"/>
      <c r="HHS65" s="105"/>
      <c r="HHT65" s="29"/>
      <c r="HHU65" s="111"/>
      <c r="HHV65" s="29"/>
      <c r="HHW65" s="111"/>
      <c r="HHX65" s="22"/>
      <c r="HHY65" s="111"/>
      <c r="HHZ65" s="22"/>
      <c r="HIA65" s="111"/>
      <c r="HIB65" s="22"/>
      <c r="HIC65" s="111"/>
      <c r="HID65" s="22"/>
      <c r="HIE65" s="111"/>
      <c r="HIF65" s="22"/>
      <c r="HIG65" s="111"/>
      <c r="HIH65" s="22"/>
      <c r="HII65" s="111"/>
      <c r="HIJ65" s="22"/>
      <c r="HIK65" s="111"/>
      <c r="HIL65" s="26"/>
      <c r="HIM65" s="111"/>
      <c r="HIN65" s="26"/>
      <c r="HIO65" s="111"/>
      <c r="HIP65" s="26"/>
      <c r="HIQ65" s="111"/>
      <c r="HIR65" s="26"/>
      <c r="HIS65" s="111"/>
      <c r="HIT65" s="26"/>
      <c r="HIU65" s="111"/>
      <c r="HIV65" s="26"/>
      <c r="HIW65" s="111"/>
      <c r="HIX65" s="26"/>
      <c r="HIY65" s="111"/>
      <c r="HIZ65" s="26"/>
      <c r="HJA65" s="111"/>
      <c r="HJB65" s="26"/>
      <c r="HJC65" s="111"/>
      <c r="HJD65" s="26"/>
      <c r="HJE65" s="111"/>
      <c r="HJF65" s="26"/>
      <c r="HJG65" s="112"/>
      <c r="HJH65" s="26"/>
      <c r="HJI65" s="111"/>
      <c r="HJJ65" s="26"/>
      <c r="HJK65" s="111"/>
      <c r="HJL65" s="26"/>
      <c r="HJM65" s="111"/>
      <c r="HJN65" s="26"/>
      <c r="HJO65" s="111"/>
      <c r="HJP65" s="26"/>
      <c r="HJQ65" s="111"/>
      <c r="HJR65" s="26"/>
      <c r="HJS65" s="111"/>
      <c r="HJT65" s="26"/>
      <c r="HJU65" s="111"/>
      <c r="HJV65" s="19"/>
      <c r="HJW65" s="111"/>
      <c r="HJX65" s="26"/>
      <c r="HJY65" s="111"/>
      <c r="HJZ65" s="26"/>
      <c r="HKA65" s="111"/>
      <c r="HKB65" s="26"/>
      <c r="HKC65" s="111"/>
      <c r="HKD65" s="26"/>
      <c r="HKE65" s="111"/>
      <c r="HKF65" s="19"/>
      <c r="HKG65" s="111"/>
      <c r="HKH65" s="26"/>
      <c r="HKI65" s="111"/>
      <c r="HKJ65" s="26"/>
      <c r="HKK65" s="111"/>
      <c r="HKL65" s="26"/>
      <c r="HKM65" s="111"/>
      <c r="HKN65" s="19"/>
      <c r="HKO65" s="105"/>
      <c r="HKP65" s="105"/>
      <c r="HKQ65" s="105"/>
      <c r="HKR65" s="29"/>
      <c r="HKS65" s="111"/>
      <c r="HKT65" s="29"/>
      <c r="HKU65" s="111"/>
      <c r="HKV65" s="22"/>
      <c r="HKW65" s="111"/>
      <c r="HKX65" s="22"/>
      <c r="HKY65" s="111"/>
      <c r="HKZ65" s="22"/>
      <c r="HLA65" s="111"/>
      <c r="HLB65" s="22"/>
      <c r="HLC65" s="111"/>
      <c r="HLD65" s="22"/>
      <c r="HLE65" s="111"/>
      <c r="HLF65" s="22"/>
      <c r="HLG65" s="111"/>
      <c r="HLH65" s="22"/>
      <c r="HLI65" s="111"/>
      <c r="HLJ65" s="26"/>
      <c r="HLK65" s="111"/>
      <c r="HLL65" s="26"/>
      <c r="HLM65" s="111"/>
      <c r="HLN65" s="26"/>
      <c r="HLO65" s="111"/>
      <c r="HLP65" s="26"/>
      <c r="HLQ65" s="111"/>
      <c r="HLR65" s="26"/>
      <c r="HLS65" s="111"/>
      <c r="HLT65" s="26"/>
      <c r="HLU65" s="111"/>
      <c r="HLV65" s="26"/>
      <c r="HLW65" s="111"/>
      <c r="HLX65" s="26"/>
      <c r="HLY65" s="111"/>
      <c r="HLZ65" s="26"/>
      <c r="HMA65" s="111"/>
      <c r="HMB65" s="26"/>
      <c r="HMC65" s="111"/>
      <c r="HMD65" s="26"/>
      <c r="HME65" s="112"/>
      <c r="HMF65" s="26"/>
      <c r="HMG65" s="111"/>
      <c r="HMH65" s="26"/>
      <c r="HMI65" s="111"/>
      <c r="HMJ65" s="26"/>
      <c r="HMK65" s="111"/>
      <c r="HML65" s="26"/>
      <c r="HMM65" s="111"/>
      <c r="HMN65" s="26"/>
      <c r="HMO65" s="111"/>
      <c r="HMP65" s="26"/>
      <c r="HMQ65" s="111"/>
      <c r="HMR65" s="26"/>
      <c r="HMS65" s="111"/>
      <c r="HMT65" s="19"/>
      <c r="HMU65" s="111"/>
      <c r="HMV65" s="26"/>
      <c r="HMW65" s="111"/>
      <c r="HMX65" s="26"/>
      <c r="HMY65" s="111"/>
      <c r="HMZ65" s="26"/>
      <c r="HNA65" s="111"/>
      <c r="HNB65" s="26"/>
      <c r="HNC65" s="111"/>
      <c r="HND65" s="19"/>
      <c r="HNE65" s="111"/>
      <c r="HNF65" s="26"/>
      <c r="HNG65" s="111"/>
      <c r="HNH65" s="26"/>
      <c r="HNI65" s="111"/>
      <c r="HNJ65" s="26"/>
      <c r="HNK65" s="111"/>
      <c r="HNL65" s="19"/>
      <c r="HNM65" s="105"/>
      <c r="HNN65" s="105"/>
      <c r="HNO65" s="105"/>
      <c r="HNP65" s="29"/>
      <c r="HNQ65" s="111"/>
      <c r="HNR65" s="29"/>
      <c r="HNS65" s="111"/>
      <c r="HNT65" s="22"/>
      <c r="HNU65" s="111"/>
      <c r="HNV65" s="22"/>
      <c r="HNW65" s="111"/>
      <c r="HNX65" s="22"/>
      <c r="HNY65" s="111"/>
      <c r="HNZ65" s="22"/>
      <c r="HOA65" s="111"/>
      <c r="HOB65" s="22"/>
      <c r="HOC65" s="111"/>
      <c r="HOD65" s="22"/>
      <c r="HOE65" s="111"/>
      <c r="HOF65" s="22"/>
      <c r="HOG65" s="111"/>
      <c r="HOH65" s="26"/>
      <c r="HOI65" s="111"/>
      <c r="HOJ65" s="26"/>
      <c r="HOK65" s="111"/>
      <c r="HOL65" s="26"/>
      <c r="HOM65" s="111"/>
      <c r="HON65" s="26"/>
      <c r="HOO65" s="111"/>
      <c r="HOP65" s="26"/>
      <c r="HOQ65" s="111"/>
      <c r="HOR65" s="26"/>
      <c r="HOS65" s="111"/>
      <c r="HOT65" s="26"/>
      <c r="HOU65" s="111"/>
      <c r="HOV65" s="26"/>
      <c r="HOW65" s="111"/>
      <c r="HOX65" s="26"/>
      <c r="HOY65" s="111"/>
      <c r="HOZ65" s="26"/>
      <c r="HPA65" s="111"/>
      <c r="HPB65" s="26"/>
      <c r="HPC65" s="112"/>
      <c r="HPD65" s="26"/>
      <c r="HPE65" s="111"/>
      <c r="HPF65" s="26"/>
      <c r="HPG65" s="111"/>
      <c r="HPH65" s="26"/>
      <c r="HPI65" s="111"/>
      <c r="HPJ65" s="26"/>
      <c r="HPK65" s="111"/>
      <c r="HPL65" s="26"/>
      <c r="HPM65" s="111"/>
      <c r="HPN65" s="26"/>
      <c r="HPO65" s="111"/>
      <c r="HPP65" s="26"/>
      <c r="HPQ65" s="111"/>
      <c r="HPR65" s="19"/>
      <c r="HPS65" s="111"/>
      <c r="HPT65" s="26"/>
      <c r="HPU65" s="111"/>
      <c r="HPV65" s="26"/>
      <c r="HPW65" s="111"/>
      <c r="HPX65" s="26"/>
      <c r="HPY65" s="111"/>
      <c r="HPZ65" s="26"/>
      <c r="HQA65" s="111"/>
      <c r="HQB65" s="19"/>
      <c r="HQC65" s="111"/>
      <c r="HQD65" s="26"/>
      <c r="HQE65" s="111"/>
      <c r="HQF65" s="26"/>
      <c r="HQG65" s="111"/>
      <c r="HQH65" s="26"/>
      <c r="HQI65" s="111"/>
      <c r="HQJ65" s="19"/>
      <c r="HQK65" s="105"/>
      <c r="HQL65" s="105"/>
      <c r="HQM65" s="105"/>
      <c r="HQN65" s="29"/>
      <c r="HQO65" s="111"/>
      <c r="HQP65" s="29"/>
      <c r="HQQ65" s="111"/>
      <c r="HQR65" s="22"/>
      <c r="HQS65" s="111"/>
      <c r="HQT65" s="22"/>
      <c r="HQU65" s="111"/>
      <c r="HQV65" s="22"/>
      <c r="HQW65" s="111"/>
      <c r="HQX65" s="22"/>
      <c r="HQY65" s="111"/>
      <c r="HQZ65" s="22"/>
      <c r="HRA65" s="111"/>
      <c r="HRB65" s="22"/>
      <c r="HRC65" s="111"/>
      <c r="HRD65" s="22"/>
      <c r="HRE65" s="111"/>
      <c r="HRF65" s="26"/>
      <c r="HRG65" s="111"/>
      <c r="HRH65" s="26"/>
      <c r="HRI65" s="111"/>
      <c r="HRJ65" s="26"/>
      <c r="HRK65" s="111"/>
      <c r="HRL65" s="26"/>
      <c r="HRM65" s="111"/>
      <c r="HRN65" s="26"/>
      <c r="HRO65" s="111"/>
      <c r="HRP65" s="26"/>
      <c r="HRQ65" s="111"/>
      <c r="HRR65" s="26"/>
      <c r="HRS65" s="111"/>
      <c r="HRT65" s="26"/>
      <c r="HRU65" s="111"/>
      <c r="HRV65" s="26"/>
      <c r="HRW65" s="111"/>
      <c r="HRX65" s="26"/>
      <c r="HRY65" s="111"/>
      <c r="HRZ65" s="26"/>
      <c r="HSA65" s="112"/>
      <c r="HSB65" s="26"/>
      <c r="HSC65" s="111"/>
      <c r="HSD65" s="26"/>
      <c r="HSE65" s="111"/>
      <c r="HSF65" s="26"/>
      <c r="HSG65" s="111"/>
      <c r="HSH65" s="26"/>
      <c r="HSI65" s="111"/>
      <c r="HSJ65" s="26"/>
      <c r="HSK65" s="111"/>
      <c r="HSL65" s="26"/>
      <c r="HSM65" s="111"/>
      <c r="HSN65" s="26"/>
      <c r="HSO65" s="111"/>
      <c r="HSP65" s="19"/>
      <c r="HSQ65" s="111"/>
      <c r="HSR65" s="26"/>
      <c r="HSS65" s="111"/>
      <c r="HST65" s="26"/>
      <c r="HSU65" s="111"/>
      <c r="HSV65" s="26"/>
      <c r="HSW65" s="111"/>
      <c r="HSX65" s="26"/>
      <c r="HSY65" s="111"/>
      <c r="HSZ65" s="19"/>
      <c r="HTA65" s="111"/>
      <c r="HTB65" s="26"/>
      <c r="HTC65" s="111"/>
      <c r="HTD65" s="26"/>
      <c r="HTE65" s="111"/>
      <c r="HTF65" s="26"/>
      <c r="HTG65" s="111"/>
      <c r="HTH65" s="19"/>
      <c r="HTI65" s="105"/>
      <c r="HTJ65" s="105"/>
      <c r="HTK65" s="105"/>
      <c r="HTL65" s="29"/>
      <c r="HTM65" s="111"/>
      <c r="HTN65" s="29"/>
      <c r="HTO65" s="111"/>
      <c r="HTP65" s="22"/>
      <c r="HTQ65" s="111"/>
      <c r="HTR65" s="22"/>
      <c r="HTS65" s="111"/>
      <c r="HTT65" s="22"/>
      <c r="HTU65" s="111"/>
      <c r="HTV65" s="22"/>
      <c r="HTW65" s="111"/>
      <c r="HTX65" s="22"/>
      <c r="HTY65" s="111"/>
      <c r="HTZ65" s="22"/>
      <c r="HUA65" s="111"/>
      <c r="HUB65" s="22"/>
      <c r="HUC65" s="111"/>
      <c r="HUD65" s="26"/>
      <c r="HUE65" s="111"/>
      <c r="HUF65" s="26"/>
      <c r="HUG65" s="111"/>
      <c r="HUH65" s="26"/>
      <c r="HUI65" s="111"/>
      <c r="HUJ65" s="26"/>
      <c r="HUK65" s="111"/>
      <c r="HUL65" s="26"/>
      <c r="HUM65" s="111"/>
      <c r="HUN65" s="26"/>
      <c r="HUO65" s="111"/>
      <c r="HUP65" s="26"/>
      <c r="HUQ65" s="111"/>
      <c r="HUR65" s="26"/>
      <c r="HUS65" s="111"/>
      <c r="HUT65" s="26"/>
      <c r="HUU65" s="111"/>
      <c r="HUV65" s="26"/>
      <c r="HUW65" s="111"/>
      <c r="HUX65" s="26"/>
      <c r="HUY65" s="112"/>
      <c r="HUZ65" s="26"/>
      <c r="HVA65" s="111"/>
      <c r="HVB65" s="26"/>
      <c r="HVC65" s="111"/>
      <c r="HVD65" s="26"/>
      <c r="HVE65" s="111"/>
      <c r="HVF65" s="26"/>
      <c r="HVG65" s="111"/>
      <c r="HVH65" s="26"/>
      <c r="HVI65" s="111"/>
      <c r="HVJ65" s="26"/>
      <c r="HVK65" s="111"/>
      <c r="HVL65" s="26"/>
      <c r="HVM65" s="111"/>
      <c r="HVN65" s="19"/>
      <c r="HVO65" s="111"/>
      <c r="HVP65" s="26"/>
      <c r="HVQ65" s="111"/>
      <c r="HVR65" s="26"/>
      <c r="HVS65" s="111"/>
      <c r="HVT65" s="26"/>
      <c r="HVU65" s="111"/>
      <c r="HVV65" s="26"/>
      <c r="HVW65" s="111"/>
      <c r="HVX65" s="19"/>
      <c r="HVY65" s="111"/>
      <c r="HVZ65" s="26"/>
      <c r="HWA65" s="111"/>
      <c r="HWB65" s="26"/>
      <c r="HWC65" s="111"/>
      <c r="HWD65" s="26"/>
      <c r="HWE65" s="111"/>
      <c r="HWF65" s="19"/>
      <c r="HWG65" s="105"/>
      <c r="HWH65" s="105"/>
      <c r="HWI65" s="105"/>
      <c r="HWJ65" s="29"/>
      <c r="HWK65" s="111"/>
      <c r="HWL65" s="29"/>
      <c r="HWM65" s="111"/>
      <c r="HWN65" s="22"/>
      <c r="HWO65" s="111"/>
      <c r="HWP65" s="22"/>
      <c r="HWQ65" s="111"/>
      <c r="HWR65" s="22"/>
      <c r="HWS65" s="111"/>
      <c r="HWT65" s="22"/>
      <c r="HWU65" s="111"/>
      <c r="HWV65" s="22"/>
      <c r="HWW65" s="111"/>
      <c r="HWX65" s="22"/>
      <c r="HWY65" s="111"/>
      <c r="HWZ65" s="22"/>
      <c r="HXA65" s="111"/>
      <c r="HXB65" s="26"/>
      <c r="HXC65" s="111"/>
      <c r="HXD65" s="26"/>
      <c r="HXE65" s="111"/>
      <c r="HXF65" s="26"/>
      <c r="HXG65" s="111"/>
      <c r="HXH65" s="26"/>
      <c r="HXI65" s="111"/>
      <c r="HXJ65" s="26"/>
      <c r="HXK65" s="111"/>
      <c r="HXL65" s="26"/>
      <c r="HXM65" s="111"/>
      <c r="HXN65" s="26"/>
      <c r="HXO65" s="111"/>
      <c r="HXP65" s="26"/>
      <c r="HXQ65" s="111"/>
      <c r="HXR65" s="26"/>
      <c r="HXS65" s="111"/>
      <c r="HXT65" s="26"/>
      <c r="HXU65" s="111"/>
      <c r="HXV65" s="26"/>
      <c r="HXW65" s="112"/>
      <c r="HXX65" s="26"/>
      <c r="HXY65" s="111"/>
      <c r="HXZ65" s="26"/>
      <c r="HYA65" s="111"/>
      <c r="HYB65" s="26"/>
      <c r="HYC65" s="111"/>
      <c r="HYD65" s="26"/>
      <c r="HYE65" s="111"/>
      <c r="HYF65" s="26"/>
      <c r="HYG65" s="111"/>
      <c r="HYH65" s="26"/>
      <c r="HYI65" s="111"/>
      <c r="HYJ65" s="26"/>
      <c r="HYK65" s="111"/>
      <c r="HYL65" s="19"/>
      <c r="HYM65" s="111"/>
      <c r="HYN65" s="26"/>
      <c r="HYO65" s="111"/>
      <c r="HYP65" s="26"/>
      <c r="HYQ65" s="111"/>
      <c r="HYR65" s="26"/>
      <c r="HYS65" s="111"/>
      <c r="HYT65" s="26"/>
      <c r="HYU65" s="111"/>
      <c r="HYV65" s="19"/>
      <c r="HYW65" s="111"/>
      <c r="HYX65" s="26"/>
      <c r="HYY65" s="111"/>
      <c r="HYZ65" s="26"/>
      <c r="HZA65" s="111"/>
      <c r="HZB65" s="26"/>
      <c r="HZC65" s="111"/>
      <c r="HZD65" s="19"/>
      <c r="HZE65" s="105"/>
      <c r="HZF65" s="105"/>
      <c r="HZG65" s="105"/>
      <c r="HZH65" s="29"/>
      <c r="HZI65" s="111"/>
      <c r="HZJ65" s="29"/>
      <c r="HZK65" s="111"/>
      <c r="HZL65" s="22"/>
      <c r="HZM65" s="111"/>
      <c r="HZN65" s="22"/>
      <c r="HZO65" s="111"/>
      <c r="HZP65" s="22"/>
      <c r="HZQ65" s="111"/>
      <c r="HZR65" s="22"/>
      <c r="HZS65" s="111"/>
      <c r="HZT65" s="22"/>
      <c r="HZU65" s="111"/>
      <c r="HZV65" s="22"/>
      <c r="HZW65" s="111"/>
      <c r="HZX65" s="22"/>
      <c r="HZY65" s="111"/>
      <c r="HZZ65" s="26"/>
      <c r="IAA65" s="111"/>
      <c r="IAB65" s="26"/>
      <c r="IAC65" s="111"/>
      <c r="IAD65" s="26"/>
      <c r="IAE65" s="111"/>
      <c r="IAF65" s="26"/>
      <c r="IAG65" s="111"/>
      <c r="IAH65" s="26"/>
      <c r="IAI65" s="111"/>
      <c r="IAJ65" s="26"/>
      <c r="IAK65" s="111"/>
      <c r="IAL65" s="26"/>
      <c r="IAM65" s="111"/>
      <c r="IAN65" s="26"/>
      <c r="IAO65" s="111"/>
      <c r="IAP65" s="26"/>
      <c r="IAQ65" s="111"/>
      <c r="IAR65" s="26"/>
      <c r="IAS65" s="111"/>
      <c r="IAT65" s="26"/>
      <c r="IAU65" s="112"/>
      <c r="IAV65" s="26"/>
      <c r="IAW65" s="111"/>
      <c r="IAX65" s="26"/>
      <c r="IAY65" s="111"/>
      <c r="IAZ65" s="26"/>
      <c r="IBA65" s="111"/>
      <c r="IBB65" s="26"/>
      <c r="IBC65" s="111"/>
      <c r="IBD65" s="26"/>
      <c r="IBE65" s="111"/>
      <c r="IBF65" s="26"/>
      <c r="IBG65" s="111"/>
      <c r="IBH65" s="26"/>
      <c r="IBI65" s="111"/>
      <c r="IBJ65" s="19"/>
      <c r="IBK65" s="111"/>
      <c r="IBL65" s="26"/>
      <c r="IBM65" s="111"/>
      <c r="IBN65" s="26"/>
      <c r="IBO65" s="111"/>
      <c r="IBP65" s="26"/>
      <c r="IBQ65" s="111"/>
      <c r="IBR65" s="26"/>
      <c r="IBS65" s="111"/>
      <c r="IBT65" s="19"/>
      <c r="IBU65" s="111"/>
      <c r="IBV65" s="26"/>
      <c r="IBW65" s="111"/>
      <c r="IBX65" s="26"/>
      <c r="IBY65" s="111"/>
      <c r="IBZ65" s="26"/>
      <c r="ICA65" s="111"/>
      <c r="ICB65" s="19"/>
      <c r="ICC65" s="105"/>
      <c r="ICD65" s="105"/>
      <c r="ICE65" s="105"/>
      <c r="ICF65" s="29"/>
      <c r="ICG65" s="111"/>
      <c r="ICH65" s="29"/>
      <c r="ICI65" s="111"/>
      <c r="ICJ65" s="22"/>
      <c r="ICK65" s="111"/>
      <c r="ICL65" s="22"/>
      <c r="ICM65" s="111"/>
      <c r="ICN65" s="22"/>
      <c r="ICO65" s="111"/>
      <c r="ICP65" s="22"/>
      <c r="ICQ65" s="111"/>
      <c r="ICR65" s="22"/>
      <c r="ICS65" s="111"/>
      <c r="ICT65" s="22"/>
      <c r="ICU65" s="111"/>
      <c r="ICV65" s="22"/>
      <c r="ICW65" s="111"/>
      <c r="ICX65" s="26"/>
      <c r="ICY65" s="111"/>
      <c r="ICZ65" s="26"/>
      <c r="IDA65" s="111"/>
      <c r="IDB65" s="26"/>
      <c r="IDC65" s="111"/>
      <c r="IDD65" s="26"/>
      <c r="IDE65" s="111"/>
      <c r="IDF65" s="26"/>
      <c r="IDG65" s="111"/>
      <c r="IDH65" s="26"/>
      <c r="IDI65" s="111"/>
      <c r="IDJ65" s="26"/>
      <c r="IDK65" s="111"/>
      <c r="IDL65" s="26"/>
      <c r="IDM65" s="111"/>
      <c r="IDN65" s="26"/>
      <c r="IDO65" s="111"/>
      <c r="IDP65" s="26"/>
      <c r="IDQ65" s="111"/>
      <c r="IDR65" s="26"/>
      <c r="IDS65" s="112"/>
      <c r="IDT65" s="26"/>
      <c r="IDU65" s="111"/>
      <c r="IDV65" s="26"/>
      <c r="IDW65" s="111"/>
      <c r="IDX65" s="26"/>
      <c r="IDY65" s="111"/>
      <c r="IDZ65" s="26"/>
      <c r="IEA65" s="111"/>
      <c r="IEB65" s="26"/>
      <c r="IEC65" s="111"/>
      <c r="IED65" s="26"/>
      <c r="IEE65" s="111"/>
      <c r="IEF65" s="26"/>
      <c r="IEG65" s="111"/>
      <c r="IEH65" s="19"/>
      <c r="IEI65" s="111"/>
      <c r="IEJ65" s="26"/>
      <c r="IEK65" s="111"/>
      <c r="IEL65" s="26"/>
      <c r="IEM65" s="111"/>
      <c r="IEN65" s="26"/>
      <c r="IEO65" s="111"/>
      <c r="IEP65" s="26"/>
      <c r="IEQ65" s="111"/>
      <c r="IER65" s="19"/>
      <c r="IES65" s="111"/>
      <c r="IET65" s="26"/>
      <c r="IEU65" s="111"/>
      <c r="IEV65" s="26"/>
      <c r="IEW65" s="111"/>
      <c r="IEX65" s="26"/>
      <c r="IEY65" s="111"/>
      <c r="IEZ65" s="19"/>
      <c r="IFA65" s="105"/>
      <c r="IFB65" s="105"/>
      <c r="IFC65" s="105"/>
      <c r="IFD65" s="29"/>
      <c r="IFE65" s="111"/>
      <c r="IFF65" s="29"/>
      <c r="IFG65" s="111"/>
      <c r="IFH65" s="22"/>
      <c r="IFI65" s="111"/>
      <c r="IFJ65" s="22"/>
      <c r="IFK65" s="111"/>
      <c r="IFL65" s="22"/>
      <c r="IFM65" s="111"/>
      <c r="IFN65" s="22"/>
      <c r="IFO65" s="111"/>
      <c r="IFP65" s="22"/>
      <c r="IFQ65" s="111"/>
      <c r="IFR65" s="22"/>
      <c r="IFS65" s="111"/>
      <c r="IFT65" s="22"/>
      <c r="IFU65" s="111"/>
      <c r="IFV65" s="26"/>
      <c r="IFW65" s="111"/>
      <c r="IFX65" s="26"/>
      <c r="IFY65" s="111"/>
      <c r="IFZ65" s="26"/>
      <c r="IGA65" s="111"/>
      <c r="IGB65" s="26"/>
      <c r="IGC65" s="111"/>
      <c r="IGD65" s="26"/>
      <c r="IGE65" s="111"/>
      <c r="IGF65" s="26"/>
      <c r="IGG65" s="111"/>
      <c r="IGH65" s="26"/>
      <c r="IGI65" s="111"/>
      <c r="IGJ65" s="26"/>
      <c r="IGK65" s="111"/>
      <c r="IGL65" s="26"/>
      <c r="IGM65" s="111"/>
      <c r="IGN65" s="26"/>
      <c r="IGO65" s="111"/>
      <c r="IGP65" s="26"/>
      <c r="IGQ65" s="112"/>
      <c r="IGR65" s="26"/>
      <c r="IGS65" s="111"/>
      <c r="IGT65" s="26"/>
      <c r="IGU65" s="111"/>
      <c r="IGV65" s="26"/>
      <c r="IGW65" s="111"/>
      <c r="IGX65" s="26"/>
      <c r="IGY65" s="111"/>
      <c r="IGZ65" s="26"/>
      <c r="IHA65" s="111"/>
      <c r="IHB65" s="26"/>
      <c r="IHC65" s="111"/>
      <c r="IHD65" s="26"/>
      <c r="IHE65" s="111"/>
      <c r="IHF65" s="19"/>
      <c r="IHG65" s="111"/>
      <c r="IHH65" s="26"/>
      <c r="IHI65" s="111"/>
      <c r="IHJ65" s="26"/>
      <c r="IHK65" s="111"/>
      <c r="IHL65" s="26"/>
      <c r="IHM65" s="111"/>
      <c r="IHN65" s="26"/>
      <c r="IHO65" s="111"/>
      <c r="IHP65" s="19"/>
      <c r="IHQ65" s="111"/>
      <c r="IHR65" s="26"/>
      <c r="IHS65" s="111"/>
      <c r="IHT65" s="26"/>
      <c r="IHU65" s="111"/>
      <c r="IHV65" s="26"/>
      <c r="IHW65" s="111"/>
      <c r="IHX65" s="19"/>
      <c r="IHY65" s="105"/>
      <c r="IHZ65" s="105"/>
      <c r="IIA65" s="105"/>
      <c r="IIB65" s="29"/>
      <c r="IIC65" s="111"/>
      <c r="IID65" s="29"/>
      <c r="IIE65" s="111"/>
      <c r="IIF65" s="22"/>
      <c r="IIG65" s="111"/>
      <c r="IIH65" s="22"/>
      <c r="III65" s="111"/>
      <c r="IIJ65" s="22"/>
      <c r="IIK65" s="111"/>
      <c r="IIL65" s="22"/>
      <c r="IIM65" s="111"/>
      <c r="IIN65" s="22"/>
      <c r="IIO65" s="111"/>
      <c r="IIP65" s="22"/>
      <c r="IIQ65" s="111"/>
      <c r="IIR65" s="22"/>
      <c r="IIS65" s="111"/>
      <c r="IIT65" s="26"/>
      <c r="IIU65" s="111"/>
      <c r="IIV65" s="26"/>
      <c r="IIW65" s="111"/>
      <c r="IIX65" s="26"/>
      <c r="IIY65" s="111"/>
      <c r="IIZ65" s="26"/>
      <c r="IJA65" s="111"/>
      <c r="IJB65" s="26"/>
      <c r="IJC65" s="111"/>
      <c r="IJD65" s="26"/>
      <c r="IJE65" s="111"/>
      <c r="IJF65" s="26"/>
      <c r="IJG65" s="111"/>
      <c r="IJH65" s="26"/>
      <c r="IJI65" s="111"/>
      <c r="IJJ65" s="26"/>
      <c r="IJK65" s="111"/>
      <c r="IJL65" s="26"/>
      <c r="IJM65" s="111"/>
      <c r="IJN65" s="26"/>
      <c r="IJO65" s="112"/>
      <c r="IJP65" s="26"/>
      <c r="IJQ65" s="111"/>
      <c r="IJR65" s="26"/>
      <c r="IJS65" s="111"/>
      <c r="IJT65" s="26"/>
      <c r="IJU65" s="111"/>
      <c r="IJV65" s="26"/>
      <c r="IJW65" s="111"/>
      <c r="IJX65" s="26"/>
      <c r="IJY65" s="111"/>
      <c r="IJZ65" s="26"/>
      <c r="IKA65" s="111"/>
      <c r="IKB65" s="26"/>
      <c r="IKC65" s="111"/>
      <c r="IKD65" s="19"/>
      <c r="IKE65" s="111"/>
      <c r="IKF65" s="26"/>
      <c r="IKG65" s="111"/>
      <c r="IKH65" s="26"/>
      <c r="IKI65" s="111"/>
      <c r="IKJ65" s="26"/>
      <c r="IKK65" s="111"/>
      <c r="IKL65" s="26"/>
      <c r="IKM65" s="111"/>
      <c r="IKN65" s="19"/>
      <c r="IKO65" s="111"/>
      <c r="IKP65" s="26"/>
      <c r="IKQ65" s="111"/>
      <c r="IKR65" s="26"/>
      <c r="IKS65" s="111"/>
      <c r="IKT65" s="26"/>
      <c r="IKU65" s="111"/>
      <c r="IKV65" s="19"/>
      <c r="IKW65" s="105"/>
      <c r="IKX65" s="105"/>
      <c r="IKY65" s="105"/>
      <c r="IKZ65" s="29"/>
      <c r="ILA65" s="111"/>
      <c r="ILB65" s="29"/>
      <c r="ILC65" s="111"/>
      <c r="ILD65" s="22"/>
      <c r="ILE65" s="111"/>
      <c r="ILF65" s="22"/>
      <c r="ILG65" s="111"/>
      <c r="ILH65" s="22"/>
      <c r="ILI65" s="111"/>
      <c r="ILJ65" s="22"/>
      <c r="ILK65" s="111"/>
      <c r="ILL65" s="22"/>
      <c r="ILM65" s="111"/>
      <c r="ILN65" s="22"/>
      <c r="ILO65" s="111"/>
      <c r="ILP65" s="22"/>
      <c r="ILQ65" s="111"/>
      <c r="ILR65" s="26"/>
      <c r="ILS65" s="111"/>
      <c r="ILT65" s="26"/>
      <c r="ILU65" s="111"/>
      <c r="ILV65" s="26"/>
      <c r="ILW65" s="111"/>
      <c r="ILX65" s="26"/>
      <c r="ILY65" s="111"/>
      <c r="ILZ65" s="26"/>
      <c r="IMA65" s="111"/>
      <c r="IMB65" s="26"/>
      <c r="IMC65" s="111"/>
      <c r="IMD65" s="26"/>
      <c r="IME65" s="111"/>
      <c r="IMF65" s="26"/>
      <c r="IMG65" s="111"/>
      <c r="IMH65" s="26"/>
      <c r="IMI65" s="111"/>
      <c r="IMJ65" s="26"/>
      <c r="IMK65" s="111"/>
      <c r="IML65" s="26"/>
      <c r="IMM65" s="112"/>
      <c r="IMN65" s="26"/>
      <c r="IMO65" s="111"/>
      <c r="IMP65" s="26"/>
      <c r="IMQ65" s="111"/>
      <c r="IMR65" s="26"/>
      <c r="IMS65" s="111"/>
      <c r="IMT65" s="26"/>
      <c r="IMU65" s="111"/>
      <c r="IMV65" s="26"/>
      <c r="IMW65" s="111"/>
      <c r="IMX65" s="26"/>
      <c r="IMY65" s="111"/>
      <c r="IMZ65" s="26"/>
      <c r="INA65" s="111"/>
      <c r="INB65" s="19"/>
      <c r="INC65" s="111"/>
      <c r="IND65" s="26"/>
      <c r="INE65" s="111"/>
      <c r="INF65" s="26"/>
      <c r="ING65" s="111"/>
      <c r="INH65" s="26"/>
      <c r="INI65" s="111"/>
      <c r="INJ65" s="26"/>
      <c r="INK65" s="111"/>
      <c r="INL65" s="19"/>
      <c r="INM65" s="111"/>
      <c r="INN65" s="26"/>
      <c r="INO65" s="111"/>
      <c r="INP65" s="26"/>
      <c r="INQ65" s="111"/>
      <c r="INR65" s="26"/>
      <c r="INS65" s="111"/>
      <c r="INT65" s="19"/>
      <c r="INU65" s="105"/>
      <c r="INV65" s="105"/>
      <c r="INW65" s="105"/>
      <c r="INX65" s="29"/>
      <c r="INY65" s="111"/>
      <c r="INZ65" s="29"/>
      <c r="IOA65" s="111"/>
      <c r="IOB65" s="22"/>
      <c r="IOC65" s="111"/>
      <c r="IOD65" s="22"/>
      <c r="IOE65" s="111"/>
      <c r="IOF65" s="22"/>
      <c r="IOG65" s="111"/>
      <c r="IOH65" s="22"/>
      <c r="IOI65" s="111"/>
      <c r="IOJ65" s="22"/>
      <c r="IOK65" s="111"/>
      <c r="IOL65" s="22"/>
      <c r="IOM65" s="111"/>
      <c r="ION65" s="22"/>
      <c r="IOO65" s="111"/>
      <c r="IOP65" s="26"/>
      <c r="IOQ65" s="111"/>
      <c r="IOR65" s="26"/>
      <c r="IOS65" s="111"/>
      <c r="IOT65" s="26"/>
      <c r="IOU65" s="111"/>
      <c r="IOV65" s="26"/>
      <c r="IOW65" s="111"/>
      <c r="IOX65" s="26"/>
      <c r="IOY65" s="111"/>
      <c r="IOZ65" s="26"/>
      <c r="IPA65" s="111"/>
      <c r="IPB65" s="26"/>
      <c r="IPC65" s="111"/>
      <c r="IPD65" s="26"/>
      <c r="IPE65" s="111"/>
      <c r="IPF65" s="26"/>
      <c r="IPG65" s="111"/>
      <c r="IPH65" s="26"/>
      <c r="IPI65" s="111"/>
      <c r="IPJ65" s="26"/>
      <c r="IPK65" s="112"/>
      <c r="IPL65" s="26"/>
      <c r="IPM65" s="111"/>
      <c r="IPN65" s="26"/>
      <c r="IPO65" s="111"/>
      <c r="IPP65" s="26"/>
      <c r="IPQ65" s="111"/>
      <c r="IPR65" s="26"/>
      <c r="IPS65" s="111"/>
      <c r="IPT65" s="26"/>
      <c r="IPU65" s="111"/>
      <c r="IPV65" s="26"/>
      <c r="IPW65" s="111"/>
      <c r="IPX65" s="26"/>
      <c r="IPY65" s="111"/>
      <c r="IPZ65" s="19"/>
      <c r="IQA65" s="111"/>
      <c r="IQB65" s="26"/>
      <c r="IQC65" s="111"/>
      <c r="IQD65" s="26"/>
      <c r="IQE65" s="111"/>
      <c r="IQF65" s="26"/>
      <c r="IQG65" s="111"/>
      <c r="IQH65" s="26"/>
      <c r="IQI65" s="111"/>
      <c r="IQJ65" s="19"/>
      <c r="IQK65" s="111"/>
      <c r="IQL65" s="26"/>
      <c r="IQM65" s="111"/>
      <c r="IQN65" s="26"/>
      <c r="IQO65" s="111"/>
      <c r="IQP65" s="26"/>
      <c r="IQQ65" s="111"/>
      <c r="IQR65" s="19"/>
      <c r="IQS65" s="105"/>
      <c r="IQT65" s="105"/>
      <c r="IQU65" s="105"/>
      <c r="IQV65" s="29"/>
      <c r="IQW65" s="111"/>
      <c r="IQX65" s="29"/>
      <c r="IQY65" s="111"/>
      <c r="IQZ65" s="22"/>
      <c r="IRA65" s="111"/>
      <c r="IRB65" s="22"/>
      <c r="IRC65" s="111"/>
      <c r="IRD65" s="22"/>
      <c r="IRE65" s="111"/>
      <c r="IRF65" s="22"/>
      <c r="IRG65" s="111"/>
      <c r="IRH65" s="22"/>
      <c r="IRI65" s="111"/>
      <c r="IRJ65" s="22"/>
      <c r="IRK65" s="111"/>
      <c r="IRL65" s="22"/>
      <c r="IRM65" s="111"/>
      <c r="IRN65" s="26"/>
      <c r="IRO65" s="111"/>
      <c r="IRP65" s="26"/>
      <c r="IRQ65" s="111"/>
      <c r="IRR65" s="26"/>
      <c r="IRS65" s="111"/>
      <c r="IRT65" s="26"/>
      <c r="IRU65" s="111"/>
      <c r="IRV65" s="26"/>
      <c r="IRW65" s="111"/>
      <c r="IRX65" s="26"/>
      <c r="IRY65" s="111"/>
      <c r="IRZ65" s="26"/>
      <c r="ISA65" s="111"/>
      <c r="ISB65" s="26"/>
      <c r="ISC65" s="111"/>
      <c r="ISD65" s="26"/>
      <c r="ISE65" s="111"/>
      <c r="ISF65" s="26"/>
      <c r="ISG65" s="111"/>
      <c r="ISH65" s="26"/>
      <c r="ISI65" s="112"/>
      <c r="ISJ65" s="26"/>
      <c r="ISK65" s="111"/>
      <c r="ISL65" s="26"/>
      <c r="ISM65" s="111"/>
      <c r="ISN65" s="26"/>
      <c r="ISO65" s="111"/>
      <c r="ISP65" s="26"/>
      <c r="ISQ65" s="111"/>
      <c r="ISR65" s="26"/>
      <c r="ISS65" s="111"/>
      <c r="IST65" s="26"/>
      <c r="ISU65" s="111"/>
      <c r="ISV65" s="26"/>
      <c r="ISW65" s="111"/>
      <c r="ISX65" s="19"/>
      <c r="ISY65" s="111"/>
      <c r="ISZ65" s="26"/>
      <c r="ITA65" s="111"/>
      <c r="ITB65" s="26"/>
      <c r="ITC65" s="111"/>
      <c r="ITD65" s="26"/>
      <c r="ITE65" s="111"/>
      <c r="ITF65" s="26"/>
      <c r="ITG65" s="111"/>
      <c r="ITH65" s="19"/>
      <c r="ITI65" s="111"/>
      <c r="ITJ65" s="26"/>
      <c r="ITK65" s="111"/>
      <c r="ITL65" s="26"/>
      <c r="ITM65" s="111"/>
      <c r="ITN65" s="26"/>
      <c r="ITO65" s="111"/>
      <c r="ITP65" s="19"/>
      <c r="ITQ65" s="105"/>
      <c r="ITR65" s="105"/>
      <c r="ITS65" s="105"/>
      <c r="ITT65" s="29"/>
      <c r="ITU65" s="111"/>
      <c r="ITV65" s="29"/>
      <c r="ITW65" s="111"/>
      <c r="ITX65" s="22"/>
      <c r="ITY65" s="111"/>
      <c r="ITZ65" s="22"/>
      <c r="IUA65" s="111"/>
      <c r="IUB65" s="22"/>
      <c r="IUC65" s="111"/>
      <c r="IUD65" s="22"/>
      <c r="IUE65" s="111"/>
      <c r="IUF65" s="22"/>
      <c r="IUG65" s="111"/>
      <c r="IUH65" s="22"/>
      <c r="IUI65" s="111"/>
      <c r="IUJ65" s="22"/>
      <c r="IUK65" s="111"/>
      <c r="IUL65" s="26"/>
      <c r="IUM65" s="111"/>
      <c r="IUN65" s="26"/>
      <c r="IUO65" s="111"/>
      <c r="IUP65" s="26"/>
      <c r="IUQ65" s="111"/>
      <c r="IUR65" s="26"/>
      <c r="IUS65" s="111"/>
      <c r="IUT65" s="26"/>
      <c r="IUU65" s="111"/>
      <c r="IUV65" s="26"/>
      <c r="IUW65" s="111"/>
      <c r="IUX65" s="26"/>
      <c r="IUY65" s="111"/>
      <c r="IUZ65" s="26"/>
      <c r="IVA65" s="111"/>
      <c r="IVB65" s="26"/>
      <c r="IVC65" s="111"/>
      <c r="IVD65" s="26"/>
      <c r="IVE65" s="111"/>
      <c r="IVF65" s="26"/>
      <c r="IVG65" s="112"/>
      <c r="IVH65" s="26"/>
      <c r="IVI65" s="111"/>
      <c r="IVJ65" s="26"/>
      <c r="IVK65" s="111"/>
      <c r="IVL65" s="26"/>
      <c r="IVM65" s="111"/>
      <c r="IVN65" s="26"/>
      <c r="IVO65" s="111"/>
      <c r="IVP65" s="26"/>
      <c r="IVQ65" s="111"/>
      <c r="IVR65" s="26"/>
      <c r="IVS65" s="111"/>
      <c r="IVT65" s="26"/>
      <c r="IVU65" s="111"/>
      <c r="IVV65" s="19"/>
      <c r="IVW65" s="111"/>
      <c r="IVX65" s="26"/>
      <c r="IVY65" s="111"/>
      <c r="IVZ65" s="26"/>
      <c r="IWA65" s="111"/>
      <c r="IWB65" s="26"/>
      <c r="IWC65" s="111"/>
      <c r="IWD65" s="26"/>
      <c r="IWE65" s="111"/>
      <c r="IWF65" s="19"/>
      <c r="IWG65" s="111"/>
      <c r="IWH65" s="26"/>
      <c r="IWI65" s="111"/>
      <c r="IWJ65" s="26"/>
      <c r="IWK65" s="111"/>
      <c r="IWL65" s="26"/>
      <c r="IWM65" s="111"/>
      <c r="IWN65" s="19"/>
      <c r="IWO65" s="105"/>
      <c r="IWP65" s="105"/>
      <c r="IWQ65" s="105"/>
      <c r="IWR65" s="29"/>
      <c r="IWS65" s="111"/>
      <c r="IWT65" s="29"/>
      <c r="IWU65" s="111"/>
      <c r="IWV65" s="22"/>
      <c r="IWW65" s="111"/>
      <c r="IWX65" s="22"/>
      <c r="IWY65" s="111"/>
      <c r="IWZ65" s="22"/>
      <c r="IXA65" s="111"/>
      <c r="IXB65" s="22"/>
      <c r="IXC65" s="111"/>
      <c r="IXD65" s="22"/>
      <c r="IXE65" s="111"/>
      <c r="IXF65" s="22"/>
      <c r="IXG65" s="111"/>
      <c r="IXH65" s="22"/>
      <c r="IXI65" s="111"/>
      <c r="IXJ65" s="26"/>
      <c r="IXK65" s="111"/>
      <c r="IXL65" s="26"/>
      <c r="IXM65" s="111"/>
      <c r="IXN65" s="26"/>
      <c r="IXO65" s="111"/>
      <c r="IXP65" s="26"/>
      <c r="IXQ65" s="111"/>
      <c r="IXR65" s="26"/>
      <c r="IXS65" s="111"/>
      <c r="IXT65" s="26"/>
      <c r="IXU65" s="111"/>
      <c r="IXV65" s="26"/>
      <c r="IXW65" s="111"/>
      <c r="IXX65" s="26"/>
      <c r="IXY65" s="111"/>
      <c r="IXZ65" s="26"/>
      <c r="IYA65" s="111"/>
      <c r="IYB65" s="26"/>
      <c r="IYC65" s="111"/>
      <c r="IYD65" s="26"/>
      <c r="IYE65" s="112"/>
      <c r="IYF65" s="26"/>
      <c r="IYG65" s="111"/>
      <c r="IYH65" s="26"/>
      <c r="IYI65" s="111"/>
      <c r="IYJ65" s="26"/>
      <c r="IYK65" s="111"/>
      <c r="IYL65" s="26"/>
      <c r="IYM65" s="111"/>
      <c r="IYN65" s="26"/>
      <c r="IYO65" s="111"/>
      <c r="IYP65" s="26"/>
      <c r="IYQ65" s="111"/>
      <c r="IYR65" s="26"/>
      <c r="IYS65" s="111"/>
      <c r="IYT65" s="19"/>
      <c r="IYU65" s="111"/>
      <c r="IYV65" s="26"/>
      <c r="IYW65" s="111"/>
      <c r="IYX65" s="26"/>
      <c r="IYY65" s="111"/>
      <c r="IYZ65" s="26"/>
      <c r="IZA65" s="111"/>
      <c r="IZB65" s="26"/>
      <c r="IZC65" s="111"/>
      <c r="IZD65" s="19"/>
      <c r="IZE65" s="111"/>
      <c r="IZF65" s="26"/>
      <c r="IZG65" s="111"/>
      <c r="IZH65" s="26"/>
      <c r="IZI65" s="111"/>
      <c r="IZJ65" s="26"/>
      <c r="IZK65" s="111"/>
      <c r="IZL65" s="19"/>
      <c r="IZM65" s="105"/>
      <c r="IZN65" s="105"/>
      <c r="IZO65" s="105"/>
      <c r="IZP65" s="29"/>
      <c r="IZQ65" s="111"/>
      <c r="IZR65" s="29"/>
      <c r="IZS65" s="111"/>
      <c r="IZT65" s="22"/>
      <c r="IZU65" s="111"/>
      <c r="IZV65" s="22"/>
      <c r="IZW65" s="111"/>
      <c r="IZX65" s="22"/>
      <c r="IZY65" s="111"/>
      <c r="IZZ65" s="22"/>
      <c r="JAA65" s="111"/>
      <c r="JAB65" s="22"/>
      <c r="JAC65" s="111"/>
      <c r="JAD65" s="22"/>
      <c r="JAE65" s="111"/>
      <c r="JAF65" s="22"/>
      <c r="JAG65" s="111"/>
      <c r="JAH65" s="26"/>
      <c r="JAI65" s="111"/>
      <c r="JAJ65" s="26"/>
      <c r="JAK65" s="111"/>
      <c r="JAL65" s="26"/>
      <c r="JAM65" s="111"/>
      <c r="JAN65" s="26"/>
      <c r="JAO65" s="111"/>
      <c r="JAP65" s="26"/>
      <c r="JAQ65" s="111"/>
      <c r="JAR65" s="26"/>
      <c r="JAS65" s="111"/>
      <c r="JAT65" s="26"/>
      <c r="JAU65" s="111"/>
      <c r="JAV65" s="26"/>
      <c r="JAW65" s="111"/>
      <c r="JAX65" s="26"/>
      <c r="JAY65" s="111"/>
      <c r="JAZ65" s="26"/>
      <c r="JBA65" s="111"/>
      <c r="JBB65" s="26"/>
      <c r="JBC65" s="112"/>
      <c r="JBD65" s="26"/>
      <c r="JBE65" s="111"/>
      <c r="JBF65" s="26"/>
      <c r="JBG65" s="111"/>
      <c r="JBH65" s="26"/>
      <c r="JBI65" s="111"/>
      <c r="JBJ65" s="26"/>
      <c r="JBK65" s="111"/>
      <c r="JBL65" s="26"/>
      <c r="JBM65" s="111"/>
      <c r="JBN65" s="26"/>
      <c r="JBO65" s="111"/>
      <c r="JBP65" s="26"/>
      <c r="JBQ65" s="111"/>
      <c r="JBR65" s="19"/>
      <c r="JBS65" s="111"/>
      <c r="JBT65" s="26"/>
      <c r="JBU65" s="111"/>
      <c r="JBV65" s="26"/>
      <c r="JBW65" s="111"/>
      <c r="JBX65" s="26"/>
      <c r="JBY65" s="111"/>
      <c r="JBZ65" s="26"/>
      <c r="JCA65" s="111"/>
      <c r="JCB65" s="19"/>
      <c r="JCC65" s="111"/>
      <c r="JCD65" s="26"/>
      <c r="JCE65" s="111"/>
      <c r="JCF65" s="26"/>
      <c r="JCG65" s="111"/>
      <c r="JCH65" s="26"/>
      <c r="JCI65" s="111"/>
      <c r="JCJ65" s="19"/>
      <c r="JCK65" s="105"/>
      <c r="JCL65" s="105"/>
      <c r="JCM65" s="105"/>
      <c r="JCN65" s="29"/>
      <c r="JCO65" s="111"/>
      <c r="JCP65" s="29"/>
      <c r="JCQ65" s="111"/>
      <c r="JCR65" s="22"/>
      <c r="JCS65" s="111"/>
      <c r="JCT65" s="22"/>
      <c r="JCU65" s="111"/>
      <c r="JCV65" s="22"/>
      <c r="JCW65" s="111"/>
      <c r="JCX65" s="22"/>
      <c r="JCY65" s="111"/>
      <c r="JCZ65" s="22"/>
      <c r="JDA65" s="111"/>
      <c r="JDB65" s="22"/>
      <c r="JDC65" s="111"/>
      <c r="JDD65" s="22"/>
      <c r="JDE65" s="111"/>
      <c r="JDF65" s="26"/>
      <c r="JDG65" s="111"/>
      <c r="JDH65" s="26"/>
      <c r="JDI65" s="111"/>
      <c r="JDJ65" s="26"/>
      <c r="JDK65" s="111"/>
      <c r="JDL65" s="26"/>
      <c r="JDM65" s="111"/>
      <c r="JDN65" s="26"/>
      <c r="JDO65" s="111"/>
      <c r="JDP65" s="26"/>
      <c r="JDQ65" s="111"/>
      <c r="JDR65" s="26"/>
      <c r="JDS65" s="111"/>
      <c r="JDT65" s="26"/>
      <c r="JDU65" s="111"/>
      <c r="JDV65" s="26"/>
      <c r="JDW65" s="111"/>
      <c r="JDX65" s="26"/>
      <c r="JDY65" s="111"/>
      <c r="JDZ65" s="26"/>
      <c r="JEA65" s="112"/>
      <c r="JEB65" s="26"/>
      <c r="JEC65" s="111"/>
      <c r="JED65" s="26"/>
      <c r="JEE65" s="111"/>
      <c r="JEF65" s="26"/>
      <c r="JEG65" s="111"/>
      <c r="JEH65" s="26"/>
      <c r="JEI65" s="111"/>
      <c r="JEJ65" s="26"/>
      <c r="JEK65" s="111"/>
      <c r="JEL65" s="26"/>
      <c r="JEM65" s="111"/>
      <c r="JEN65" s="26"/>
      <c r="JEO65" s="111"/>
      <c r="JEP65" s="19"/>
      <c r="JEQ65" s="111"/>
      <c r="JER65" s="26"/>
      <c r="JES65" s="111"/>
      <c r="JET65" s="26"/>
      <c r="JEU65" s="111"/>
      <c r="JEV65" s="26"/>
      <c r="JEW65" s="111"/>
      <c r="JEX65" s="26"/>
      <c r="JEY65" s="111"/>
      <c r="JEZ65" s="19"/>
      <c r="JFA65" s="111"/>
      <c r="JFB65" s="26"/>
      <c r="JFC65" s="111"/>
      <c r="JFD65" s="26"/>
      <c r="JFE65" s="111"/>
      <c r="JFF65" s="26"/>
      <c r="JFG65" s="111"/>
      <c r="JFH65" s="19"/>
      <c r="JFI65" s="105"/>
      <c r="JFJ65" s="105"/>
      <c r="JFK65" s="105"/>
      <c r="JFL65" s="29"/>
      <c r="JFM65" s="111"/>
      <c r="JFN65" s="29"/>
      <c r="JFO65" s="111"/>
      <c r="JFP65" s="22"/>
      <c r="JFQ65" s="111"/>
      <c r="JFR65" s="22"/>
      <c r="JFS65" s="111"/>
      <c r="JFT65" s="22"/>
      <c r="JFU65" s="111"/>
      <c r="JFV65" s="22"/>
      <c r="JFW65" s="111"/>
      <c r="JFX65" s="22"/>
      <c r="JFY65" s="111"/>
      <c r="JFZ65" s="22"/>
      <c r="JGA65" s="111"/>
      <c r="JGB65" s="22"/>
      <c r="JGC65" s="111"/>
      <c r="JGD65" s="26"/>
      <c r="JGE65" s="111"/>
      <c r="JGF65" s="26"/>
      <c r="JGG65" s="111"/>
      <c r="JGH65" s="26"/>
      <c r="JGI65" s="111"/>
      <c r="JGJ65" s="26"/>
      <c r="JGK65" s="111"/>
      <c r="JGL65" s="26"/>
      <c r="JGM65" s="111"/>
      <c r="JGN65" s="26"/>
      <c r="JGO65" s="111"/>
      <c r="JGP65" s="26"/>
      <c r="JGQ65" s="111"/>
      <c r="JGR65" s="26"/>
      <c r="JGS65" s="111"/>
      <c r="JGT65" s="26"/>
      <c r="JGU65" s="111"/>
      <c r="JGV65" s="26"/>
      <c r="JGW65" s="111"/>
      <c r="JGX65" s="26"/>
      <c r="JGY65" s="112"/>
      <c r="JGZ65" s="26"/>
      <c r="JHA65" s="111"/>
      <c r="JHB65" s="26"/>
      <c r="JHC65" s="111"/>
      <c r="JHD65" s="26"/>
      <c r="JHE65" s="111"/>
      <c r="JHF65" s="26"/>
      <c r="JHG65" s="111"/>
      <c r="JHH65" s="26"/>
      <c r="JHI65" s="111"/>
      <c r="JHJ65" s="26"/>
      <c r="JHK65" s="111"/>
      <c r="JHL65" s="26"/>
      <c r="JHM65" s="111"/>
      <c r="JHN65" s="19"/>
      <c r="JHO65" s="111"/>
      <c r="JHP65" s="26"/>
      <c r="JHQ65" s="111"/>
      <c r="JHR65" s="26"/>
      <c r="JHS65" s="111"/>
      <c r="JHT65" s="26"/>
      <c r="JHU65" s="111"/>
      <c r="JHV65" s="26"/>
      <c r="JHW65" s="111"/>
      <c r="JHX65" s="19"/>
      <c r="JHY65" s="111"/>
      <c r="JHZ65" s="26"/>
      <c r="JIA65" s="111"/>
      <c r="JIB65" s="26"/>
      <c r="JIC65" s="111"/>
      <c r="JID65" s="26"/>
      <c r="JIE65" s="111"/>
      <c r="JIF65" s="19"/>
      <c r="JIG65" s="105"/>
      <c r="JIH65" s="105"/>
      <c r="JII65" s="105"/>
      <c r="JIJ65" s="29"/>
      <c r="JIK65" s="111"/>
      <c r="JIL65" s="29"/>
      <c r="JIM65" s="111"/>
      <c r="JIN65" s="22"/>
      <c r="JIO65" s="111"/>
      <c r="JIP65" s="22"/>
      <c r="JIQ65" s="111"/>
      <c r="JIR65" s="22"/>
      <c r="JIS65" s="111"/>
      <c r="JIT65" s="22"/>
      <c r="JIU65" s="111"/>
      <c r="JIV65" s="22"/>
      <c r="JIW65" s="111"/>
      <c r="JIX65" s="22"/>
      <c r="JIY65" s="111"/>
      <c r="JIZ65" s="22"/>
      <c r="JJA65" s="111"/>
      <c r="JJB65" s="26"/>
      <c r="JJC65" s="111"/>
      <c r="JJD65" s="26"/>
      <c r="JJE65" s="111"/>
      <c r="JJF65" s="26"/>
      <c r="JJG65" s="111"/>
      <c r="JJH65" s="26"/>
      <c r="JJI65" s="111"/>
      <c r="JJJ65" s="26"/>
      <c r="JJK65" s="111"/>
      <c r="JJL65" s="26"/>
      <c r="JJM65" s="111"/>
      <c r="JJN65" s="26"/>
      <c r="JJO65" s="111"/>
      <c r="JJP65" s="26"/>
      <c r="JJQ65" s="111"/>
      <c r="JJR65" s="26"/>
      <c r="JJS65" s="111"/>
      <c r="JJT65" s="26"/>
      <c r="JJU65" s="111"/>
      <c r="JJV65" s="26"/>
      <c r="JJW65" s="112"/>
      <c r="JJX65" s="26"/>
      <c r="JJY65" s="111"/>
      <c r="JJZ65" s="26"/>
      <c r="JKA65" s="111"/>
      <c r="JKB65" s="26"/>
      <c r="JKC65" s="111"/>
      <c r="JKD65" s="26"/>
      <c r="JKE65" s="111"/>
      <c r="JKF65" s="26"/>
      <c r="JKG65" s="111"/>
      <c r="JKH65" s="26"/>
      <c r="JKI65" s="111"/>
      <c r="JKJ65" s="26"/>
      <c r="JKK65" s="111"/>
      <c r="JKL65" s="19"/>
      <c r="JKM65" s="111"/>
      <c r="JKN65" s="26"/>
      <c r="JKO65" s="111"/>
      <c r="JKP65" s="26"/>
      <c r="JKQ65" s="111"/>
      <c r="JKR65" s="26"/>
      <c r="JKS65" s="111"/>
      <c r="JKT65" s="26"/>
      <c r="JKU65" s="111"/>
      <c r="JKV65" s="19"/>
      <c r="JKW65" s="111"/>
      <c r="JKX65" s="26"/>
      <c r="JKY65" s="111"/>
      <c r="JKZ65" s="26"/>
      <c r="JLA65" s="111"/>
      <c r="JLB65" s="26"/>
      <c r="JLC65" s="111"/>
      <c r="JLD65" s="19"/>
      <c r="JLE65" s="105"/>
      <c r="JLF65" s="105"/>
      <c r="JLG65" s="105"/>
      <c r="JLH65" s="29"/>
      <c r="JLI65" s="111"/>
      <c r="JLJ65" s="29"/>
      <c r="JLK65" s="111"/>
      <c r="JLL65" s="22"/>
      <c r="JLM65" s="111"/>
      <c r="JLN65" s="22"/>
      <c r="JLO65" s="111"/>
      <c r="JLP65" s="22"/>
      <c r="JLQ65" s="111"/>
      <c r="JLR65" s="22"/>
      <c r="JLS65" s="111"/>
      <c r="JLT65" s="22"/>
      <c r="JLU65" s="111"/>
      <c r="JLV65" s="22"/>
      <c r="JLW65" s="111"/>
      <c r="JLX65" s="22"/>
      <c r="JLY65" s="111"/>
      <c r="JLZ65" s="26"/>
      <c r="JMA65" s="111"/>
      <c r="JMB65" s="26"/>
      <c r="JMC65" s="111"/>
      <c r="JMD65" s="26"/>
      <c r="JME65" s="111"/>
      <c r="JMF65" s="26"/>
      <c r="JMG65" s="111"/>
      <c r="JMH65" s="26"/>
      <c r="JMI65" s="111"/>
      <c r="JMJ65" s="26"/>
      <c r="JMK65" s="111"/>
      <c r="JML65" s="26"/>
      <c r="JMM65" s="111"/>
      <c r="JMN65" s="26"/>
      <c r="JMO65" s="111"/>
      <c r="JMP65" s="26"/>
      <c r="JMQ65" s="111"/>
      <c r="JMR65" s="26"/>
      <c r="JMS65" s="111"/>
      <c r="JMT65" s="26"/>
      <c r="JMU65" s="112"/>
      <c r="JMV65" s="26"/>
      <c r="JMW65" s="111"/>
      <c r="JMX65" s="26"/>
      <c r="JMY65" s="111"/>
      <c r="JMZ65" s="26"/>
      <c r="JNA65" s="111"/>
      <c r="JNB65" s="26"/>
      <c r="JNC65" s="111"/>
      <c r="JND65" s="26"/>
      <c r="JNE65" s="111"/>
      <c r="JNF65" s="26"/>
      <c r="JNG65" s="111"/>
      <c r="JNH65" s="26"/>
      <c r="JNI65" s="111"/>
      <c r="JNJ65" s="19"/>
      <c r="JNK65" s="111"/>
      <c r="JNL65" s="26"/>
      <c r="JNM65" s="111"/>
      <c r="JNN65" s="26"/>
      <c r="JNO65" s="111"/>
      <c r="JNP65" s="26"/>
      <c r="JNQ65" s="111"/>
      <c r="JNR65" s="26"/>
      <c r="JNS65" s="111"/>
      <c r="JNT65" s="19"/>
      <c r="JNU65" s="111"/>
      <c r="JNV65" s="26"/>
      <c r="JNW65" s="111"/>
      <c r="JNX65" s="26"/>
      <c r="JNY65" s="111"/>
      <c r="JNZ65" s="26"/>
      <c r="JOA65" s="111"/>
      <c r="JOB65" s="19"/>
      <c r="JOC65" s="105"/>
      <c r="JOD65" s="105"/>
      <c r="JOE65" s="105"/>
      <c r="JOF65" s="29"/>
      <c r="JOG65" s="111"/>
      <c r="JOH65" s="29"/>
      <c r="JOI65" s="111"/>
      <c r="JOJ65" s="22"/>
      <c r="JOK65" s="111"/>
      <c r="JOL65" s="22"/>
      <c r="JOM65" s="111"/>
      <c r="JON65" s="22"/>
      <c r="JOO65" s="111"/>
      <c r="JOP65" s="22"/>
      <c r="JOQ65" s="111"/>
      <c r="JOR65" s="22"/>
      <c r="JOS65" s="111"/>
      <c r="JOT65" s="22"/>
      <c r="JOU65" s="111"/>
      <c r="JOV65" s="22"/>
      <c r="JOW65" s="111"/>
      <c r="JOX65" s="26"/>
      <c r="JOY65" s="111"/>
      <c r="JOZ65" s="26"/>
      <c r="JPA65" s="111"/>
      <c r="JPB65" s="26"/>
      <c r="JPC65" s="111"/>
      <c r="JPD65" s="26"/>
      <c r="JPE65" s="111"/>
      <c r="JPF65" s="26"/>
      <c r="JPG65" s="111"/>
      <c r="JPH65" s="26"/>
      <c r="JPI65" s="111"/>
      <c r="JPJ65" s="26"/>
      <c r="JPK65" s="111"/>
      <c r="JPL65" s="26"/>
      <c r="JPM65" s="111"/>
      <c r="JPN65" s="26"/>
      <c r="JPO65" s="111"/>
      <c r="JPP65" s="26"/>
      <c r="JPQ65" s="111"/>
      <c r="JPR65" s="26"/>
      <c r="JPS65" s="112"/>
      <c r="JPT65" s="26"/>
      <c r="JPU65" s="111"/>
      <c r="JPV65" s="26"/>
      <c r="JPW65" s="111"/>
      <c r="JPX65" s="26"/>
      <c r="JPY65" s="111"/>
      <c r="JPZ65" s="26"/>
      <c r="JQA65" s="111"/>
      <c r="JQB65" s="26"/>
      <c r="JQC65" s="111"/>
      <c r="JQD65" s="26"/>
      <c r="JQE65" s="111"/>
      <c r="JQF65" s="26"/>
      <c r="JQG65" s="111"/>
      <c r="JQH65" s="19"/>
      <c r="JQI65" s="111"/>
      <c r="JQJ65" s="26"/>
      <c r="JQK65" s="111"/>
      <c r="JQL65" s="26"/>
      <c r="JQM65" s="111"/>
      <c r="JQN65" s="26"/>
      <c r="JQO65" s="111"/>
      <c r="JQP65" s="26"/>
      <c r="JQQ65" s="111"/>
      <c r="JQR65" s="19"/>
      <c r="JQS65" s="111"/>
      <c r="JQT65" s="26"/>
      <c r="JQU65" s="111"/>
      <c r="JQV65" s="26"/>
      <c r="JQW65" s="111"/>
      <c r="JQX65" s="26"/>
      <c r="JQY65" s="111"/>
      <c r="JQZ65" s="19"/>
      <c r="JRA65" s="105"/>
      <c r="JRB65" s="105"/>
      <c r="JRC65" s="105"/>
      <c r="JRD65" s="29"/>
      <c r="JRE65" s="111"/>
      <c r="JRF65" s="29"/>
      <c r="JRG65" s="111"/>
      <c r="JRH65" s="22"/>
      <c r="JRI65" s="111"/>
      <c r="JRJ65" s="22"/>
      <c r="JRK65" s="111"/>
      <c r="JRL65" s="22"/>
      <c r="JRM65" s="111"/>
      <c r="JRN65" s="22"/>
      <c r="JRO65" s="111"/>
      <c r="JRP65" s="22"/>
      <c r="JRQ65" s="111"/>
      <c r="JRR65" s="22"/>
      <c r="JRS65" s="111"/>
      <c r="JRT65" s="22"/>
      <c r="JRU65" s="111"/>
      <c r="JRV65" s="26"/>
      <c r="JRW65" s="111"/>
      <c r="JRX65" s="26"/>
      <c r="JRY65" s="111"/>
      <c r="JRZ65" s="26"/>
      <c r="JSA65" s="111"/>
      <c r="JSB65" s="26"/>
      <c r="JSC65" s="111"/>
      <c r="JSD65" s="26"/>
      <c r="JSE65" s="111"/>
      <c r="JSF65" s="26"/>
      <c r="JSG65" s="111"/>
      <c r="JSH65" s="26"/>
      <c r="JSI65" s="111"/>
      <c r="JSJ65" s="26"/>
      <c r="JSK65" s="111"/>
      <c r="JSL65" s="26"/>
      <c r="JSM65" s="111"/>
      <c r="JSN65" s="26"/>
      <c r="JSO65" s="111"/>
      <c r="JSP65" s="26"/>
      <c r="JSQ65" s="112"/>
      <c r="JSR65" s="26"/>
      <c r="JSS65" s="111"/>
      <c r="JST65" s="26"/>
      <c r="JSU65" s="111"/>
      <c r="JSV65" s="26"/>
      <c r="JSW65" s="111"/>
      <c r="JSX65" s="26"/>
      <c r="JSY65" s="111"/>
      <c r="JSZ65" s="26"/>
      <c r="JTA65" s="111"/>
      <c r="JTB65" s="26"/>
      <c r="JTC65" s="111"/>
      <c r="JTD65" s="26"/>
      <c r="JTE65" s="111"/>
      <c r="JTF65" s="19"/>
      <c r="JTG65" s="111"/>
      <c r="JTH65" s="26"/>
      <c r="JTI65" s="111"/>
      <c r="JTJ65" s="26"/>
      <c r="JTK65" s="111"/>
      <c r="JTL65" s="26"/>
      <c r="JTM65" s="111"/>
      <c r="JTN65" s="26"/>
      <c r="JTO65" s="111"/>
      <c r="JTP65" s="19"/>
      <c r="JTQ65" s="111"/>
      <c r="JTR65" s="26"/>
      <c r="JTS65" s="111"/>
      <c r="JTT65" s="26"/>
      <c r="JTU65" s="111"/>
      <c r="JTV65" s="26"/>
      <c r="JTW65" s="111"/>
      <c r="JTX65" s="19"/>
      <c r="JTY65" s="105"/>
      <c r="JTZ65" s="105"/>
      <c r="JUA65" s="105"/>
      <c r="JUB65" s="29"/>
      <c r="JUC65" s="111"/>
      <c r="JUD65" s="29"/>
      <c r="JUE65" s="111"/>
      <c r="JUF65" s="22"/>
      <c r="JUG65" s="111"/>
      <c r="JUH65" s="22"/>
      <c r="JUI65" s="111"/>
      <c r="JUJ65" s="22"/>
      <c r="JUK65" s="111"/>
      <c r="JUL65" s="22"/>
      <c r="JUM65" s="111"/>
      <c r="JUN65" s="22"/>
      <c r="JUO65" s="111"/>
      <c r="JUP65" s="22"/>
      <c r="JUQ65" s="111"/>
      <c r="JUR65" s="22"/>
      <c r="JUS65" s="111"/>
      <c r="JUT65" s="26"/>
      <c r="JUU65" s="111"/>
      <c r="JUV65" s="26"/>
      <c r="JUW65" s="111"/>
      <c r="JUX65" s="26"/>
      <c r="JUY65" s="111"/>
      <c r="JUZ65" s="26"/>
      <c r="JVA65" s="111"/>
      <c r="JVB65" s="26"/>
      <c r="JVC65" s="111"/>
      <c r="JVD65" s="26"/>
      <c r="JVE65" s="111"/>
      <c r="JVF65" s="26"/>
      <c r="JVG65" s="111"/>
      <c r="JVH65" s="26"/>
      <c r="JVI65" s="111"/>
      <c r="JVJ65" s="26"/>
      <c r="JVK65" s="111"/>
      <c r="JVL65" s="26"/>
      <c r="JVM65" s="111"/>
      <c r="JVN65" s="26"/>
      <c r="JVO65" s="112"/>
      <c r="JVP65" s="26"/>
      <c r="JVQ65" s="111"/>
      <c r="JVR65" s="26"/>
      <c r="JVS65" s="111"/>
      <c r="JVT65" s="26"/>
      <c r="JVU65" s="111"/>
      <c r="JVV65" s="26"/>
      <c r="JVW65" s="111"/>
      <c r="JVX65" s="26"/>
      <c r="JVY65" s="111"/>
      <c r="JVZ65" s="26"/>
      <c r="JWA65" s="111"/>
      <c r="JWB65" s="26"/>
      <c r="JWC65" s="111"/>
      <c r="JWD65" s="19"/>
      <c r="JWE65" s="111"/>
      <c r="JWF65" s="26"/>
      <c r="JWG65" s="111"/>
      <c r="JWH65" s="26"/>
      <c r="JWI65" s="111"/>
      <c r="JWJ65" s="26"/>
      <c r="JWK65" s="111"/>
      <c r="JWL65" s="26"/>
      <c r="JWM65" s="111"/>
      <c r="JWN65" s="19"/>
      <c r="JWO65" s="111"/>
      <c r="JWP65" s="26"/>
      <c r="JWQ65" s="111"/>
      <c r="JWR65" s="26"/>
      <c r="JWS65" s="111"/>
      <c r="JWT65" s="26"/>
      <c r="JWU65" s="111"/>
      <c r="JWV65" s="19"/>
      <c r="JWW65" s="105"/>
      <c r="JWX65" s="105"/>
      <c r="JWY65" s="105"/>
      <c r="JWZ65" s="29"/>
      <c r="JXA65" s="111"/>
      <c r="JXB65" s="29"/>
      <c r="JXC65" s="111"/>
      <c r="JXD65" s="22"/>
      <c r="JXE65" s="111"/>
      <c r="JXF65" s="22"/>
      <c r="JXG65" s="111"/>
      <c r="JXH65" s="22"/>
      <c r="JXI65" s="111"/>
      <c r="JXJ65" s="22"/>
      <c r="JXK65" s="111"/>
      <c r="JXL65" s="22"/>
      <c r="JXM65" s="111"/>
      <c r="JXN65" s="22"/>
      <c r="JXO65" s="111"/>
      <c r="JXP65" s="22"/>
      <c r="JXQ65" s="111"/>
      <c r="JXR65" s="26"/>
      <c r="JXS65" s="111"/>
      <c r="JXT65" s="26"/>
      <c r="JXU65" s="111"/>
      <c r="JXV65" s="26"/>
      <c r="JXW65" s="111"/>
      <c r="JXX65" s="26"/>
      <c r="JXY65" s="111"/>
      <c r="JXZ65" s="26"/>
      <c r="JYA65" s="111"/>
      <c r="JYB65" s="26"/>
      <c r="JYC65" s="111"/>
      <c r="JYD65" s="26"/>
      <c r="JYE65" s="111"/>
      <c r="JYF65" s="26"/>
      <c r="JYG65" s="111"/>
      <c r="JYH65" s="26"/>
      <c r="JYI65" s="111"/>
      <c r="JYJ65" s="26"/>
      <c r="JYK65" s="111"/>
      <c r="JYL65" s="26"/>
      <c r="JYM65" s="112"/>
      <c r="JYN65" s="26"/>
      <c r="JYO65" s="111"/>
      <c r="JYP65" s="26"/>
      <c r="JYQ65" s="111"/>
      <c r="JYR65" s="26"/>
      <c r="JYS65" s="111"/>
      <c r="JYT65" s="26"/>
      <c r="JYU65" s="111"/>
      <c r="JYV65" s="26"/>
      <c r="JYW65" s="111"/>
      <c r="JYX65" s="26"/>
      <c r="JYY65" s="111"/>
      <c r="JYZ65" s="26"/>
      <c r="JZA65" s="111"/>
      <c r="JZB65" s="19"/>
      <c r="JZC65" s="111"/>
      <c r="JZD65" s="26"/>
      <c r="JZE65" s="111"/>
      <c r="JZF65" s="26"/>
      <c r="JZG65" s="111"/>
      <c r="JZH65" s="26"/>
      <c r="JZI65" s="111"/>
      <c r="JZJ65" s="26"/>
      <c r="JZK65" s="111"/>
      <c r="JZL65" s="19"/>
      <c r="JZM65" s="111"/>
      <c r="JZN65" s="26"/>
      <c r="JZO65" s="111"/>
      <c r="JZP65" s="26"/>
      <c r="JZQ65" s="111"/>
      <c r="JZR65" s="26"/>
      <c r="JZS65" s="111"/>
      <c r="JZT65" s="19"/>
      <c r="JZU65" s="105"/>
      <c r="JZV65" s="105"/>
      <c r="JZW65" s="105"/>
      <c r="JZX65" s="29"/>
      <c r="JZY65" s="111"/>
      <c r="JZZ65" s="29"/>
      <c r="KAA65" s="111"/>
      <c r="KAB65" s="22"/>
      <c r="KAC65" s="111"/>
      <c r="KAD65" s="22"/>
      <c r="KAE65" s="111"/>
      <c r="KAF65" s="22"/>
      <c r="KAG65" s="111"/>
      <c r="KAH65" s="22"/>
      <c r="KAI65" s="111"/>
      <c r="KAJ65" s="22"/>
      <c r="KAK65" s="111"/>
      <c r="KAL65" s="22"/>
      <c r="KAM65" s="111"/>
      <c r="KAN65" s="22"/>
      <c r="KAO65" s="111"/>
      <c r="KAP65" s="26"/>
      <c r="KAQ65" s="111"/>
      <c r="KAR65" s="26"/>
      <c r="KAS65" s="111"/>
      <c r="KAT65" s="26"/>
      <c r="KAU65" s="111"/>
      <c r="KAV65" s="26"/>
      <c r="KAW65" s="111"/>
      <c r="KAX65" s="26"/>
      <c r="KAY65" s="111"/>
      <c r="KAZ65" s="26"/>
      <c r="KBA65" s="111"/>
      <c r="KBB65" s="26"/>
      <c r="KBC65" s="111"/>
      <c r="KBD65" s="26"/>
      <c r="KBE65" s="111"/>
      <c r="KBF65" s="26"/>
      <c r="KBG65" s="111"/>
      <c r="KBH65" s="26"/>
      <c r="KBI65" s="111"/>
      <c r="KBJ65" s="26"/>
      <c r="KBK65" s="112"/>
      <c r="KBL65" s="26"/>
      <c r="KBM65" s="111"/>
      <c r="KBN65" s="26"/>
      <c r="KBO65" s="111"/>
      <c r="KBP65" s="26"/>
      <c r="KBQ65" s="111"/>
      <c r="KBR65" s="26"/>
      <c r="KBS65" s="111"/>
      <c r="KBT65" s="26"/>
      <c r="KBU65" s="111"/>
      <c r="KBV65" s="26"/>
      <c r="KBW65" s="111"/>
      <c r="KBX65" s="26"/>
      <c r="KBY65" s="111"/>
      <c r="KBZ65" s="19"/>
      <c r="KCA65" s="111"/>
      <c r="KCB65" s="26"/>
      <c r="KCC65" s="111"/>
      <c r="KCD65" s="26"/>
      <c r="KCE65" s="111"/>
      <c r="KCF65" s="26"/>
      <c r="KCG65" s="111"/>
      <c r="KCH65" s="26"/>
      <c r="KCI65" s="111"/>
      <c r="KCJ65" s="19"/>
      <c r="KCK65" s="111"/>
      <c r="KCL65" s="26"/>
      <c r="KCM65" s="111"/>
      <c r="KCN65" s="26"/>
      <c r="KCO65" s="111"/>
      <c r="KCP65" s="26"/>
      <c r="KCQ65" s="111"/>
      <c r="KCR65" s="19"/>
      <c r="KCS65" s="105"/>
      <c r="KCT65" s="105"/>
      <c r="KCU65" s="105"/>
      <c r="KCV65" s="29"/>
      <c r="KCW65" s="111"/>
      <c r="KCX65" s="29"/>
      <c r="KCY65" s="111"/>
      <c r="KCZ65" s="22"/>
      <c r="KDA65" s="111"/>
      <c r="KDB65" s="22"/>
      <c r="KDC65" s="111"/>
      <c r="KDD65" s="22"/>
      <c r="KDE65" s="111"/>
      <c r="KDF65" s="22"/>
      <c r="KDG65" s="111"/>
      <c r="KDH65" s="22"/>
      <c r="KDI65" s="111"/>
      <c r="KDJ65" s="22"/>
      <c r="KDK65" s="111"/>
      <c r="KDL65" s="22"/>
      <c r="KDM65" s="111"/>
      <c r="KDN65" s="26"/>
      <c r="KDO65" s="111"/>
      <c r="KDP65" s="26"/>
      <c r="KDQ65" s="111"/>
      <c r="KDR65" s="26"/>
      <c r="KDS65" s="111"/>
      <c r="KDT65" s="26"/>
      <c r="KDU65" s="111"/>
      <c r="KDV65" s="26"/>
      <c r="KDW65" s="111"/>
      <c r="KDX65" s="26"/>
      <c r="KDY65" s="111"/>
      <c r="KDZ65" s="26"/>
      <c r="KEA65" s="111"/>
      <c r="KEB65" s="26"/>
      <c r="KEC65" s="111"/>
      <c r="KED65" s="26"/>
      <c r="KEE65" s="111"/>
      <c r="KEF65" s="26"/>
      <c r="KEG65" s="111"/>
      <c r="KEH65" s="26"/>
      <c r="KEI65" s="112"/>
      <c r="KEJ65" s="26"/>
      <c r="KEK65" s="111"/>
      <c r="KEL65" s="26"/>
      <c r="KEM65" s="111"/>
      <c r="KEN65" s="26"/>
      <c r="KEO65" s="111"/>
      <c r="KEP65" s="26"/>
      <c r="KEQ65" s="111"/>
      <c r="KER65" s="26"/>
      <c r="KES65" s="111"/>
      <c r="KET65" s="26"/>
      <c r="KEU65" s="111"/>
      <c r="KEV65" s="26"/>
      <c r="KEW65" s="111"/>
      <c r="KEX65" s="19"/>
      <c r="KEY65" s="111"/>
      <c r="KEZ65" s="26"/>
      <c r="KFA65" s="111"/>
      <c r="KFB65" s="26"/>
      <c r="KFC65" s="111"/>
      <c r="KFD65" s="26"/>
      <c r="KFE65" s="111"/>
      <c r="KFF65" s="26"/>
      <c r="KFG65" s="111"/>
      <c r="KFH65" s="19"/>
      <c r="KFI65" s="111"/>
      <c r="KFJ65" s="26"/>
      <c r="KFK65" s="111"/>
      <c r="KFL65" s="26"/>
      <c r="KFM65" s="111"/>
      <c r="KFN65" s="26"/>
      <c r="KFO65" s="111"/>
      <c r="KFP65" s="19"/>
      <c r="KFQ65" s="105"/>
      <c r="KFR65" s="105"/>
      <c r="KFS65" s="105"/>
      <c r="KFT65" s="29"/>
      <c r="KFU65" s="111"/>
      <c r="KFV65" s="29"/>
      <c r="KFW65" s="111"/>
      <c r="KFX65" s="22"/>
      <c r="KFY65" s="111"/>
      <c r="KFZ65" s="22"/>
      <c r="KGA65" s="111"/>
      <c r="KGB65" s="22"/>
      <c r="KGC65" s="111"/>
      <c r="KGD65" s="22"/>
      <c r="KGE65" s="111"/>
      <c r="KGF65" s="22"/>
      <c r="KGG65" s="111"/>
      <c r="KGH65" s="22"/>
      <c r="KGI65" s="111"/>
      <c r="KGJ65" s="22"/>
      <c r="KGK65" s="111"/>
      <c r="KGL65" s="26"/>
      <c r="KGM65" s="111"/>
      <c r="KGN65" s="26"/>
      <c r="KGO65" s="111"/>
      <c r="KGP65" s="26"/>
      <c r="KGQ65" s="111"/>
      <c r="KGR65" s="26"/>
      <c r="KGS65" s="111"/>
      <c r="KGT65" s="26"/>
      <c r="KGU65" s="111"/>
      <c r="KGV65" s="26"/>
      <c r="KGW65" s="111"/>
      <c r="KGX65" s="26"/>
      <c r="KGY65" s="111"/>
      <c r="KGZ65" s="26"/>
      <c r="KHA65" s="111"/>
      <c r="KHB65" s="26"/>
      <c r="KHC65" s="111"/>
      <c r="KHD65" s="26"/>
      <c r="KHE65" s="111"/>
      <c r="KHF65" s="26"/>
      <c r="KHG65" s="112"/>
      <c r="KHH65" s="26"/>
      <c r="KHI65" s="111"/>
      <c r="KHJ65" s="26"/>
      <c r="KHK65" s="111"/>
      <c r="KHL65" s="26"/>
      <c r="KHM65" s="111"/>
      <c r="KHN65" s="26"/>
      <c r="KHO65" s="111"/>
      <c r="KHP65" s="26"/>
      <c r="KHQ65" s="111"/>
      <c r="KHR65" s="26"/>
      <c r="KHS65" s="111"/>
      <c r="KHT65" s="26"/>
      <c r="KHU65" s="111"/>
      <c r="KHV65" s="19"/>
      <c r="KHW65" s="111"/>
      <c r="KHX65" s="26"/>
      <c r="KHY65" s="111"/>
      <c r="KHZ65" s="26"/>
      <c r="KIA65" s="111"/>
      <c r="KIB65" s="26"/>
      <c r="KIC65" s="111"/>
      <c r="KID65" s="26"/>
      <c r="KIE65" s="111"/>
      <c r="KIF65" s="19"/>
      <c r="KIG65" s="111"/>
      <c r="KIH65" s="26"/>
      <c r="KII65" s="111"/>
      <c r="KIJ65" s="26"/>
      <c r="KIK65" s="111"/>
      <c r="KIL65" s="26"/>
      <c r="KIM65" s="111"/>
      <c r="KIN65" s="19"/>
      <c r="KIO65" s="105"/>
      <c r="KIP65" s="105"/>
      <c r="KIQ65" s="105"/>
      <c r="KIR65" s="29"/>
      <c r="KIS65" s="111"/>
      <c r="KIT65" s="29"/>
      <c r="KIU65" s="111"/>
      <c r="KIV65" s="22"/>
      <c r="KIW65" s="111"/>
      <c r="KIX65" s="22"/>
      <c r="KIY65" s="111"/>
      <c r="KIZ65" s="22"/>
      <c r="KJA65" s="111"/>
      <c r="KJB65" s="22"/>
      <c r="KJC65" s="111"/>
      <c r="KJD65" s="22"/>
      <c r="KJE65" s="111"/>
      <c r="KJF65" s="22"/>
      <c r="KJG65" s="111"/>
      <c r="KJH65" s="22"/>
      <c r="KJI65" s="111"/>
      <c r="KJJ65" s="26"/>
      <c r="KJK65" s="111"/>
      <c r="KJL65" s="26"/>
      <c r="KJM65" s="111"/>
      <c r="KJN65" s="26"/>
      <c r="KJO65" s="111"/>
      <c r="KJP65" s="26"/>
      <c r="KJQ65" s="111"/>
      <c r="KJR65" s="26"/>
      <c r="KJS65" s="111"/>
      <c r="KJT65" s="26"/>
      <c r="KJU65" s="111"/>
      <c r="KJV65" s="26"/>
      <c r="KJW65" s="111"/>
      <c r="KJX65" s="26"/>
      <c r="KJY65" s="111"/>
      <c r="KJZ65" s="26"/>
      <c r="KKA65" s="111"/>
      <c r="KKB65" s="26"/>
      <c r="KKC65" s="111"/>
      <c r="KKD65" s="26"/>
      <c r="KKE65" s="112"/>
      <c r="KKF65" s="26"/>
      <c r="KKG65" s="111"/>
      <c r="KKH65" s="26"/>
      <c r="KKI65" s="111"/>
      <c r="KKJ65" s="26"/>
      <c r="KKK65" s="111"/>
      <c r="KKL65" s="26"/>
      <c r="KKM65" s="111"/>
      <c r="KKN65" s="26"/>
      <c r="KKO65" s="111"/>
      <c r="KKP65" s="26"/>
      <c r="KKQ65" s="111"/>
      <c r="KKR65" s="26"/>
      <c r="KKS65" s="111"/>
      <c r="KKT65" s="19"/>
      <c r="KKU65" s="111"/>
      <c r="KKV65" s="26"/>
      <c r="KKW65" s="111"/>
      <c r="KKX65" s="26"/>
      <c r="KKY65" s="111"/>
      <c r="KKZ65" s="26"/>
      <c r="KLA65" s="111"/>
      <c r="KLB65" s="26"/>
      <c r="KLC65" s="111"/>
      <c r="KLD65" s="19"/>
      <c r="KLE65" s="111"/>
      <c r="KLF65" s="26"/>
      <c r="KLG65" s="111"/>
      <c r="KLH65" s="26"/>
      <c r="KLI65" s="111"/>
      <c r="KLJ65" s="26"/>
      <c r="KLK65" s="111"/>
      <c r="KLL65" s="19"/>
      <c r="KLM65" s="105"/>
      <c r="KLN65" s="105"/>
      <c r="KLO65" s="105"/>
      <c r="KLP65" s="29"/>
      <c r="KLQ65" s="111"/>
      <c r="KLR65" s="29"/>
      <c r="KLS65" s="111"/>
      <c r="KLT65" s="22"/>
      <c r="KLU65" s="111"/>
      <c r="KLV65" s="22"/>
      <c r="KLW65" s="111"/>
      <c r="KLX65" s="22"/>
      <c r="KLY65" s="111"/>
      <c r="KLZ65" s="22"/>
      <c r="KMA65" s="111"/>
      <c r="KMB65" s="22"/>
      <c r="KMC65" s="111"/>
      <c r="KMD65" s="22"/>
      <c r="KME65" s="111"/>
      <c r="KMF65" s="22"/>
      <c r="KMG65" s="111"/>
      <c r="KMH65" s="26"/>
      <c r="KMI65" s="111"/>
      <c r="KMJ65" s="26"/>
      <c r="KMK65" s="111"/>
      <c r="KML65" s="26"/>
      <c r="KMM65" s="111"/>
      <c r="KMN65" s="26"/>
      <c r="KMO65" s="111"/>
      <c r="KMP65" s="26"/>
      <c r="KMQ65" s="111"/>
      <c r="KMR65" s="26"/>
      <c r="KMS65" s="111"/>
      <c r="KMT65" s="26"/>
      <c r="KMU65" s="111"/>
      <c r="KMV65" s="26"/>
      <c r="KMW65" s="111"/>
      <c r="KMX65" s="26"/>
      <c r="KMY65" s="111"/>
      <c r="KMZ65" s="26"/>
      <c r="KNA65" s="111"/>
      <c r="KNB65" s="26"/>
      <c r="KNC65" s="112"/>
      <c r="KND65" s="26"/>
      <c r="KNE65" s="111"/>
      <c r="KNF65" s="26"/>
      <c r="KNG65" s="111"/>
      <c r="KNH65" s="26"/>
      <c r="KNI65" s="111"/>
      <c r="KNJ65" s="26"/>
      <c r="KNK65" s="111"/>
      <c r="KNL65" s="26"/>
      <c r="KNM65" s="111"/>
      <c r="KNN65" s="26"/>
      <c r="KNO65" s="111"/>
      <c r="KNP65" s="26"/>
      <c r="KNQ65" s="111"/>
      <c r="KNR65" s="19"/>
      <c r="KNS65" s="111"/>
      <c r="KNT65" s="26"/>
      <c r="KNU65" s="111"/>
      <c r="KNV65" s="26"/>
      <c r="KNW65" s="111"/>
      <c r="KNX65" s="26"/>
      <c r="KNY65" s="111"/>
      <c r="KNZ65" s="26"/>
      <c r="KOA65" s="111"/>
      <c r="KOB65" s="19"/>
      <c r="KOC65" s="111"/>
      <c r="KOD65" s="26"/>
      <c r="KOE65" s="111"/>
      <c r="KOF65" s="26"/>
      <c r="KOG65" s="111"/>
      <c r="KOH65" s="26"/>
      <c r="KOI65" s="111"/>
      <c r="KOJ65" s="19"/>
      <c r="KOK65" s="105"/>
      <c r="KOL65" s="105"/>
      <c r="KOM65" s="105"/>
      <c r="KON65" s="29"/>
      <c r="KOO65" s="111"/>
      <c r="KOP65" s="29"/>
      <c r="KOQ65" s="111"/>
      <c r="KOR65" s="22"/>
      <c r="KOS65" s="111"/>
      <c r="KOT65" s="22"/>
      <c r="KOU65" s="111"/>
      <c r="KOV65" s="22"/>
      <c r="KOW65" s="111"/>
      <c r="KOX65" s="22"/>
      <c r="KOY65" s="111"/>
      <c r="KOZ65" s="22"/>
      <c r="KPA65" s="111"/>
      <c r="KPB65" s="22"/>
      <c r="KPC65" s="111"/>
      <c r="KPD65" s="22"/>
      <c r="KPE65" s="111"/>
      <c r="KPF65" s="26"/>
      <c r="KPG65" s="111"/>
      <c r="KPH65" s="26"/>
      <c r="KPI65" s="111"/>
      <c r="KPJ65" s="26"/>
      <c r="KPK65" s="111"/>
      <c r="KPL65" s="26"/>
      <c r="KPM65" s="111"/>
      <c r="KPN65" s="26"/>
      <c r="KPO65" s="111"/>
      <c r="KPP65" s="26"/>
      <c r="KPQ65" s="111"/>
      <c r="KPR65" s="26"/>
      <c r="KPS65" s="111"/>
      <c r="KPT65" s="26"/>
      <c r="KPU65" s="111"/>
      <c r="KPV65" s="26"/>
      <c r="KPW65" s="111"/>
      <c r="KPX65" s="26"/>
      <c r="KPY65" s="111"/>
      <c r="KPZ65" s="26"/>
      <c r="KQA65" s="112"/>
      <c r="KQB65" s="26"/>
      <c r="KQC65" s="111"/>
      <c r="KQD65" s="26"/>
      <c r="KQE65" s="111"/>
      <c r="KQF65" s="26"/>
      <c r="KQG65" s="111"/>
      <c r="KQH65" s="26"/>
      <c r="KQI65" s="111"/>
      <c r="KQJ65" s="26"/>
      <c r="KQK65" s="111"/>
      <c r="KQL65" s="26"/>
      <c r="KQM65" s="111"/>
      <c r="KQN65" s="26"/>
      <c r="KQO65" s="111"/>
      <c r="KQP65" s="19"/>
      <c r="KQQ65" s="111"/>
      <c r="KQR65" s="26"/>
      <c r="KQS65" s="111"/>
      <c r="KQT65" s="26"/>
      <c r="KQU65" s="111"/>
      <c r="KQV65" s="26"/>
      <c r="KQW65" s="111"/>
      <c r="KQX65" s="26"/>
      <c r="KQY65" s="111"/>
      <c r="KQZ65" s="19"/>
      <c r="KRA65" s="111"/>
      <c r="KRB65" s="26"/>
      <c r="KRC65" s="111"/>
      <c r="KRD65" s="26"/>
      <c r="KRE65" s="111"/>
      <c r="KRF65" s="26"/>
      <c r="KRG65" s="111"/>
      <c r="KRH65" s="19"/>
      <c r="KRI65" s="105"/>
      <c r="KRJ65" s="105"/>
      <c r="KRK65" s="105"/>
      <c r="KRL65" s="29"/>
      <c r="KRM65" s="111"/>
      <c r="KRN65" s="29"/>
      <c r="KRO65" s="111"/>
      <c r="KRP65" s="22"/>
      <c r="KRQ65" s="111"/>
      <c r="KRR65" s="22"/>
      <c r="KRS65" s="111"/>
      <c r="KRT65" s="22"/>
      <c r="KRU65" s="111"/>
      <c r="KRV65" s="22"/>
      <c r="KRW65" s="111"/>
      <c r="KRX65" s="22"/>
      <c r="KRY65" s="111"/>
      <c r="KRZ65" s="22"/>
      <c r="KSA65" s="111"/>
      <c r="KSB65" s="22"/>
      <c r="KSC65" s="111"/>
      <c r="KSD65" s="26"/>
      <c r="KSE65" s="111"/>
      <c r="KSF65" s="26"/>
      <c r="KSG65" s="111"/>
      <c r="KSH65" s="26"/>
      <c r="KSI65" s="111"/>
      <c r="KSJ65" s="26"/>
      <c r="KSK65" s="111"/>
      <c r="KSL65" s="26"/>
      <c r="KSM65" s="111"/>
      <c r="KSN65" s="26"/>
      <c r="KSO65" s="111"/>
      <c r="KSP65" s="26"/>
      <c r="KSQ65" s="111"/>
      <c r="KSR65" s="26"/>
      <c r="KSS65" s="111"/>
      <c r="KST65" s="26"/>
      <c r="KSU65" s="111"/>
      <c r="KSV65" s="26"/>
      <c r="KSW65" s="111"/>
      <c r="KSX65" s="26"/>
      <c r="KSY65" s="112"/>
      <c r="KSZ65" s="26"/>
      <c r="KTA65" s="111"/>
      <c r="KTB65" s="26"/>
      <c r="KTC65" s="111"/>
      <c r="KTD65" s="26"/>
      <c r="KTE65" s="111"/>
      <c r="KTF65" s="26"/>
      <c r="KTG65" s="111"/>
      <c r="KTH65" s="26"/>
      <c r="KTI65" s="111"/>
      <c r="KTJ65" s="26"/>
      <c r="KTK65" s="111"/>
      <c r="KTL65" s="26"/>
      <c r="KTM65" s="111"/>
      <c r="KTN65" s="19"/>
      <c r="KTO65" s="111"/>
      <c r="KTP65" s="26"/>
      <c r="KTQ65" s="111"/>
      <c r="KTR65" s="26"/>
      <c r="KTS65" s="111"/>
      <c r="KTT65" s="26"/>
      <c r="KTU65" s="111"/>
      <c r="KTV65" s="26"/>
      <c r="KTW65" s="111"/>
      <c r="KTX65" s="19"/>
      <c r="KTY65" s="111"/>
      <c r="KTZ65" s="26"/>
      <c r="KUA65" s="111"/>
      <c r="KUB65" s="26"/>
      <c r="KUC65" s="111"/>
      <c r="KUD65" s="26"/>
      <c r="KUE65" s="111"/>
      <c r="KUF65" s="19"/>
      <c r="KUG65" s="105"/>
      <c r="KUH65" s="105"/>
      <c r="KUI65" s="105"/>
      <c r="KUJ65" s="29"/>
      <c r="KUK65" s="111"/>
      <c r="KUL65" s="29"/>
      <c r="KUM65" s="111"/>
      <c r="KUN65" s="22"/>
      <c r="KUO65" s="111"/>
      <c r="KUP65" s="22"/>
      <c r="KUQ65" s="111"/>
      <c r="KUR65" s="22"/>
      <c r="KUS65" s="111"/>
      <c r="KUT65" s="22"/>
      <c r="KUU65" s="111"/>
      <c r="KUV65" s="22"/>
      <c r="KUW65" s="111"/>
      <c r="KUX65" s="22"/>
      <c r="KUY65" s="111"/>
      <c r="KUZ65" s="22"/>
      <c r="KVA65" s="111"/>
      <c r="KVB65" s="26"/>
      <c r="KVC65" s="111"/>
      <c r="KVD65" s="26"/>
      <c r="KVE65" s="111"/>
      <c r="KVF65" s="26"/>
      <c r="KVG65" s="111"/>
      <c r="KVH65" s="26"/>
      <c r="KVI65" s="111"/>
      <c r="KVJ65" s="26"/>
      <c r="KVK65" s="111"/>
      <c r="KVL65" s="26"/>
      <c r="KVM65" s="111"/>
      <c r="KVN65" s="26"/>
      <c r="KVO65" s="111"/>
      <c r="KVP65" s="26"/>
      <c r="KVQ65" s="111"/>
      <c r="KVR65" s="26"/>
      <c r="KVS65" s="111"/>
      <c r="KVT65" s="26"/>
      <c r="KVU65" s="111"/>
      <c r="KVV65" s="26"/>
      <c r="KVW65" s="112"/>
      <c r="KVX65" s="26"/>
      <c r="KVY65" s="111"/>
      <c r="KVZ65" s="26"/>
      <c r="KWA65" s="111"/>
      <c r="KWB65" s="26"/>
      <c r="KWC65" s="111"/>
      <c r="KWD65" s="26"/>
      <c r="KWE65" s="111"/>
      <c r="KWF65" s="26"/>
      <c r="KWG65" s="111"/>
      <c r="KWH65" s="26"/>
      <c r="KWI65" s="111"/>
      <c r="KWJ65" s="26"/>
      <c r="KWK65" s="111"/>
      <c r="KWL65" s="19"/>
      <c r="KWM65" s="111"/>
      <c r="KWN65" s="26"/>
      <c r="KWO65" s="111"/>
      <c r="KWP65" s="26"/>
      <c r="KWQ65" s="111"/>
      <c r="KWR65" s="26"/>
      <c r="KWS65" s="111"/>
      <c r="KWT65" s="26"/>
      <c r="KWU65" s="111"/>
      <c r="KWV65" s="19"/>
      <c r="KWW65" s="111"/>
      <c r="KWX65" s="26"/>
      <c r="KWY65" s="111"/>
      <c r="KWZ65" s="26"/>
      <c r="KXA65" s="111"/>
      <c r="KXB65" s="26"/>
      <c r="KXC65" s="111"/>
      <c r="KXD65" s="19"/>
      <c r="KXE65" s="105"/>
      <c r="KXF65" s="105"/>
      <c r="KXG65" s="105"/>
      <c r="KXH65" s="29"/>
      <c r="KXI65" s="111"/>
      <c r="KXJ65" s="29"/>
      <c r="KXK65" s="111"/>
      <c r="KXL65" s="22"/>
      <c r="KXM65" s="111"/>
      <c r="KXN65" s="22"/>
      <c r="KXO65" s="111"/>
      <c r="KXP65" s="22"/>
      <c r="KXQ65" s="111"/>
      <c r="KXR65" s="22"/>
      <c r="KXS65" s="111"/>
      <c r="KXT65" s="22"/>
      <c r="KXU65" s="111"/>
      <c r="KXV65" s="22"/>
      <c r="KXW65" s="111"/>
      <c r="KXX65" s="22"/>
      <c r="KXY65" s="111"/>
      <c r="KXZ65" s="26"/>
      <c r="KYA65" s="111"/>
      <c r="KYB65" s="26"/>
      <c r="KYC65" s="111"/>
      <c r="KYD65" s="26"/>
      <c r="KYE65" s="111"/>
      <c r="KYF65" s="26"/>
      <c r="KYG65" s="111"/>
      <c r="KYH65" s="26"/>
      <c r="KYI65" s="111"/>
      <c r="KYJ65" s="26"/>
      <c r="KYK65" s="111"/>
      <c r="KYL65" s="26"/>
      <c r="KYM65" s="111"/>
      <c r="KYN65" s="26"/>
      <c r="KYO65" s="111"/>
      <c r="KYP65" s="26"/>
      <c r="KYQ65" s="111"/>
      <c r="KYR65" s="26"/>
      <c r="KYS65" s="111"/>
      <c r="KYT65" s="26"/>
      <c r="KYU65" s="112"/>
      <c r="KYV65" s="26"/>
      <c r="KYW65" s="111"/>
      <c r="KYX65" s="26"/>
      <c r="KYY65" s="111"/>
      <c r="KYZ65" s="26"/>
      <c r="KZA65" s="111"/>
      <c r="KZB65" s="26"/>
      <c r="KZC65" s="111"/>
      <c r="KZD65" s="26"/>
      <c r="KZE65" s="111"/>
      <c r="KZF65" s="26"/>
      <c r="KZG65" s="111"/>
      <c r="KZH65" s="26"/>
      <c r="KZI65" s="111"/>
      <c r="KZJ65" s="19"/>
      <c r="KZK65" s="111"/>
      <c r="KZL65" s="26"/>
      <c r="KZM65" s="111"/>
      <c r="KZN65" s="26"/>
      <c r="KZO65" s="111"/>
      <c r="KZP65" s="26"/>
      <c r="KZQ65" s="111"/>
      <c r="KZR65" s="26"/>
      <c r="KZS65" s="111"/>
      <c r="KZT65" s="19"/>
      <c r="KZU65" s="111"/>
      <c r="KZV65" s="26"/>
      <c r="KZW65" s="111"/>
      <c r="KZX65" s="26"/>
      <c r="KZY65" s="111"/>
      <c r="KZZ65" s="26"/>
      <c r="LAA65" s="111"/>
      <c r="LAB65" s="19"/>
      <c r="LAC65" s="105"/>
      <c r="LAD65" s="105"/>
      <c r="LAE65" s="105"/>
      <c r="LAF65" s="29"/>
      <c r="LAG65" s="111"/>
      <c r="LAH65" s="29"/>
      <c r="LAI65" s="111"/>
      <c r="LAJ65" s="22"/>
      <c r="LAK65" s="111"/>
      <c r="LAL65" s="22"/>
      <c r="LAM65" s="111"/>
      <c r="LAN65" s="22"/>
      <c r="LAO65" s="111"/>
      <c r="LAP65" s="22"/>
      <c r="LAQ65" s="111"/>
      <c r="LAR65" s="22"/>
      <c r="LAS65" s="111"/>
      <c r="LAT65" s="22"/>
      <c r="LAU65" s="111"/>
      <c r="LAV65" s="22"/>
      <c r="LAW65" s="111"/>
      <c r="LAX65" s="26"/>
      <c r="LAY65" s="111"/>
      <c r="LAZ65" s="26"/>
      <c r="LBA65" s="111"/>
      <c r="LBB65" s="26"/>
      <c r="LBC65" s="111"/>
      <c r="LBD65" s="26"/>
      <c r="LBE65" s="111"/>
      <c r="LBF65" s="26"/>
      <c r="LBG65" s="111"/>
      <c r="LBH65" s="26"/>
      <c r="LBI65" s="111"/>
      <c r="LBJ65" s="26"/>
      <c r="LBK65" s="111"/>
      <c r="LBL65" s="26"/>
      <c r="LBM65" s="111"/>
      <c r="LBN65" s="26"/>
      <c r="LBO65" s="111"/>
      <c r="LBP65" s="26"/>
      <c r="LBQ65" s="111"/>
      <c r="LBR65" s="26"/>
      <c r="LBS65" s="112"/>
      <c r="LBT65" s="26"/>
      <c r="LBU65" s="111"/>
      <c r="LBV65" s="26"/>
      <c r="LBW65" s="111"/>
      <c r="LBX65" s="26"/>
      <c r="LBY65" s="111"/>
      <c r="LBZ65" s="26"/>
      <c r="LCA65" s="111"/>
      <c r="LCB65" s="26"/>
      <c r="LCC65" s="111"/>
      <c r="LCD65" s="26"/>
      <c r="LCE65" s="111"/>
      <c r="LCF65" s="26"/>
      <c r="LCG65" s="111"/>
      <c r="LCH65" s="19"/>
      <c r="LCI65" s="111"/>
      <c r="LCJ65" s="26"/>
      <c r="LCK65" s="111"/>
      <c r="LCL65" s="26"/>
      <c r="LCM65" s="111"/>
      <c r="LCN65" s="26"/>
      <c r="LCO65" s="111"/>
      <c r="LCP65" s="26"/>
      <c r="LCQ65" s="111"/>
      <c r="LCR65" s="19"/>
      <c r="LCS65" s="111"/>
      <c r="LCT65" s="26"/>
      <c r="LCU65" s="111"/>
      <c r="LCV65" s="26"/>
      <c r="LCW65" s="111"/>
      <c r="LCX65" s="26"/>
      <c r="LCY65" s="111"/>
      <c r="LCZ65" s="19"/>
      <c r="LDA65" s="105"/>
      <c r="LDB65" s="105"/>
      <c r="LDC65" s="105"/>
      <c r="LDD65" s="29"/>
      <c r="LDE65" s="111"/>
      <c r="LDF65" s="29"/>
      <c r="LDG65" s="111"/>
      <c r="LDH65" s="22"/>
      <c r="LDI65" s="111"/>
      <c r="LDJ65" s="22"/>
      <c r="LDK65" s="111"/>
      <c r="LDL65" s="22"/>
      <c r="LDM65" s="111"/>
      <c r="LDN65" s="22"/>
      <c r="LDO65" s="111"/>
      <c r="LDP65" s="22"/>
      <c r="LDQ65" s="111"/>
      <c r="LDR65" s="22"/>
      <c r="LDS65" s="111"/>
      <c r="LDT65" s="22"/>
      <c r="LDU65" s="111"/>
      <c r="LDV65" s="26"/>
      <c r="LDW65" s="111"/>
      <c r="LDX65" s="26"/>
      <c r="LDY65" s="111"/>
      <c r="LDZ65" s="26"/>
      <c r="LEA65" s="111"/>
      <c r="LEB65" s="26"/>
      <c r="LEC65" s="111"/>
      <c r="LED65" s="26"/>
      <c r="LEE65" s="111"/>
      <c r="LEF65" s="26"/>
      <c r="LEG65" s="111"/>
      <c r="LEH65" s="26"/>
      <c r="LEI65" s="111"/>
      <c r="LEJ65" s="26"/>
      <c r="LEK65" s="111"/>
      <c r="LEL65" s="26"/>
      <c r="LEM65" s="111"/>
      <c r="LEN65" s="26"/>
      <c r="LEO65" s="111"/>
      <c r="LEP65" s="26"/>
      <c r="LEQ65" s="112"/>
      <c r="LER65" s="26"/>
      <c r="LES65" s="111"/>
      <c r="LET65" s="26"/>
      <c r="LEU65" s="111"/>
      <c r="LEV65" s="26"/>
      <c r="LEW65" s="111"/>
      <c r="LEX65" s="26"/>
      <c r="LEY65" s="111"/>
      <c r="LEZ65" s="26"/>
      <c r="LFA65" s="111"/>
      <c r="LFB65" s="26"/>
      <c r="LFC65" s="111"/>
      <c r="LFD65" s="26"/>
      <c r="LFE65" s="111"/>
      <c r="LFF65" s="19"/>
      <c r="LFG65" s="111"/>
      <c r="LFH65" s="26"/>
      <c r="LFI65" s="111"/>
      <c r="LFJ65" s="26"/>
      <c r="LFK65" s="111"/>
      <c r="LFL65" s="26"/>
      <c r="LFM65" s="111"/>
      <c r="LFN65" s="26"/>
      <c r="LFO65" s="111"/>
      <c r="LFP65" s="19"/>
      <c r="LFQ65" s="111"/>
      <c r="LFR65" s="26"/>
      <c r="LFS65" s="111"/>
      <c r="LFT65" s="26"/>
      <c r="LFU65" s="111"/>
      <c r="LFV65" s="26"/>
      <c r="LFW65" s="111"/>
      <c r="LFX65" s="19"/>
      <c r="LFY65" s="105"/>
      <c r="LFZ65" s="105"/>
      <c r="LGA65" s="105"/>
      <c r="LGB65" s="29"/>
      <c r="LGC65" s="111"/>
      <c r="LGD65" s="29"/>
      <c r="LGE65" s="111"/>
      <c r="LGF65" s="22"/>
      <c r="LGG65" s="111"/>
      <c r="LGH65" s="22"/>
      <c r="LGI65" s="111"/>
      <c r="LGJ65" s="22"/>
      <c r="LGK65" s="111"/>
      <c r="LGL65" s="22"/>
      <c r="LGM65" s="111"/>
      <c r="LGN65" s="22"/>
      <c r="LGO65" s="111"/>
      <c r="LGP65" s="22"/>
      <c r="LGQ65" s="111"/>
      <c r="LGR65" s="22"/>
      <c r="LGS65" s="111"/>
      <c r="LGT65" s="26"/>
      <c r="LGU65" s="111"/>
      <c r="LGV65" s="26"/>
      <c r="LGW65" s="111"/>
      <c r="LGX65" s="26"/>
      <c r="LGY65" s="111"/>
      <c r="LGZ65" s="26"/>
      <c r="LHA65" s="111"/>
      <c r="LHB65" s="26"/>
      <c r="LHC65" s="111"/>
      <c r="LHD65" s="26"/>
      <c r="LHE65" s="111"/>
      <c r="LHF65" s="26"/>
      <c r="LHG65" s="111"/>
      <c r="LHH65" s="26"/>
      <c r="LHI65" s="111"/>
      <c r="LHJ65" s="26"/>
      <c r="LHK65" s="111"/>
      <c r="LHL65" s="26"/>
      <c r="LHM65" s="111"/>
      <c r="LHN65" s="26"/>
      <c r="LHO65" s="112"/>
      <c r="LHP65" s="26"/>
      <c r="LHQ65" s="111"/>
      <c r="LHR65" s="26"/>
      <c r="LHS65" s="111"/>
      <c r="LHT65" s="26"/>
      <c r="LHU65" s="111"/>
      <c r="LHV65" s="26"/>
      <c r="LHW65" s="111"/>
      <c r="LHX65" s="26"/>
      <c r="LHY65" s="111"/>
      <c r="LHZ65" s="26"/>
      <c r="LIA65" s="111"/>
      <c r="LIB65" s="26"/>
      <c r="LIC65" s="111"/>
      <c r="LID65" s="19"/>
      <c r="LIE65" s="111"/>
      <c r="LIF65" s="26"/>
      <c r="LIG65" s="111"/>
      <c r="LIH65" s="26"/>
      <c r="LII65" s="111"/>
      <c r="LIJ65" s="26"/>
      <c r="LIK65" s="111"/>
      <c r="LIL65" s="26"/>
      <c r="LIM65" s="111"/>
      <c r="LIN65" s="19"/>
      <c r="LIO65" s="111"/>
      <c r="LIP65" s="26"/>
      <c r="LIQ65" s="111"/>
      <c r="LIR65" s="26"/>
      <c r="LIS65" s="111"/>
      <c r="LIT65" s="26"/>
      <c r="LIU65" s="111"/>
      <c r="LIV65" s="19"/>
      <c r="LIW65" s="105"/>
      <c r="LIX65" s="105"/>
      <c r="LIY65" s="105"/>
      <c r="LIZ65" s="29"/>
      <c r="LJA65" s="111"/>
      <c r="LJB65" s="29"/>
      <c r="LJC65" s="111"/>
      <c r="LJD65" s="22"/>
      <c r="LJE65" s="111"/>
      <c r="LJF65" s="22"/>
      <c r="LJG65" s="111"/>
      <c r="LJH65" s="22"/>
      <c r="LJI65" s="111"/>
      <c r="LJJ65" s="22"/>
      <c r="LJK65" s="111"/>
      <c r="LJL65" s="22"/>
      <c r="LJM65" s="111"/>
      <c r="LJN65" s="22"/>
      <c r="LJO65" s="111"/>
      <c r="LJP65" s="22"/>
      <c r="LJQ65" s="111"/>
      <c r="LJR65" s="26"/>
      <c r="LJS65" s="111"/>
      <c r="LJT65" s="26"/>
      <c r="LJU65" s="111"/>
      <c r="LJV65" s="26"/>
      <c r="LJW65" s="111"/>
      <c r="LJX65" s="26"/>
      <c r="LJY65" s="111"/>
      <c r="LJZ65" s="26"/>
      <c r="LKA65" s="111"/>
      <c r="LKB65" s="26"/>
      <c r="LKC65" s="111"/>
      <c r="LKD65" s="26"/>
      <c r="LKE65" s="111"/>
      <c r="LKF65" s="26"/>
      <c r="LKG65" s="111"/>
      <c r="LKH65" s="26"/>
      <c r="LKI65" s="111"/>
      <c r="LKJ65" s="26"/>
      <c r="LKK65" s="111"/>
      <c r="LKL65" s="26"/>
      <c r="LKM65" s="112"/>
      <c r="LKN65" s="26"/>
      <c r="LKO65" s="111"/>
      <c r="LKP65" s="26"/>
      <c r="LKQ65" s="111"/>
      <c r="LKR65" s="26"/>
      <c r="LKS65" s="111"/>
      <c r="LKT65" s="26"/>
      <c r="LKU65" s="111"/>
      <c r="LKV65" s="26"/>
      <c r="LKW65" s="111"/>
      <c r="LKX65" s="26"/>
      <c r="LKY65" s="111"/>
      <c r="LKZ65" s="26"/>
      <c r="LLA65" s="111"/>
      <c r="LLB65" s="19"/>
      <c r="LLC65" s="111"/>
      <c r="LLD65" s="26"/>
      <c r="LLE65" s="111"/>
      <c r="LLF65" s="26"/>
      <c r="LLG65" s="111"/>
      <c r="LLH65" s="26"/>
      <c r="LLI65" s="111"/>
      <c r="LLJ65" s="26"/>
      <c r="LLK65" s="111"/>
      <c r="LLL65" s="19"/>
      <c r="LLM65" s="111"/>
      <c r="LLN65" s="26"/>
      <c r="LLO65" s="111"/>
      <c r="LLP65" s="26"/>
      <c r="LLQ65" s="111"/>
      <c r="LLR65" s="26"/>
      <c r="LLS65" s="111"/>
      <c r="LLT65" s="19"/>
      <c r="LLU65" s="105"/>
      <c r="LLV65" s="105"/>
      <c r="LLW65" s="105"/>
      <c r="LLX65" s="29"/>
      <c r="LLY65" s="111"/>
      <c r="LLZ65" s="29"/>
      <c r="LMA65" s="111"/>
      <c r="LMB65" s="22"/>
      <c r="LMC65" s="111"/>
      <c r="LMD65" s="22"/>
      <c r="LME65" s="111"/>
      <c r="LMF65" s="22"/>
      <c r="LMG65" s="111"/>
      <c r="LMH65" s="22"/>
      <c r="LMI65" s="111"/>
      <c r="LMJ65" s="22"/>
      <c r="LMK65" s="111"/>
      <c r="LML65" s="22"/>
      <c r="LMM65" s="111"/>
      <c r="LMN65" s="22"/>
      <c r="LMO65" s="111"/>
      <c r="LMP65" s="26"/>
      <c r="LMQ65" s="111"/>
      <c r="LMR65" s="26"/>
      <c r="LMS65" s="111"/>
      <c r="LMT65" s="26"/>
      <c r="LMU65" s="111"/>
      <c r="LMV65" s="26"/>
      <c r="LMW65" s="111"/>
      <c r="LMX65" s="26"/>
      <c r="LMY65" s="111"/>
      <c r="LMZ65" s="26"/>
      <c r="LNA65" s="111"/>
      <c r="LNB65" s="26"/>
      <c r="LNC65" s="111"/>
      <c r="LND65" s="26"/>
      <c r="LNE65" s="111"/>
      <c r="LNF65" s="26"/>
      <c r="LNG65" s="111"/>
      <c r="LNH65" s="26"/>
      <c r="LNI65" s="111"/>
      <c r="LNJ65" s="26"/>
      <c r="LNK65" s="112"/>
      <c r="LNL65" s="26"/>
      <c r="LNM65" s="111"/>
      <c r="LNN65" s="26"/>
      <c r="LNO65" s="111"/>
      <c r="LNP65" s="26"/>
      <c r="LNQ65" s="111"/>
      <c r="LNR65" s="26"/>
      <c r="LNS65" s="111"/>
      <c r="LNT65" s="26"/>
      <c r="LNU65" s="111"/>
      <c r="LNV65" s="26"/>
      <c r="LNW65" s="111"/>
      <c r="LNX65" s="26"/>
      <c r="LNY65" s="111"/>
      <c r="LNZ65" s="19"/>
      <c r="LOA65" s="111"/>
      <c r="LOB65" s="26"/>
      <c r="LOC65" s="111"/>
      <c r="LOD65" s="26"/>
      <c r="LOE65" s="111"/>
      <c r="LOF65" s="26"/>
      <c r="LOG65" s="111"/>
      <c r="LOH65" s="26"/>
      <c r="LOI65" s="111"/>
      <c r="LOJ65" s="19"/>
      <c r="LOK65" s="111"/>
      <c r="LOL65" s="26"/>
      <c r="LOM65" s="111"/>
      <c r="LON65" s="26"/>
      <c r="LOO65" s="111"/>
      <c r="LOP65" s="26"/>
      <c r="LOQ65" s="111"/>
      <c r="LOR65" s="19"/>
      <c r="LOS65" s="105"/>
      <c r="LOT65" s="105"/>
      <c r="LOU65" s="105"/>
      <c r="LOV65" s="29"/>
      <c r="LOW65" s="111"/>
      <c r="LOX65" s="29"/>
      <c r="LOY65" s="111"/>
      <c r="LOZ65" s="22"/>
      <c r="LPA65" s="111"/>
      <c r="LPB65" s="22"/>
      <c r="LPC65" s="111"/>
      <c r="LPD65" s="22"/>
      <c r="LPE65" s="111"/>
      <c r="LPF65" s="22"/>
      <c r="LPG65" s="111"/>
      <c r="LPH65" s="22"/>
      <c r="LPI65" s="111"/>
      <c r="LPJ65" s="22"/>
      <c r="LPK65" s="111"/>
      <c r="LPL65" s="22"/>
      <c r="LPM65" s="111"/>
      <c r="LPN65" s="26"/>
      <c r="LPO65" s="111"/>
      <c r="LPP65" s="26"/>
      <c r="LPQ65" s="111"/>
      <c r="LPR65" s="26"/>
      <c r="LPS65" s="111"/>
      <c r="LPT65" s="26"/>
      <c r="LPU65" s="111"/>
      <c r="LPV65" s="26"/>
      <c r="LPW65" s="111"/>
      <c r="LPX65" s="26"/>
      <c r="LPY65" s="111"/>
      <c r="LPZ65" s="26"/>
      <c r="LQA65" s="111"/>
      <c r="LQB65" s="26"/>
      <c r="LQC65" s="111"/>
      <c r="LQD65" s="26"/>
      <c r="LQE65" s="111"/>
      <c r="LQF65" s="26"/>
      <c r="LQG65" s="111"/>
      <c r="LQH65" s="26"/>
      <c r="LQI65" s="112"/>
      <c r="LQJ65" s="26"/>
      <c r="LQK65" s="111"/>
      <c r="LQL65" s="26"/>
      <c r="LQM65" s="111"/>
      <c r="LQN65" s="26"/>
      <c r="LQO65" s="111"/>
      <c r="LQP65" s="26"/>
      <c r="LQQ65" s="111"/>
      <c r="LQR65" s="26"/>
      <c r="LQS65" s="111"/>
      <c r="LQT65" s="26"/>
      <c r="LQU65" s="111"/>
      <c r="LQV65" s="26"/>
      <c r="LQW65" s="111"/>
      <c r="LQX65" s="19"/>
      <c r="LQY65" s="111"/>
      <c r="LQZ65" s="26"/>
      <c r="LRA65" s="111"/>
      <c r="LRB65" s="26"/>
      <c r="LRC65" s="111"/>
      <c r="LRD65" s="26"/>
      <c r="LRE65" s="111"/>
      <c r="LRF65" s="26"/>
      <c r="LRG65" s="111"/>
      <c r="LRH65" s="19"/>
      <c r="LRI65" s="111"/>
      <c r="LRJ65" s="26"/>
      <c r="LRK65" s="111"/>
      <c r="LRL65" s="26"/>
      <c r="LRM65" s="111"/>
      <c r="LRN65" s="26"/>
      <c r="LRO65" s="111"/>
      <c r="LRP65" s="19"/>
      <c r="LRQ65" s="105"/>
      <c r="LRR65" s="105"/>
      <c r="LRS65" s="105"/>
      <c r="LRT65" s="29"/>
      <c r="LRU65" s="111"/>
      <c r="LRV65" s="29"/>
      <c r="LRW65" s="111"/>
      <c r="LRX65" s="22"/>
      <c r="LRY65" s="111"/>
      <c r="LRZ65" s="22"/>
      <c r="LSA65" s="111"/>
      <c r="LSB65" s="22"/>
      <c r="LSC65" s="111"/>
      <c r="LSD65" s="22"/>
      <c r="LSE65" s="111"/>
      <c r="LSF65" s="22"/>
      <c r="LSG65" s="111"/>
      <c r="LSH65" s="22"/>
      <c r="LSI65" s="111"/>
      <c r="LSJ65" s="22"/>
      <c r="LSK65" s="111"/>
      <c r="LSL65" s="26"/>
      <c r="LSM65" s="111"/>
      <c r="LSN65" s="26"/>
      <c r="LSO65" s="111"/>
      <c r="LSP65" s="26"/>
      <c r="LSQ65" s="111"/>
      <c r="LSR65" s="26"/>
      <c r="LSS65" s="111"/>
      <c r="LST65" s="26"/>
      <c r="LSU65" s="111"/>
      <c r="LSV65" s="26"/>
      <c r="LSW65" s="111"/>
      <c r="LSX65" s="26"/>
      <c r="LSY65" s="111"/>
      <c r="LSZ65" s="26"/>
      <c r="LTA65" s="111"/>
      <c r="LTB65" s="26"/>
      <c r="LTC65" s="111"/>
      <c r="LTD65" s="26"/>
      <c r="LTE65" s="111"/>
      <c r="LTF65" s="26"/>
      <c r="LTG65" s="112"/>
      <c r="LTH65" s="26"/>
      <c r="LTI65" s="111"/>
      <c r="LTJ65" s="26"/>
      <c r="LTK65" s="111"/>
      <c r="LTL65" s="26"/>
      <c r="LTM65" s="111"/>
      <c r="LTN65" s="26"/>
      <c r="LTO65" s="111"/>
      <c r="LTP65" s="26"/>
      <c r="LTQ65" s="111"/>
      <c r="LTR65" s="26"/>
      <c r="LTS65" s="111"/>
      <c r="LTT65" s="26"/>
      <c r="LTU65" s="111"/>
      <c r="LTV65" s="19"/>
      <c r="LTW65" s="111"/>
      <c r="LTX65" s="26"/>
      <c r="LTY65" s="111"/>
      <c r="LTZ65" s="26"/>
      <c r="LUA65" s="111"/>
      <c r="LUB65" s="26"/>
      <c r="LUC65" s="111"/>
      <c r="LUD65" s="26"/>
      <c r="LUE65" s="111"/>
      <c r="LUF65" s="19"/>
      <c r="LUG65" s="111"/>
      <c r="LUH65" s="26"/>
      <c r="LUI65" s="111"/>
      <c r="LUJ65" s="26"/>
      <c r="LUK65" s="111"/>
      <c r="LUL65" s="26"/>
      <c r="LUM65" s="111"/>
      <c r="LUN65" s="19"/>
      <c r="LUO65" s="105"/>
      <c r="LUP65" s="105"/>
      <c r="LUQ65" s="105"/>
      <c r="LUR65" s="29"/>
      <c r="LUS65" s="111"/>
      <c r="LUT65" s="29"/>
      <c r="LUU65" s="111"/>
      <c r="LUV65" s="22"/>
      <c r="LUW65" s="111"/>
      <c r="LUX65" s="22"/>
      <c r="LUY65" s="111"/>
      <c r="LUZ65" s="22"/>
      <c r="LVA65" s="111"/>
      <c r="LVB65" s="22"/>
      <c r="LVC65" s="111"/>
      <c r="LVD65" s="22"/>
      <c r="LVE65" s="111"/>
      <c r="LVF65" s="22"/>
      <c r="LVG65" s="111"/>
      <c r="LVH65" s="22"/>
      <c r="LVI65" s="111"/>
      <c r="LVJ65" s="26"/>
      <c r="LVK65" s="111"/>
      <c r="LVL65" s="26"/>
      <c r="LVM65" s="111"/>
      <c r="LVN65" s="26"/>
      <c r="LVO65" s="111"/>
      <c r="LVP65" s="26"/>
      <c r="LVQ65" s="111"/>
      <c r="LVR65" s="26"/>
      <c r="LVS65" s="111"/>
      <c r="LVT65" s="26"/>
      <c r="LVU65" s="111"/>
      <c r="LVV65" s="26"/>
      <c r="LVW65" s="111"/>
      <c r="LVX65" s="26"/>
      <c r="LVY65" s="111"/>
      <c r="LVZ65" s="26"/>
      <c r="LWA65" s="111"/>
      <c r="LWB65" s="26"/>
      <c r="LWC65" s="111"/>
      <c r="LWD65" s="26"/>
      <c r="LWE65" s="112"/>
      <c r="LWF65" s="26"/>
      <c r="LWG65" s="111"/>
      <c r="LWH65" s="26"/>
      <c r="LWI65" s="111"/>
      <c r="LWJ65" s="26"/>
      <c r="LWK65" s="111"/>
      <c r="LWL65" s="26"/>
      <c r="LWM65" s="111"/>
      <c r="LWN65" s="26"/>
      <c r="LWO65" s="111"/>
      <c r="LWP65" s="26"/>
      <c r="LWQ65" s="111"/>
      <c r="LWR65" s="26"/>
      <c r="LWS65" s="111"/>
      <c r="LWT65" s="19"/>
      <c r="LWU65" s="111"/>
      <c r="LWV65" s="26"/>
      <c r="LWW65" s="111"/>
      <c r="LWX65" s="26"/>
      <c r="LWY65" s="111"/>
      <c r="LWZ65" s="26"/>
      <c r="LXA65" s="111"/>
      <c r="LXB65" s="26"/>
      <c r="LXC65" s="111"/>
      <c r="LXD65" s="19"/>
      <c r="LXE65" s="111"/>
      <c r="LXF65" s="26"/>
      <c r="LXG65" s="111"/>
      <c r="LXH65" s="26"/>
      <c r="LXI65" s="111"/>
      <c r="LXJ65" s="26"/>
      <c r="LXK65" s="111"/>
      <c r="LXL65" s="19"/>
      <c r="LXM65" s="105"/>
      <c r="LXN65" s="105"/>
      <c r="LXO65" s="105"/>
      <c r="LXP65" s="29"/>
      <c r="LXQ65" s="111"/>
      <c r="LXR65" s="29"/>
      <c r="LXS65" s="111"/>
      <c r="LXT65" s="22"/>
      <c r="LXU65" s="111"/>
      <c r="LXV65" s="22"/>
      <c r="LXW65" s="111"/>
      <c r="LXX65" s="22"/>
      <c r="LXY65" s="111"/>
      <c r="LXZ65" s="22"/>
      <c r="LYA65" s="111"/>
      <c r="LYB65" s="22"/>
      <c r="LYC65" s="111"/>
      <c r="LYD65" s="22"/>
      <c r="LYE65" s="111"/>
      <c r="LYF65" s="22"/>
      <c r="LYG65" s="111"/>
      <c r="LYH65" s="26"/>
      <c r="LYI65" s="111"/>
      <c r="LYJ65" s="26"/>
      <c r="LYK65" s="111"/>
      <c r="LYL65" s="26"/>
      <c r="LYM65" s="111"/>
      <c r="LYN65" s="26"/>
      <c r="LYO65" s="111"/>
      <c r="LYP65" s="26"/>
      <c r="LYQ65" s="111"/>
      <c r="LYR65" s="26"/>
      <c r="LYS65" s="111"/>
      <c r="LYT65" s="26"/>
      <c r="LYU65" s="111"/>
      <c r="LYV65" s="26"/>
      <c r="LYW65" s="111"/>
      <c r="LYX65" s="26"/>
      <c r="LYY65" s="111"/>
      <c r="LYZ65" s="26"/>
      <c r="LZA65" s="111"/>
      <c r="LZB65" s="26"/>
      <c r="LZC65" s="112"/>
      <c r="LZD65" s="26"/>
      <c r="LZE65" s="111"/>
      <c r="LZF65" s="26"/>
      <c r="LZG65" s="111"/>
      <c r="LZH65" s="26"/>
      <c r="LZI65" s="111"/>
      <c r="LZJ65" s="26"/>
      <c r="LZK65" s="111"/>
      <c r="LZL65" s="26"/>
      <c r="LZM65" s="111"/>
      <c r="LZN65" s="26"/>
      <c r="LZO65" s="111"/>
      <c r="LZP65" s="26"/>
      <c r="LZQ65" s="111"/>
      <c r="LZR65" s="19"/>
      <c r="LZS65" s="111"/>
      <c r="LZT65" s="26"/>
      <c r="LZU65" s="111"/>
      <c r="LZV65" s="26"/>
      <c r="LZW65" s="111"/>
      <c r="LZX65" s="26"/>
      <c r="LZY65" s="111"/>
      <c r="LZZ65" s="26"/>
      <c r="MAA65" s="111"/>
      <c r="MAB65" s="19"/>
      <c r="MAC65" s="111"/>
      <c r="MAD65" s="26"/>
      <c r="MAE65" s="111"/>
      <c r="MAF65" s="26"/>
      <c r="MAG65" s="111"/>
      <c r="MAH65" s="26"/>
      <c r="MAI65" s="111"/>
      <c r="MAJ65" s="19"/>
      <c r="MAK65" s="105"/>
      <c r="MAL65" s="105"/>
      <c r="MAM65" s="105"/>
      <c r="MAN65" s="29"/>
      <c r="MAO65" s="111"/>
      <c r="MAP65" s="29"/>
      <c r="MAQ65" s="111"/>
      <c r="MAR65" s="22"/>
      <c r="MAS65" s="111"/>
      <c r="MAT65" s="22"/>
      <c r="MAU65" s="111"/>
      <c r="MAV65" s="22"/>
      <c r="MAW65" s="111"/>
      <c r="MAX65" s="22"/>
      <c r="MAY65" s="111"/>
      <c r="MAZ65" s="22"/>
      <c r="MBA65" s="111"/>
      <c r="MBB65" s="22"/>
      <c r="MBC65" s="111"/>
      <c r="MBD65" s="22"/>
      <c r="MBE65" s="111"/>
      <c r="MBF65" s="26"/>
      <c r="MBG65" s="111"/>
      <c r="MBH65" s="26"/>
      <c r="MBI65" s="111"/>
      <c r="MBJ65" s="26"/>
      <c r="MBK65" s="111"/>
      <c r="MBL65" s="26"/>
      <c r="MBM65" s="111"/>
      <c r="MBN65" s="26"/>
      <c r="MBO65" s="111"/>
      <c r="MBP65" s="26"/>
      <c r="MBQ65" s="111"/>
      <c r="MBR65" s="26"/>
      <c r="MBS65" s="111"/>
      <c r="MBT65" s="26"/>
      <c r="MBU65" s="111"/>
      <c r="MBV65" s="26"/>
      <c r="MBW65" s="111"/>
      <c r="MBX65" s="26"/>
      <c r="MBY65" s="111"/>
      <c r="MBZ65" s="26"/>
      <c r="MCA65" s="112"/>
      <c r="MCB65" s="26"/>
      <c r="MCC65" s="111"/>
      <c r="MCD65" s="26"/>
      <c r="MCE65" s="111"/>
      <c r="MCF65" s="26"/>
      <c r="MCG65" s="111"/>
      <c r="MCH65" s="26"/>
      <c r="MCI65" s="111"/>
      <c r="MCJ65" s="26"/>
      <c r="MCK65" s="111"/>
      <c r="MCL65" s="26"/>
      <c r="MCM65" s="111"/>
      <c r="MCN65" s="26"/>
      <c r="MCO65" s="111"/>
      <c r="MCP65" s="19"/>
      <c r="MCQ65" s="111"/>
      <c r="MCR65" s="26"/>
      <c r="MCS65" s="111"/>
      <c r="MCT65" s="26"/>
      <c r="MCU65" s="111"/>
      <c r="MCV65" s="26"/>
      <c r="MCW65" s="111"/>
      <c r="MCX65" s="26"/>
      <c r="MCY65" s="111"/>
      <c r="MCZ65" s="19"/>
      <c r="MDA65" s="111"/>
      <c r="MDB65" s="26"/>
      <c r="MDC65" s="111"/>
      <c r="MDD65" s="26"/>
      <c r="MDE65" s="111"/>
      <c r="MDF65" s="26"/>
      <c r="MDG65" s="111"/>
      <c r="MDH65" s="19"/>
      <c r="MDI65" s="105"/>
      <c r="MDJ65" s="105"/>
      <c r="MDK65" s="105"/>
      <c r="MDL65" s="29"/>
      <c r="MDM65" s="111"/>
      <c r="MDN65" s="29"/>
      <c r="MDO65" s="111"/>
      <c r="MDP65" s="22"/>
      <c r="MDQ65" s="111"/>
      <c r="MDR65" s="22"/>
      <c r="MDS65" s="111"/>
      <c r="MDT65" s="22"/>
      <c r="MDU65" s="111"/>
      <c r="MDV65" s="22"/>
      <c r="MDW65" s="111"/>
      <c r="MDX65" s="22"/>
      <c r="MDY65" s="111"/>
      <c r="MDZ65" s="22"/>
      <c r="MEA65" s="111"/>
      <c r="MEB65" s="22"/>
      <c r="MEC65" s="111"/>
      <c r="MED65" s="26"/>
      <c r="MEE65" s="111"/>
      <c r="MEF65" s="26"/>
      <c r="MEG65" s="111"/>
      <c r="MEH65" s="26"/>
      <c r="MEI65" s="111"/>
      <c r="MEJ65" s="26"/>
      <c r="MEK65" s="111"/>
      <c r="MEL65" s="26"/>
      <c r="MEM65" s="111"/>
      <c r="MEN65" s="26"/>
      <c r="MEO65" s="111"/>
      <c r="MEP65" s="26"/>
      <c r="MEQ65" s="111"/>
      <c r="MER65" s="26"/>
      <c r="MES65" s="111"/>
      <c r="MET65" s="26"/>
      <c r="MEU65" s="111"/>
      <c r="MEV65" s="26"/>
      <c r="MEW65" s="111"/>
      <c r="MEX65" s="26"/>
      <c r="MEY65" s="112"/>
      <c r="MEZ65" s="26"/>
      <c r="MFA65" s="111"/>
      <c r="MFB65" s="26"/>
      <c r="MFC65" s="111"/>
      <c r="MFD65" s="26"/>
      <c r="MFE65" s="111"/>
      <c r="MFF65" s="26"/>
      <c r="MFG65" s="111"/>
      <c r="MFH65" s="26"/>
      <c r="MFI65" s="111"/>
      <c r="MFJ65" s="26"/>
      <c r="MFK65" s="111"/>
      <c r="MFL65" s="26"/>
      <c r="MFM65" s="111"/>
      <c r="MFN65" s="19"/>
      <c r="MFO65" s="111"/>
      <c r="MFP65" s="26"/>
      <c r="MFQ65" s="111"/>
      <c r="MFR65" s="26"/>
      <c r="MFS65" s="111"/>
      <c r="MFT65" s="26"/>
      <c r="MFU65" s="111"/>
      <c r="MFV65" s="26"/>
      <c r="MFW65" s="111"/>
      <c r="MFX65" s="19"/>
      <c r="MFY65" s="111"/>
      <c r="MFZ65" s="26"/>
      <c r="MGA65" s="111"/>
      <c r="MGB65" s="26"/>
      <c r="MGC65" s="111"/>
      <c r="MGD65" s="26"/>
      <c r="MGE65" s="111"/>
      <c r="MGF65" s="19"/>
      <c r="MGG65" s="105"/>
      <c r="MGH65" s="105"/>
      <c r="MGI65" s="105"/>
      <c r="MGJ65" s="29"/>
      <c r="MGK65" s="111"/>
      <c r="MGL65" s="29"/>
      <c r="MGM65" s="111"/>
      <c r="MGN65" s="22"/>
      <c r="MGO65" s="111"/>
      <c r="MGP65" s="22"/>
      <c r="MGQ65" s="111"/>
      <c r="MGR65" s="22"/>
      <c r="MGS65" s="111"/>
      <c r="MGT65" s="22"/>
      <c r="MGU65" s="111"/>
      <c r="MGV65" s="22"/>
      <c r="MGW65" s="111"/>
      <c r="MGX65" s="22"/>
      <c r="MGY65" s="111"/>
      <c r="MGZ65" s="22"/>
      <c r="MHA65" s="111"/>
      <c r="MHB65" s="26"/>
      <c r="MHC65" s="111"/>
      <c r="MHD65" s="26"/>
      <c r="MHE65" s="111"/>
      <c r="MHF65" s="26"/>
      <c r="MHG65" s="111"/>
      <c r="MHH65" s="26"/>
      <c r="MHI65" s="111"/>
      <c r="MHJ65" s="26"/>
      <c r="MHK65" s="111"/>
      <c r="MHL65" s="26"/>
      <c r="MHM65" s="111"/>
      <c r="MHN65" s="26"/>
      <c r="MHO65" s="111"/>
      <c r="MHP65" s="26"/>
      <c r="MHQ65" s="111"/>
      <c r="MHR65" s="26"/>
      <c r="MHS65" s="111"/>
      <c r="MHT65" s="26"/>
      <c r="MHU65" s="111"/>
      <c r="MHV65" s="26"/>
      <c r="MHW65" s="112"/>
      <c r="MHX65" s="26"/>
      <c r="MHY65" s="111"/>
      <c r="MHZ65" s="26"/>
      <c r="MIA65" s="111"/>
      <c r="MIB65" s="26"/>
      <c r="MIC65" s="111"/>
      <c r="MID65" s="26"/>
      <c r="MIE65" s="111"/>
      <c r="MIF65" s="26"/>
      <c r="MIG65" s="111"/>
      <c r="MIH65" s="26"/>
      <c r="MII65" s="111"/>
      <c r="MIJ65" s="26"/>
      <c r="MIK65" s="111"/>
      <c r="MIL65" s="19"/>
      <c r="MIM65" s="111"/>
      <c r="MIN65" s="26"/>
      <c r="MIO65" s="111"/>
      <c r="MIP65" s="26"/>
      <c r="MIQ65" s="111"/>
      <c r="MIR65" s="26"/>
      <c r="MIS65" s="111"/>
      <c r="MIT65" s="26"/>
      <c r="MIU65" s="111"/>
      <c r="MIV65" s="19"/>
      <c r="MIW65" s="111"/>
      <c r="MIX65" s="26"/>
      <c r="MIY65" s="111"/>
      <c r="MIZ65" s="26"/>
      <c r="MJA65" s="111"/>
      <c r="MJB65" s="26"/>
      <c r="MJC65" s="111"/>
      <c r="MJD65" s="19"/>
      <c r="MJE65" s="105"/>
      <c r="MJF65" s="105"/>
      <c r="MJG65" s="105"/>
      <c r="MJH65" s="29"/>
      <c r="MJI65" s="111"/>
      <c r="MJJ65" s="29"/>
      <c r="MJK65" s="111"/>
      <c r="MJL65" s="22"/>
      <c r="MJM65" s="111"/>
      <c r="MJN65" s="22"/>
      <c r="MJO65" s="111"/>
      <c r="MJP65" s="22"/>
      <c r="MJQ65" s="111"/>
      <c r="MJR65" s="22"/>
      <c r="MJS65" s="111"/>
      <c r="MJT65" s="22"/>
      <c r="MJU65" s="111"/>
      <c r="MJV65" s="22"/>
      <c r="MJW65" s="111"/>
      <c r="MJX65" s="22"/>
      <c r="MJY65" s="111"/>
      <c r="MJZ65" s="26"/>
      <c r="MKA65" s="111"/>
      <c r="MKB65" s="26"/>
      <c r="MKC65" s="111"/>
      <c r="MKD65" s="26"/>
      <c r="MKE65" s="111"/>
      <c r="MKF65" s="26"/>
      <c r="MKG65" s="111"/>
      <c r="MKH65" s="26"/>
      <c r="MKI65" s="111"/>
      <c r="MKJ65" s="26"/>
      <c r="MKK65" s="111"/>
      <c r="MKL65" s="26"/>
      <c r="MKM65" s="111"/>
      <c r="MKN65" s="26"/>
      <c r="MKO65" s="111"/>
      <c r="MKP65" s="26"/>
      <c r="MKQ65" s="111"/>
      <c r="MKR65" s="26"/>
      <c r="MKS65" s="111"/>
      <c r="MKT65" s="26"/>
      <c r="MKU65" s="112"/>
      <c r="MKV65" s="26"/>
      <c r="MKW65" s="111"/>
      <c r="MKX65" s="26"/>
      <c r="MKY65" s="111"/>
      <c r="MKZ65" s="26"/>
      <c r="MLA65" s="111"/>
      <c r="MLB65" s="26"/>
      <c r="MLC65" s="111"/>
      <c r="MLD65" s="26"/>
      <c r="MLE65" s="111"/>
      <c r="MLF65" s="26"/>
      <c r="MLG65" s="111"/>
      <c r="MLH65" s="26"/>
      <c r="MLI65" s="111"/>
      <c r="MLJ65" s="19"/>
      <c r="MLK65" s="111"/>
      <c r="MLL65" s="26"/>
      <c r="MLM65" s="111"/>
      <c r="MLN65" s="26"/>
      <c r="MLO65" s="111"/>
      <c r="MLP65" s="26"/>
      <c r="MLQ65" s="111"/>
      <c r="MLR65" s="26"/>
      <c r="MLS65" s="111"/>
      <c r="MLT65" s="19"/>
      <c r="MLU65" s="111"/>
      <c r="MLV65" s="26"/>
      <c r="MLW65" s="111"/>
      <c r="MLX65" s="26"/>
      <c r="MLY65" s="111"/>
      <c r="MLZ65" s="26"/>
      <c r="MMA65" s="111"/>
      <c r="MMB65" s="19"/>
      <c r="MMC65" s="105"/>
      <c r="MMD65" s="105"/>
      <c r="MME65" s="105"/>
      <c r="MMF65" s="29"/>
      <c r="MMG65" s="111"/>
      <c r="MMH65" s="29"/>
      <c r="MMI65" s="111"/>
      <c r="MMJ65" s="22"/>
      <c r="MMK65" s="111"/>
      <c r="MML65" s="22"/>
      <c r="MMM65" s="111"/>
      <c r="MMN65" s="22"/>
      <c r="MMO65" s="111"/>
      <c r="MMP65" s="22"/>
      <c r="MMQ65" s="111"/>
      <c r="MMR65" s="22"/>
      <c r="MMS65" s="111"/>
      <c r="MMT65" s="22"/>
      <c r="MMU65" s="111"/>
      <c r="MMV65" s="22"/>
      <c r="MMW65" s="111"/>
      <c r="MMX65" s="26"/>
      <c r="MMY65" s="111"/>
      <c r="MMZ65" s="26"/>
      <c r="MNA65" s="111"/>
      <c r="MNB65" s="26"/>
      <c r="MNC65" s="111"/>
      <c r="MND65" s="26"/>
      <c r="MNE65" s="111"/>
      <c r="MNF65" s="26"/>
      <c r="MNG65" s="111"/>
      <c r="MNH65" s="26"/>
      <c r="MNI65" s="111"/>
      <c r="MNJ65" s="26"/>
      <c r="MNK65" s="111"/>
      <c r="MNL65" s="26"/>
      <c r="MNM65" s="111"/>
      <c r="MNN65" s="26"/>
      <c r="MNO65" s="111"/>
      <c r="MNP65" s="26"/>
      <c r="MNQ65" s="111"/>
      <c r="MNR65" s="26"/>
      <c r="MNS65" s="112"/>
      <c r="MNT65" s="26"/>
      <c r="MNU65" s="111"/>
      <c r="MNV65" s="26"/>
      <c r="MNW65" s="111"/>
      <c r="MNX65" s="26"/>
      <c r="MNY65" s="111"/>
      <c r="MNZ65" s="26"/>
      <c r="MOA65" s="111"/>
      <c r="MOB65" s="26"/>
      <c r="MOC65" s="111"/>
      <c r="MOD65" s="26"/>
      <c r="MOE65" s="111"/>
      <c r="MOF65" s="26"/>
      <c r="MOG65" s="111"/>
      <c r="MOH65" s="19"/>
      <c r="MOI65" s="111"/>
      <c r="MOJ65" s="26"/>
      <c r="MOK65" s="111"/>
      <c r="MOL65" s="26"/>
      <c r="MOM65" s="111"/>
      <c r="MON65" s="26"/>
      <c r="MOO65" s="111"/>
      <c r="MOP65" s="26"/>
      <c r="MOQ65" s="111"/>
      <c r="MOR65" s="19"/>
      <c r="MOS65" s="111"/>
      <c r="MOT65" s="26"/>
      <c r="MOU65" s="111"/>
      <c r="MOV65" s="26"/>
      <c r="MOW65" s="111"/>
      <c r="MOX65" s="26"/>
      <c r="MOY65" s="111"/>
      <c r="MOZ65" s="19"/>
      <c r="MPA65" s="105"/>
      <c r="MPB65" s="105"/>
      <c r="MPC65" s="105"/>
      <c r="MPD65" s="29"/>
      <c r="MPE65" s="111"/>
      <c r="MPF65" s="29"/>
      <c r="MPG65" s="111"/>
      <c r="MPH65" s="22"/>
      <c r="MPI65" s="111"/>
      <c r="MPJ65" s="22"/>
      <c r="MPK65" s="111"/>
      <c r="MPL65" s="22"/>
      <c r="MPM65" s="111"/>
      <c r="MPN65" s="22"/>
      <c r="MPO65" s="111"/>
      <c r="MPP65" s="22"/>
      <c r="MPQ65" s="111"/>
      <c r="MPR65" s="22"/>
      <c r="MPS65" s="111"/>
      <c r="MPT65" s="22"/>
      <c r="MPU65" s="111"/>
      <c r="MPV65" s="26"/>
      <c r="MPW65" s="111"/>
      <c r="MPX65" s="26"/>
      <c r="MPY65" s="111"/>
      <c r="MPZ65" s="26"/>
      <c r="MQA65" s="111"/>
      <c r="MQB65" s="26"/>
      <c r="MQC65" s="111"/>
      <c r="MQD65" s="26"/>
      <c r="MQE65" s="111"/>
      <c r="MQF65" s="26"/>
      <c r="MQG65" s="111"/>
      <c r="MQH65" s="26"/>
      <c r="MQI65" s="111"/>
      <c r="MQJ65" s="26"/>
      <c r="MQK65" s="111"/>
      <c r="MQL65" s="26"/>
      <c r="MQM65" s="111"/>
      <c r="MQN65" s="26"/>
      <c r="MQO65" s="111"/>
      <c r="MQP65" s="26"/>
      <c r="MQQ65" s="112"/>
      <c r="MQR65" s="26"/>
      <c r="MQS65" s="111"/>
      <c r="MQT65" s="26"/>
      <c r="MQU65" s="111"/>
      <c r="MQV65" s="26"/>
      <c r="MQW65" s="111"/>
      <c r="MQX65" s="26"/>
      <c r="MQY65" s="111"/>
      <c r="MQZ65" s="26"/>
      <c r="MRA65" s="111"/>
      <c r="MRB65" s="26"/>
      <c r="MRC65" s="111"/>
      <c r="MRD65" s="26"/>
      <c r="MRE65" s="111"/>
      <c r="MRF65" s="19"/>
      <c r="MRG65" s="111"/>
      <c r="MRH65" s="26"/>
      <c r="MRI65" s="111"/>
      <c r="MRJ65" s="26"/>
      <c r="MRK65" s="111"/>
      <c r="MRL65" s="26"/>
      <c r="MRM65" s="111"/>
      <c r="MRN65" s="26"/>
      <c r="MRO65" s="111"/>
      <c r="MRP65" s="19"/>
      <c r="MRQ65" s="111"/>
      <c r="MRR65" s="26"/>
      <c r="MRS65" s="111"/>
      <c r="MRT65" s="26"/>
      <c r="MRU65" s="111"/>
      <c r="MRV65" s="26"/>
      <c r="MRW65" s="111"/>
      <c r="MRX65" s="19"/>
      <c r="MRY65" s="105"/>
      <c r="MRZ65" s="105"/>
      <c r="MSA65" s="105"/>
      <c r="MSB65" s="29"/>
      <c r="MSC65" s="111"/>
      <c r="MSD65" s="29"/>
      <c r="MSE65" s="111"/>
      <c r="MSF65" s="22"/>
      <c r="MSG65" s="111"/>
      <c r="MSH65" s="22"/>
      <c r="MSI65" s="111"/>
      <c r="MSJ65" s="22"/>
      <c r="MSK65" s="111"/>
      <c r="MSL65" s="22"/>
      <c r="MSM65" s="111"/>
      <c r="MSN65" s="22"/>
      <c r="MSO65" s="111"/>
      <c r="MSP65" s="22"/>
      <c r="MSQ65" s="111"/>
      <c r="MSR65" s="22"/>
      <c r="MSS65" s="111"/>
      <c r="MST65" s="26"/>
      <c r="MSU65" s="111"/>
      <c r="MSV65" s="26"/>
      <c r="MSW65" s="111"/>
      <c r="MSX65" s="26"/>
      <c r="MSY65" s="111"/>
      <c r="MSZ65" s="26"/>
      <c r="MTA65" s="111"/>
      <c r="MTB65" s="26"/>
      <c r="MTC65" s="111"/>
      <c r="MTD65" s="26"/>
      <c r="MTE65" s="111"/>
      <c r="MTF65" s="26"/>
      <c r="MTG65" s="111"/>
      <c r="MTH65" s="26"/>
      <c r="MTI65" s="111"/>
      <c r="MTJ65" s="26"/>
      <c r="MTK65" s="111"/>
      <c r="MTL65" s="26"/>
      <c r="MTM65" s="111"/>
      <c r="MTN65" s="26"/>
      <c r="MTO65" s="112"/>
      <c r="MTP65" s="26"/>
      <c r="MTQ65" s="111"/>
      <c r="MTR65" s="26"/>
      <c r="MTS65" s="111"/>
      <c r="MTT65" s="26"/>
      <c r="MTU65" s="111"/>
      <c r="MTV65" s="26"/>
      <c r="MTW65" s="111"/>
      <c r="MTX65" s="26"/>
      <c r="MTY65" s="111"/>
      <c r="MTZ65" s="26"/>
      <c r="MUA65" s="111"/>
      <c r="MUB65" s="26"/>
      <c r="MUC65" s="111"/>
      <c r="MUD65" s="19"/>
      <c r="MUE65" s="111"/>
      <c r="MUF65" s="26"/>
      <c r="MUG65" s="111"/>
      <c r="MUH65" s="26"/>
      <c r="MUI65" s="111"/>
      <c r="MUJ65" s="26"/>
      <c r="MUK65" s="111"/>
      <c r="MUL65" s="26"/>
      <c r="MUM65" s="111"/>
      <c r="MUN65" s="19"/>
      <c r="MUO65" s="111"/>
      <c r="MUP65" s="26"/>
      <c r="MUQ65" s="111"/>
      <c r="MUR65" s="26"/>
      <c r="MUS65" s="111"/>
      <c r="MUT65" s="26"/>
      <c r="MUU65" s="111"/>
      <c r="MUV65" s="19"/>
      <c r="MUW65" s="105"/>
      <c r="MUX65" s="105"/>
      <c r="MUY65" s="105"/>
      <c r="MUZ65" s="29"/>
      <c r="MVA65" s="111"/>
      <c r="MVB65" s="29"/>
      <c r="MVC65" s="111"/>
      <c r="MVD65" s="22"/>
      <c r="MVE65" s="111"/>
      <c r="MVF65" s="22"/>
      <c r="MVG65" s="111"/>
      <c r="MVH65" s="22"/>
      <c r="MVI65" s="111"/>
      <c r="MVJ65" s="22"/>
      <c r="MVK65" s="111"/>
      <c r="MVL65" s="22"/>
      <c r="MVM65" s="111"/>
      <c r="MVN65" s="22"/>
      <c r="MVO65" s="111"/>
      <c r="MVP65" s="22"/>
      <c r="MVQ65" s="111"/>
      <c r="MVR65" s="26"/>
      <c r="MVS65" s="111"/>
      <c r="MVT65" s="26"/>
      <c r="MVU65" s="111"/>
      <c r="MVV65" s="26"/>
      <c r="MVW65" s="111"/>
      <c r="MVX65" s="26"/>
      <c r="MVY65" s="111"/>
      <c r="MVZ65" s="26"/>
      <c r="MWA65" s="111"/>
      <c r="MWB65" s="26"/>
      <c r="MWC65" s="111"/>
      <c r="MWD65" s="26"/>
      <c r="MWE65" s="111"/>
      <c r="MWF65" s="26"/>
      <c r="MWG65" s="111"/>
      <c r="MWH65" s="26"/>
      <c r="MWI65" s="111"/>
      <c r="MWJ65" s="26"/>
      <c r="MWK65" s="111"/>
      <c r="MWL65" s="26"/>
      <c r="MWM65" s="112"/>
      <c r="MWN65" s="26"/>
      <c r="MWO65" s="111"/>
      <c r="MWP65" s="26"/>
      <c r="MWQ65" s="111"/>
      <c r="MWR65" s="26"/>
      <c r="MWS65" s="111"/>
      <c r="MWT65" s="26"/>
      <c r="MWU65" s="111"/>
      <c r="MWV65" s="26"/>
      <c r="MWW65" s="111"/>
      <c r="MWX65" s="26"/>
      <c r="MWY65" s="111"/>
      <c r="MWZ65" s="26"/>
      <c r="MXA65" s="111"/>
      <c r="MXB65" s="19"/>
      <c r="MXC65" s="111"/>
      <c r="MXD65" s="26"/>
      <c r="MXE65" s="111"/>
      <c r="MXF65" s="26"/>
      <c r="MXG65" s="111"/>
      <c r="MXH65" s="26"/>
      <c r="MXI65" s="111"/>
      <c r="MXJ65" s="26"/>
      <c r="MXK65" s="111"/>
      <c r="MXL65" s="19"/>
      <c r="MXM65" s="111"/>
      <c r="MXN65" s="26"/>
      <c r="MXO65" s="111"/>
      <c r="MXP65" s="26"/>
      <c r="MXQ65" s="111"/>
      <c r="MXR65" s="26"/>
      <c r="MXS65" s="111"/>
      <c r="MXT65" s="19"/>
      <c r="MXU65" s="105"/>
      <c r="MXV65" s="105"/>
      <c r="MXW65" s="105"/>
      <c r="MXX65" s="29"/>
      <c r="MXY65" s="111"/>
      <c r="MXZ65" s="29"/>
      <c r="MYA65" s="111"/>
      <c r="MYB65" s="22"/>
      <c r="MYC65" s="111"/>
      <c r="MYD65" s="22"/>
      <c r="MYE65" s="111"/>
      <c r="MYF65" s="22"/>
      <c r="MYG65" s="111"/>
      <c r="MYH65" s="22"/>
      <c r="MYI65" s="111"/>
      <c r="MYJ65" s="22"/>
      <c r="MYK65" s="111"/>
      <c r="MYL65" s="22"/>
      <c r="MYM65" s="111"/>
      <c r="MYN65" s="22"/>
      <c r="MYO65" s="111"/>
      <c r="MYP65" s="26"/>
      <c r="MYQ65" s="111"/>
      <c r="MYR65" s="26"/>
      <c r="MYS65" s="111"/>
      <c r="MYT65" s="26"/>
      <c r="MYU65" s="111"/>
      <c r="MYV65" s="26"/>
      <c r="MYW65" s="111"/>
      <c r="MYX65" s="26"/>
      <c r="MYY65" s="111"/>
      <c r="MYZ65" s="26"/>
      <c r="MZA65" s="111"/>
      <c r="MZB65" s="26"/>
      <c r="MZC65" s="111"/>
      <c r="MZD65" s="26"/>
      <c r="MZE65" s="111"/>
      <c r="MZF65" s="26"/>
      <c r="MZG65" s="111"/>
      <c r="MZH65" s="26"/>
      <c r="MZI65" s="111"/>
      <c r="MZJ65" s="26"/>
      <c r="MZK65" s="112"/>
      <c r="MZL65" s="26"/>
      <c r="MZM65" s="111"/>
      <c r="MZN65" s="26"/>
      <c r="MZO65" s="111"/>
      <c r="MZP65" s="26"/>
      <c r="MZQ65" s="111"/>
      <c r="MZR65" s="26"/>
      <c r="MZS65" s="111"/>
      <c r="MZT65" s="26"/>
      <c r="MZU65" s="111"/>
      <c r="MZV65" s="26"/>
      <c r="MZW65" s="111"/>
      <c r="MZX65" s="26"/>
      <c r="MZY65" s="111"/>
      <c r="MZZ65" s="19"/>
      <c r="NAA65" s="111"/>
      <c r="NAB65" s="26"/>
      <c r="NAC65" s="111"/>
      <c r="NAD65" s="26"/>
      <c r="NAE65" s="111"/>
      <c r="NAF65" s="26"/>
      <c r="NAG65" s="111"/>
      <c r="NAH65" s="26"/>
      <c r="NAI65" s="111"/>
      <c r="NAJ65" s="19"/>
      <c r="NAK65" s="111"/>
      <c r="NAL65" s="26"/>
      <c r="NAM65" s="111"/>
      <c r="NAN65" s="26"/>
      <c r="NAO65" s="111"/>
      <c r="NAP65" s="26"/>
      <c r="NAQ65" s="111"/>
      <c r="NAR65" s="19"/>
      <c r="NAS65" s="105"/>
      <c r="NAT65" s="105"/>
      <c r="NAU65" s="105"/>
      <c r="NAV65" s="29"/>
      <c r="NAW65" s="111"/>
      <c r="NAX65" s="29"/>
      <c r="NAY65" s="111"/>
      <c r="NAZ65" s="22"/>
      <c r="NBA65" s="111"/>
      <c r="NBB65" s="22"/>
      <c r="NBC65" s="111"/>
      <c r="NBD65" s="22"/>
      <c r="NBE65" s="111"/>
      <c r="NBF65" s="22"/>
      <c r="NBG65" s="111"/>
      <c r="NBH65" s="22"/>
      <c r="NBI65" s="111"/>
      <c r="NBJ65" s="22"/>
      <c r="NBK65" s="111"/>
      <c r="NBL65" s="22"/>
      <c r="NBM65" s="111"/>
      <c r="NBN65" s="26"/>
      <c r="NBO65" s="111"/>
      <c r="NBP65" s="26"/>
      <c r="NBQ65" s="111"/>
      <c r="NBR65" s="26"/>
      <c r="NBS65" s="111"/>
      <c r="NBT65" s="26"/>
      <c r="NBU65" s="111"/>
      <c r="NBV65" s="26"/>
      <c r="NBW65" s="111"/>
      <c r="NBX65" s="26"/>
      <c r="NBY65" s="111"/>
      <c r="NBZ65" s="26"/>
      <c r="NCA65" s="111"/>
      <c r="NCB65" s="26"/>
      <c r="NCC65" s="111"/>
      <c r="NCD65" s="26"/>
      <c r="NCE65" s="111"/>
      <c r="NCF65" s="26"/>
      <c r="NCG65" s="111"/>
      <c r="NCH65" s="26"/>
      <c r="NCI65" s="112"/>
      <c r="NCJ65" s="26"/>
      <c r="NCK65" s="111"/>
      <c r="NCL65" s="26"/>
      <c r="NCM65" s="111"/>
      <c r="NCN65" s="26"/>
      <c r="NCO65" s="111"/>
      <c r="NCP65" s="26"/>
      <c r="NCQ65" s="111"/>
      <c r="NCR65" s="26"/>
      <c r="NCS65" s="111"/>
      <c r="NCT65" s="26"/>
      <c r="NCU65" s="111"/>
      <c r="NCV65" s="26"/>
      <c r="NCW65" s="111"/>
      <c r="NCX65" s="19"/>
      <c r="NCY65" s="111"/>
      <c r="NCZ65" s="26"/>
      <c r="NDA65" s="111"/>
      <c r="NDB65" s="26"/>
      <c r="NDC65" s="111"/>
      <c r="NDD65" s="26"/>
      <c r="NDE65" s="111"/>
      <c r="NDF65" s="26"/>
      <c r="NDG65" s="111"/>
      <c r="NDH65" s="19"/>
      <c r="NDI65" s="111"/>
      <c r="NDJ65" s="26"/>
      <c r="NDK65" s="111"/>
      <c r="NDL65" s="26"/>
      <c r="NDM65" s="111"/>
      <c r="NDN65" s="26"/>
      <c r="NDO65" s="111"/>
      <c r="NDP65" s="19"/>
      <c r="NDQ65" s="105"/>
      <c r="NDR65" s="105"/>
      <c r="NDS65" s="105"/>
      <c r="NDT65" s="29"/>
      <c r="NDU65" s="111"/>
      <c r="NDV65" s="29"/>
      <c r="NDW65" s="111"/>
      <c r="NDX65" s="22"/>
      <c r="NDY65" s="111"/>
      <c r="NDZ65" s="22"/>
      <c r="NEA65" s="111"/>
      <c r="NEB65" s="22"/>
      <c r="NEC65" s="111"/>
      <c r="NED65" s="22"/>
      <c r="NEE65" s="111"/>
      <c r="NEF65" s="22"/>
      <c r="NEG65" s="111"/>
      <c r="NEH65" s="22"/>
      <c r="NEI65" s="111"/>
      <c r="NEJ65" s="22"/>
      <c r="NEK65" s="111"/>
      <c r="NEL65" s="26"/>
      <c r="NEM65" s="111"/>
      <c r="NEN65" s="26"/>
      <c r="NEO65" s="111"/>
      <c r="NEP65" s="26"/>
      <c r="NEQ65" s="111"/>
      <c r="NER65" s="26"/>
      <c r="NES65" s="111"/>
      <c r="NET65" s="26"/>
      <c r="NEU65" s="111"/>
      <c r="NEV65" s="26"/>
      <c r="NEW65" s="111"/>
      <c r="NEX65" s="26"/>
      <c r="NEY65" s="111"/>
      <c r="NEZ65" s="26"/>
      <c r="NFA65" s="111"/>
      <c r="NFB65" s="26"/>
      <c r="NFC65" s="111"/>
      <c r="NFD65" s="26"/>
      <c r="NFE65" s="111"/>
      <c r="NFF65" s="26"/>
      <c r="NFG65" s="112"/>
      <c r="NFH65" s="26"/>
      <c r="NFI65" s="111"/>
      <c r="NFJ65" s="26"/>
      <c r="NFK65" s="111"/>
      <c r="NFL65" s="26"/>
      <c r="NFM65" s="111"/>
      <c r="NFN65" s="26"/>
      <c r="NFO65" s="111"/>
      <c r="NFP65" s="26"/>
      <c r="NFQ65" s="111"/>
      <c r="NFR65" s="26"/>
      <c r="NFS65" s="111"/>
      <c r="NFT65" s="26"/>
      <c r="NFU65" s="111"/>
      <c r="NFV65" s="19"/>
      <c r="NFW65" s="111"/>
      <c r="NFX65" s="26"/>
      <c r="NFY65" s="111"/>
      <c r="NFZ65" s="26"/>
      <c r="NGA65" s="111"/>
      <c r="NGB65" s="26"/>
      <c r="NGC65" s="111"/>
      <c r="NGD65" s="26"/>
      <c r="NGE65" s="111"/>
      <c r="NGF65" s="19"/>
      <c r="NGG65" s="111"/>
      <c r="NGH65" s="26"/>
      <c r="NGI65" s="111"/>
      <c r="NGJ65" s="26"/>
      <c r="NGK65" s="111"/>
      <c r="NGL65" s="26"/>
      <c r="NGM65" s="111"/>
      <c r="NGN65" s="19"/>
      <c r="NGO65" s="105"/>
      <c r="NGP65" s="105"/>
      <c r="NGQ65" s="105"/>
      <c r="NGR65" s="29"/>
      <c r="NGS65" s="111"/>
      <c r="NGT65" s="29"/>
      <c r="NGU65" s="111"/>
      <c r="NGV65" s="22"/>
      <c r="NGW65" s="111"/>
      <c r="NGX65" s="22"/>
      <c r="NGY65" s="111"/>
      <c r="NGZ65" s="22"/>
      <c r="NHA65" s="111"/>
      <c r="NHB65" s="22"/>
      <c r="NHC65" s="111"/>
      <c r="NHD65" s="22"/>
      <c r="NHE65" s="111"/>
      <c r="NHF65" s="22"/>
      <c r="NHG65" s="111"/>
      <c r="NHH65" s="22"/>
      <c r="NHI65" s="111"/>
      <c r="NHJ65" s="26"/>
      <c r="NHK65" s="111"/>
      <c r="NHL65" s="26"/>
      <c r="NHM65" s="111"/>
      <c r="NHN65" s="26"/>
      <c r="NHO65" s="111"/>
      <c r="NHP65" s="26"/>
      <c r="NHQ65" s="111"/>
      <c r="NHR65" s="26"/>
      <c r="NHS65" s="111"/>
      <c r="NHT65" s="26"/>
      <c r="NHU65" s="111"/>
      <c r="NHV65" s="26"/>
      <c r="NHW65" s="111"/>
      <c r="NHX65" s="26"/>
      <c r="NHY65" s="111"/>
      <c r="NHZ65" s="26"/>
      <c r="NIA65" s="111"/>
      <c r="NIB65" s="26"/>
      <c r="NIC65" s="111"/>
      <c r="NID65" s="26"/>
      <c r="NIE65" s="112"/>
      <c r="NIF65" s="26"/>
      <c r="NIG65" s="111"/>
      <c r="NIH65" s="26"/>
      <c r="NII65" s="111"/>
      <c r="NIJ65" s="26"/>
      <c r="NIK65" s="111"/>
      <c r="NIL65" s="26"/>
      <c r="NIM65" s="111"/>
      <c r="NIN65" s="26"/>
      <c r="NIO65" s="111"/>
      <c r="NIP65" s="26"/>
      <c r="NIQ65" s="111"/>
      <c r="NIR65" s="26"/>
      <c r="NIS65" s="111"/>
      <c r="NIT65" s="19"/>
      <c r="NIU65" s="111"/>
      <c r="NIV65" s="26"/>
      <c r="NIW65" s="111"/>
      <c r="NIX65" s="26"/>
      <c r="NIY65" s="111"/>
      <c r="NIZ65" s="26"/>
      <c r="NJA65" s="111"/>
      <c r="NJB65" s="26"/>
      <c r="NJC65" s="111"/>
      <c r="NJD65" s="19"/>
      <c r="NJE65" s="111"/>
      <c r="NJF65" s="26"/>
      <c r="NJG65" s="111"/>
      <c r="NJH65" s="26"/>
      <c r="NJI65" s="111"/>
      <c r="NJJ65" s="26"/>
      <c r="NJK65" s="111"/>
      <c r="NJL65" s="19"/>
      <c r="NJM65" s="105"/>
      <c r="NJN65" s="105"/>
      <c r="NJO65" s="105"/>
      <c r="NJP65" s="29"/>
      <c r="NJQ65" s="111"/>
      <c r="NJR65" s="29"/>
      <c r="NJS65" s="111"/>
      <c r="NJT65" s="22"/>
      <c r="NJU65" s="111"/>
      <c r="NJV65" s="22"/>
      <c r="NJW65" s="111"/>
      <c r="NJX65" s="22"/>
      <c r="NJY65" s="111"/>
      <c r="NJZ65" s="22"/>
      <c r="NKA65" s="111"/>
      <c r="NKB65" s="22"/>
      <c r="NKC65" s="111"/>
      <c r="NKD65" s="22"/>
      <c r="NKE65" s="111"/>
      <c r="NKF65" s="22"/>
      <c r="NKG65" s="111"/>
      <c r="NKH65" s="26"/>
      <c r="NKI65" s="111"/>
      <c r="NKJ65" s="26"/>
      <c r="NKK65" s="111"/>
      <c r="NKL65" s="26"/>
      <c r="NKM65" s="111"/>
      <c r="NKN65" s="26"/>
      <c r="NKO65" s="111"/>
      <c r="NKP65" s="26"/>
      <c r="NKQ65" s="111"/>
      <c r="NKR65" s="26"/>
      <c r="NKS65" s="111"/>
      <c r="NKT65" s="26"/>
      <c r="NKU65" s="111"/>
      <c r="NKV65" s="26"/>
      <c r="NKW65" s="111"/>
      <c r="NKX65" s="26"/>
      <c r="NKY65" s="111"/>
      <c r="NKZ65" s="26"/>
      <c r="NLA65" s="111"/>
      <c r="NLB65" s="26"/>
      <c r="NLC65" s="112"/>
      <c r="NLD65" s="26"/>
      <c r="NLE65" s="111"/>
      <c r="NLF65" s="26"/>
      <c r="NLG65" s="111"/>
      <c r="NLH65" s="26"/>
      <c r="NLI65" s="111"/>
      <c r="NLJ65" s="26"/>
      <c r="NLK65" s="111"/>
      <c r="NLL65" s="26"/>
      <c r="NLM65" s="111"/>
      <c r="NLN65" s="26"/>
      <c r="NLO65" s="111"/>
      <c r="NLP65" s="26"/>
      <c r="NLQ65" s="111"/>
      <c r="NLR65" s="19"/>
      <c r="NLS65" s="111"/>
      <c r="NLT65" s="26"/>
      <c r="NLU65" s="111"/>
      <c r="NLV65" s="26"/>
      <c r="NLW65" s="111"/>
      <c r="NLX65" s="26"/>
      <c r="NLY65" s="111"/>
      <c r="NLZ65" s="26"/>
      <c r="NMA65" s="111"/>
      <c r="NMB65" s="19"/>
      <c r="NMC65" s="111"/>
      <c r="NMD65" s="26"/>
      <c r="NME65" s="111"/>
      <c r="NMF65" s="26"/>
      <c r="NMG65" s="111"/>
      <c r="NMH65" s="26"/>
      <c r="NMI65" s="111"/>
      <c r="NMJ65" s="19"/>
      <c r="NMK65" s="105"/>
      <c r="NML65" s="105"/>
      <c r="NMM65" s="105"/>
      <c r="NMN65" s="29"/>
      <c r="NMO65" s="111"/>
      <c r="NMP65" s="29"/>
      <c r="NMQ65" s="111"/>
      <c r="NMR65" s="22"/>
      <c r="NMS65" s="111"/>
      <c r="NMT65" s="22"/>
      <c r="NMU65" s="111"/>
      <c r="NMV65" s="22"/>
      <c r="NMW65" s="111"/>
      <c r="NMX65" s="22"/>
      <c r="NMY65" s="111"/>
      <c r="NMZ65" s="22"/>
      <c r="NNA65" s="111"/>
      <c r="NNB65" s="22"/>
      <c r="NNC65" s="111"/>
      <c r="NND65" s="22"/>
      <c r="NNE65" s="111"/>
      <c r="NNF65" s="26"/>
      <c r="NNG65" s="111"/>
      <c r="NNH65" s="26"/>
      <c r="NNI65" s="111"/>
      <c r="NNJ65" s="26"/>
      <c r="NNK65" s="111"/>
      <c r="NNL65" s="26"/>
      <c r="NNM65" s="111"/>
      <c r="NNN65" s="26"/>
      <c r="NNO65" s="111"/>
      <c r="NNP65" s="26"/>
      <c r="NNQ65" s="111"/>
      <c r="NNR65" s="26"/>
      <c r="NNS65" s="111"/>
      <c r="NNT65" s="26"/>
      <c r="NNU65" s="111"/>
      <c r="NNV65" s="26"/>
      <c r="NNW65" s="111"/>
      <c r="NNX65" s="26"/>
      <c r="NNY65" s="111"/>
      <c r="NNZ65" s="26"/>
      <c r="NOA65" s="112"/>
      <c r="NOB65" s="26"/>
      <c r="NOC65" s="111"/>
      <c r="NOD65" s="26"/>
      <c r="NOE65" s="111"/>
      <c r="NOF65" s="26"/>
      <c r="NOG65" s="111"/>
      <c r="NOH65" s="26"/>
      <c r="NOI65" s="111"/>
      <c r="NOJ65" s="26"/>
      <c r="NOK65" s="111"/>
      <c r="NOL65" s="26"/>
      <c r="NOM65" s="111"/>
      <c r="NON65" s="26"/>
      <c r="NOO65" s="111"/>
      <c r="NOP65" s="19"/>
      <c r="NOQ65" s="111"/>
      <c r="NOR65" s="26"/>
      <c r="NOS65" s="111"/>
      <c r="NOT65" s="26"/>
      <c r="NOU65" s="111"/>
      <c r="NOV65" s="26"/>
      <c r="NOW65" s="111"/>
      <c r="NOX65" s="26"/>
      <c r="NOY65" s="111"/>
      <c r="NOZ65" s="19"/>
      <c r="NPA65" s="111"/>
      <c r="NPB65" s="26"/>
      <c r="NPC65" s="111"/>
      <c r="NPD65" s="26"/>
      <c r="NPE65" s="111"/>
      <c r="NPF65" s="26"/>
      <c r="NPG65" s="111"/>
      <c r="NPH65" s="19"/>
      <c r="NPI65" s="105"/>
      <c r="NPJ65" s="105"/>
      <c r="NPK65" s="105"/>
      <c r="NPL65" s="29"/>
      <c r="NPM65" s="111"/>
      <c r="NPN65" s="29"/>
      <c r="NPO65" s="111"/>
      <c r="NPP65" s="22"/>
      <c r="NPQ65" s="111"/>
      <c r="NPR65" s="22"/>
      <c r="NPS65" s="111"/>
      <c r="NPT65" s="22"/>
      <c r="NPU65" s="111"/>
      <c r="NPV65" s="22"/>
      <c r="NPW65" s="111"/>
      <c r="NPX65" s="22"/>
      <c r="NPY65" s="111"/>
      <c r="NPZ65" s="22"/>
      <c r="NQA65" s="111"/>
      <c r="NQB65" s="22"/>
      <c r="NQC65" s="111"/>
      <c r="NQD65" s="26"/>
      <c r="NQE65" s="111"/>
      <c r="NQF65" s="26"/>
      <c r="NQG65" s="111"/>
      <c r="NQH65" s="26"/>
      <c r="NQI65" s="111"/>
      <c r="NQJ65" s="26"/>
      <c r="NQK65" s="111"/>
      <c r="NQL65" s="26"/>
      <c r="NQM65" s="111"/>
      <c r="NQN65" s="26"/>
      <c r="NQO65" s="111"/>
      <c r="NQP65" s="26"/>
      <c r="NQQ65" s="111"/>
      <c r="NQR65" s="26"/>
      <c r="NQS65" s="111"/>
      <c r="NQT65" s="26"/>
      <c r="NQU65" s="111"/>
      <c r="NQV65" s="26"/>
      <c r="NQW65" s="111"/>
      <c r="NQX65" s="26"/>
      <c r="NQY65" s="112"/>
      <c r="NQZ65" s="26"/>
      <c r="NRA65" s="111"/>
      <c r="NRB65" s="26"/>
      <c r="NRC65" s="111"/>
      <c r="NRD65" s="26"/>
      <c r="NRE65" s="111"/>
      <c r="NRF65" s="26"/>
      <c r="NRG65" s="111"/>
      <c r="NRH65" s="26"/>
      <c r="NRI65" s="111"/>
      <c r="NRJ65" s="26"/>
      <c r="NRK65" s="111"/>
      <c r="NRL65" s="26"/>
      <c r="NRM65" s="111"/>
      <c r="NRN65" s="19"/>
      <c r="NRO65" s="111"/>
      <c r="NRP65" s="26"/>
      <c r="NRQ65" s="111"/>
      <c r="NRR65" s="26"/>
      <c r="NRS65" s="111"/>
      <c r="NRT65" s="26"/>
      <c r="NRU65" s="111"/>
      <c r="NRV65" s="26"/>
      <c r="NRW65" s="111"/>
      <c r="NRX65" s="19"/>
      <c r="NRY65" s="111"/>
      <c r="NRZ65" s="26"/>
      <c r="NSA65" s="111"/>
      <c r="NSB65" s="26"/>
      <c r="NSC65" s="111"/>
      <c r="NSD65" s="26"/>
      <c r="NSE65" s="111"/>
      <c r="NSF65" s="19"/>
      <c r="NSG65" s="105"/>
      <c r="NSH65" s="105"/>
      <c r="NSI65" s="105"/>
      <c r="NSJ65" s="29"/>
      <c r="NSK65" s="111"/>
      <c r="NSL65" s="29"/>
      <c r="NSM65" s="111"/>
      <c r="NSN65" s="22"/>
      <c r="NSO65" s="111"/>
      <c r="NSP65" s="22"/>
      <c r="NSQ65" s="111"/>
      <c r="NSR65" s="22"/>
      <c r="NSS65" s="111"/>
      <c r="NST65" s="22"/>
      <c r="NSU65" s="111"/>
      <c r="NSV65" s="22"/>
      <c r="NSW65" s="111"/>
      <c r="NSX65" s="22"/>
      <c r="NSY65" s="111"/>
      <c r="NSZ65" s="22"/>
      <c r="NTA65" s="111"/>
      <c r="NTB65" s="26"/>
      <c r="NTC65" s="111"/>
      <c r="NTD65" s="26"/>
      <c r="NTE65" s="111"/>
      <c r="NTF65" s="26"/>
      <c r="NTG65" s="111"/>
      <c r="NTH65" s="26"/>
      <c r="NTI65" s="111"/>
      <c r="NTJ65" s="26"/>
      <c r="NTK65" s="111"/>
      <c r="NTL65" s="26"/>
      <c r="NTM65" s="111"/>
      <c r="NTN65" s="26"/>
      <c r="NTO65" s="111"/>
      <c r="NTP65" s="26"/>
      <c r="NTQ65" s="111"/>
      <c r="NTR65" s="26"/>
      <c r="NTS65" s="111"/>
      <c r="NTT65" s="26"/>
      <c r="NTU65" s="111"/>
      <c r="NTV65" s="26"/>
      <c r="NTW65" s="112"/>
      <c r="NTX65" s="26"/>
      <c r="NTY65" s="111"/>
      <c r="NTZ65" s="26"/>
      <c r="NUA65" s="111"/>
      <c r="NUB65" s="26"/>
      <c r="NUC65" s="111"/>
      <c r="NUD65" s="26"/>
      <c r="NUE65" s="111"/>
      <c r="NUF65" s="26"/>
      <c r="NUG65" s="111"/>
      <c r="NUH65" s="26"/>
      <c r="NUI65" s="111"/>
      <c r="NUJ65" s="26"/>
      <c r="NUK65" s="111"/>
      <c r="NUL65" s="19"/>
      <c r="NUM65" s="111"/>
      <c r="NUN65" s="26"/>
      <c r="NUO65" s="111"/>
      <c r="NUP65" s="26"/>
      <c r="NUQ65" s="111"/>
      <c r="NUR65" s="26"/>
      <c r="NUS65" s="111"/>
      <c r="NUT65" s="26"/>
      <c r="NUU65" s="111"/>
      <c r="NUV65" s="19"/>
      <c r="NUW65" s="111"/>
      <c r="NUX65" s="26"/>
      <c r="NUY65" s="111"/>
      <c r="NUZ65" s="26"/>
      <c r="NVA65" s="111"/>
      <c r="NVB65" s="26"/>
      <c r="NVC65" s="111"/>
      <c r="NVD65" s="19"/>
      <c r="NVE65" s="105"/>
      <c r="NVF65" s="105"/>
      <c r="NVG65" s="105"/>
      <c r="NVH65" s="29"/>
      <c r="NVI65" s="111"/>
      <c r="NVJ65" s="29"/>
      <c r="NVK65" s="111"/>
      <c r="NVL65" s="22"/>
      <c r="NVM65" s="111"/>
      <c r="NVN65" s="22"/>
      <c r="NVO65" s="111"/>
      <c r="NVP65" s="22"/>
      <c r="NVQ65" s="111"/>
      <c r="NVR65" s="22"/>
      <c r="NVS65" s="111"/>
      <c r="NVT65" s="22"/>
      <c r="NVU65" s="111"/>
      <c r="NVV65" s="22"/>
      <c r="NVW65" s="111"/>
      <c r="NVX65" s="22"/>
      <c r="NVY65" s="111"/>
      <c r="NVZ65" s="26"/>
      <c r="NWA65" s="111"/>
      <c r="NWB65" s="26"/>
      <c r="NWC65" s="111"/>
      <c r="NWD65" s="26"/>
      <c r="NWE65" s="111"/>
      <c r="NWF65" s="26"/>
      <c r="NWG65" s="111"/>
      <c r="NWH65" s="26"/>
      <c r="NWI65" s="111"/>
      <c r="NWJ65" s="26"/>
      <c r="NWK65" s="111"/>
      <c r="NWL65" s="26"/>
      <c r="NWM65" s="111"/>
      <c r="NWN65" s="26"/>
      <c r="NWO65" s="111"/>
      <c r="NWP65" s="26"/>
      <c r="NWQ65" s="111"/>
      <c r="NWR65" s="26"/>
      <c r="NWS65" s="111"/>
      <c r="NWT65" s="26"/>
      <c r="NWU65" s="112"/>
      <c r="NWV65" s="26"/>
      <c r="NWW65" s="111"/>
      <c r="NWX65" s="26"/>
      <c r="NWY65" s="111"/>
      <c r="NWZ65" s="26"/>
      <c r="NXA65" s="111"/>
      <c r="NXB65" s="26"/>
      <c r="NXC65" s="111"/>
      <c r="NXD65" s="26"/>
      <c r="NXE65" s="111"/>
      <c r="NXF65" s="26"/>
      <c r="NXG65" s="111"/>
      <c r="NXH65" s="26"/>
      <c r="NXI65" s="111"/>
      <c r="NXJ65" s="19"/>
      <c r="NXK65" s="111"/>
      <c r="NXL65" s="26"/>
      <c r="NXM65" s="111"/>
      <c r="NXN65" s="26"/>
      <c r="NXO65" s="111"/>
      <c r="NXP65" s="26"/>
      <c r="NXQ65" s="111"/>
      <c r="NXR65" s="26"/>
      <c r="NXS65" s="111"/>
      <c r="NXT65" s="19"/>
      <c r="NXU65" s="111"/>
      <c r="NXV65" s="26"/>
      <c r="NXW65" s="111"/>
      <c r="NXX65" s="26"/>
      <c r="NXY65" s="111"/>
      <c r="NXZ65" s="26"/>
      <c r="NYA65" s="111"/>
      <c r="NYB65" s="19"/>
      <c r="NYC65" s="105"/>
      <c r="NYD65" s="105"/>
      <c r="NYE65" s="105"/>
      <c r="NYF65" s="29"/>
      <c r="NYG65" s="111"/>
      <c r="NYH65" s="29"/>
      <c r="NYI65" s="111"/>
      <c r="NYJ65" s="22"/>
      <c r="NYK65" s="111"/>
      <c r="NYL65" s="22"/>
      <c r="NYM65" s="111"/>
      <c r="NYN65" s="22"/>
      <c r="NYO65" s="111"/>
      <c r="NYP65" s="22"/>
      <c r="NYQ65" s="111"/>
      <c r="NYR65" s="22"/>
      <c r="NYS65" s="111"/>
      <c r="NYT65" s="22"/>
      <c r="NYU65" s="111"/>
      <c r="NYV65" s="22"/>
      <c r="NYW65" s="111"/>
      <c r="NYX65" s="26"/>
      <c r="NYY65" s="111"/>
      <c r="NYZ65" s="26"/>
      <c r="NZA65" s="111"/>
      <c r="NZB65" s="26"/>
      <c r="NZC65" s="111"/>
      <c r="NZD65" s="26"/>
      <c r="NZE65" s="111"/>
      <c r="NZF65" s="26"/>
      <c r="NZG65" s="111"/>
      <c r="NZH65" s="26"/>
      <c r="NZI65" s="111"/>
      <c r="NZJ65" s="26"/>
      <c r="NZK65" s="111"/>
      <c r="NZL65" s="26"/>
      <c r="NZM65" s="111"/>
      <c r="NZN65" s="26"/>
      <c r="NZO65" s="111"/>
      <c r="NZP65" s="26"/>
      <c r="NZQ65" s="111"/>
      <c r="NZR65" s="26"/>
      <c r="NZS65" s="112"/>
      <c r="NZT65" s="26"/>
      <c r="NZU65" s="111"/>
      <c r="NZV65" s="26"/>
      <c r="NZW65" s="111"/>
      <c r="NZX65" s="26"/>
      <c r="NZY65" s="111"/>
      <c r="NZZ65" s="26"/>
      <c r="OAA65" s="111"/>
      <c r="OAB65" s="26"/>
      <c r="OAC65" s="111"/>
      <c r="OAD65" s="26"/>
      <c r="OAE65" s="111"/>
      <c r="OAF65" s="26"/>
      <c r="OAG65" s="111"/>
      <c r="OAH65" s="19"/>
      <c r="OAI65" s="111"/>
      <c r="OAJ65" s="26"/>
      <c r="OAK65" s="111"/>
      <c r="OAL65" s="26"/>
      <c r="OAM65" s="111"/>
      <c r="OAN65" s="26"/>
      <c r="OAO65" s="111"/>
      <c r="OAP65" s="26"/>
      <c r="OAQ65" s="111"/>
      <c r="OAR65" s="19"/>
      <c r="OAS65" s="111"/>
      <c r="OAT65" s="26"/>
      <c r="OAU65" s="111"/>
      <c r="OAV65" s="26"/>
      <c r="OAW65" s="111"/>
      <c r="OAX65" s="26"/>
      <c r="OAY65" s="111"/>
      <c r="OAZ65" s="19"/>
      <c r="OBA65" s="105"/>
      <c r="OBB65" s="105"/>
      <c r="OBC65" s="105"/>
      <c r="OBD65" s="29"/>
      <c r="OBE65" s="111"/>
      <c r="OBF65" s="29"/>
      <c r="OBG65" s="111"/>
      <c r="OBH65" s="22"/>
      <c r="OBI65" s="111"/>
      <c r="OBJ65" s="22"/>
      <c r="OBK65" s="111"/>
      <c r="OBL65" s="22"/>
      <c r="OBM65" s="111"/>
      <c r="OBN65" s="22"/>
      <c r="OBO65" s="111"/>
      <c r="OBP65" s="22"/>
      <c r="OBQ65" s="111"/>
      <c r="OBR65" s="22"/>
      <c r="OBS65" s="111"/>
      <c r="OBT65" s="22"/>
      <c r="OBU65" s="111"/>
      <c r="OBV65" s="26"/>
      <c r="OBW65" s="111"/>
      <c r="OBX65" s="26"/>
      <c r="OBY65" s="111"/>
      <c r="OBZ65" s="26"/>
      <c r="OCA65" s="111"/>
      <c r="OCB65" s="26"/>
      <c r="OCC65" s="111"/>
      <c r="OCD65" s="26"/>
      <c r="OCE65" s="111"/>
      <c r="OCF65" s="26"/>
      <c r="OCG65" s="111"/>
      <c r="OCH65" s="26"/>
      <c r="OCI65" s="111"/>
      <c r="OCJ65" s="26"/>
      <c r="OCK65" s="111"/>
      <c r="OCL65" s="26"/>
      <c r="OCM65" s="111"/>
      <c r="OCN65" s="26"/>
      <c r="OCO65" s="111"/>
      <c r="OCP65" s="26"/>
      <c r="OCQ65" s="112"/>
      <c r="OCR65" s="26"/>
      <c r="OCS65" s="111"/>
      <c r="OCT65" s="26"/>
      <c r="OCU65" s="111"/>
      <c r="OCV65" s="26"/>
      <c r="OCW65" s="111"/>
      <c r="OCX65" s="26"/>
      <c r="OCY65" s="111"/>
      <c r="OCZ65" s="26"/>
      <c r="ODA65" s="111"/>
      <c r="ODB65" s="26"/>
      <c r="ODC65" s="111"/>
      <c r="ODD65" s="26"/>
      <c r="ODE65" s="111"/>
      <c r="ODF65" s="19"/>
      <c r="ODG65" s="111"/>
      <c r="ODH65" s="26"/>
      <c r="ODI65" s="111"/>
      <c r="ODJ65" s="26"/>
      <c r="ODK65" s="111"/>
      <c r="ODL65" s="26"/>
      <c r="ODM65" s="111"/>
      <c r="ODN65" s="26"/>
      <c r="ODO65" s="111"/>
      <c r="ODP65" s="19"/>
      <c r="ODQ65" s="111"/>
      <c r="ODR65" s="26"/>
      <c r="ODS65" s="111"/>
      <c r="ODT65" s="26"/>
      <c r="ODU65" s="111"/>
      <c r="ODV65" s="26"/>
      <c r="ODW65" s="111"/>
      <c r="ODX65" s="19"/>
      <c r="ODY65" s="105"/>
      <c r="ODZ65" s="105"/>
      <c r="OEA65" s="105"/>
      <c r="OEB65" s="29"/>
      <c r="OEC65" s="111"/>
      <c r="OED65" s="29"/>
      <c r="OEE65" s="111"/>
      <c r="OEF65" s="22"/>
      <c r="OEG65" s="111"/>
      <c r="OEH65" s="22"/>
      <c r="OEI65" s="111"/>
      <c r="OEJ65" s="22"/>
      <c r="OEK65" s="111"/>
      <c r="OEL65" s="22"/>
      <c r="OEM65" s="111"/>
      <c r="OEN65" s="22"/>
      <c r="OEO65" s="111"/>
      <c r="OEP65" s="22"/>
      <c r="OEQ65" s="111"/>
      <c r="OER65" s="22"/>
      <c r="OES65" s="111"/>
      <c r="OET65" s="26"/>
      <c r="OEU65" s="111"/>
      <c r="OEV65" s="26"/>
      <c r="OEW65" s="111"/>
      <c r="OEX65" s="26"/>
      <c r="OEY65" s="111"/>
      <c r="OEZ65" s="26"/>
      <c r="OFA65" s="111"/>
      <c r="OFB65" s="26"/>
      <c r="OFC65" s="111"/>
      <c r="OFD65" s="26"/>
      <c r="OFE65" s="111"/>
      <c r="OFF65" s="26"/>
      <c r="OFG65" s="111"/>
      <c r="OFH65" s="26"/>
      <c r="OFI65" s="111"/>
      <c r="OFJ65" s="26"/>
      <c r="OFK65" s="111"/>
      <c r="OFL65" s="26"/>
      <c r="OFM65" s="111"/>
      <c r="OFN65" s="26"/>
      <c r="OFO65" s="112"/>
      <c r="OFP65" s="26"/>
      <c r="OFQ65" s="111"/>
      <c r="OFR65" s="26"/>
      <c r="OFS65" s="111"/>
      <c r="OFT65" s="26"/>
      <c r="OFU65" s="111"/>
      <c r="OFV65" s="26"/>
      <c r="OFW65" s="111"/>
      <c r="OFX65" s="26"/>
      <c r="OFY65" s="111"/>
      <c r="OFZ65" s="26"/>
      <c r="OGA65" s="111"/>
      <c r="OGB65" s="26"/>
      <c r="OGC65" s="111"/>
      <c r="OGD65" s="19"/>
      <c r="OGE65" s="111"/>
      <c r="OGF65" s="26"/>
      <c r="OGG65" s="111"/>
      <c r="OGH65" s="26"/>
      <c r="OGI65" s="111"/>
      <c r="OGJ65" s="26"/>
      <c r="OGK65" s="111"/>
      <c r="OGL65" s="26"/>
      <c r="OGM65" s="111"/>
      <c r="OGN65" s="19"/>
      <c r="OGO65" s="111"/>
      <c r="OGP65" s="26"/>
      <c r="OGQ65" s="111"/>
      <c r="OGR65" s="26"/>
      <c r="OGS65" s="111"/>
      <c r="OGT65" s="26"/>
      <c r="OGU65" s="111"/>
      <c r="OGV65" s="19"/>
      <c r="OGW65" s="105"/>
      <c r="OGX65" s="105"/>
      <c r="OGY65" s="105"/>
      <c r="OGZ65" s="29"/>
      <c r="OHA65" s="111"/>
      <c r="OHB65" s="29"/>
      <c r="OHC65" s="111"/>
      <c r="OHD65" s="22"/>
      <c r="OHE65" s="111"/>
      <c r="OHF65" s="22"/>
      <c r="OHG65" s="111"/>
      <c r="OHH65" s="22"/>
      <c r="OHI65" s="111"/>
      <c r="OHJ65" s="22"/>
      <c r="OHK65" s="111"/>
      <c r="OHL65" s="22"/>
      <c r="OHM65" s="111"/>
      <c r="OHN65" s="22"/>
      <c r="OHO65" s="111"/>
      <c r="OHP65" s="22"/>
      <c r="OHQ65" s="111"/>
      <c r="OHR65" s="26"/>
      <c r="OHS65" s="111"/>
      <c r="OHT65" s="26"/>
      <c r="OHU65" s="111"/>
      <c r="OHV65" s="26"/>
      <c r="OHW65" s="111"/>
      <c r="OHX65" s="26"/>
      <c r="OHY65" s="111"/>
      <c r="OHZ65" s="26"/>
      <c r="OIA65" s="111"/>
      <c r="OIB65" s="26"/>
      <c r="OIC65" s="111"/>
      <c r="OID65" s="26"/>
      <c r="OIE65" s="111"/>
      <c r="OIF65" s="26"/>
      <c r="OIG65" s="111"/>
      <c r="OIH65" s="26"/>
      <c r="OII65" s="111"/>
      <c r="OIJ65" s="26"/>
      <c r="OIK65" s="111"/>
      <c r="OIL65" s="26"/>
      <c r="OIM65" s="112"/>
      <c r="OIN65" s="26"/>
      <c r="OIO65" s="111"/>
      <c r="OIP65" s="26"/>
      <c r="OIQ65" s="111"/>
      <c r="OIR65" s="26"/>
      <c r="OIS65" s="111"/>
      <c r="OIT65" s="26"/>
      <c r="OIU65" s="111"/>
      <c r="OIV65" s="26"/>
      <c r="OIW65" s="111"/>
      <c r="OIX65" s="26"/>
      <c r="OIY65" s="111"/>
      <c r="OIZ65" s="26"/>
      <c r="OJA65" s="111"/>
      <c r="OJB65" s="19"/>
      <c r="OJC65" s="111"/>
      <c r="OJD65" s="26"/>
      <c r="OJE65" s="111"/>
      <c r="OJF65" s="26"/>
      <c r="OJG65" s="111"/>
      <c r="OJH65" s="26"/>
      <c r="OJI65" s="111"/>
      <c r="OJJ65" s="26"/>
      <c r="OJK65" s="111"/>
      <c r="OJL65" s="19"/>
      <c r="OJM65" s="111"/>
      <c r="OJN65" s="26"/>
      <c r="OJO65" s="111"/>
      <c r="OJP65" s="26"/>
      <c r="OJQ65" s="111"/>
      <c r="OJR65" s="26"/>
      <c r="OJS65" s="111"/>
      <c r="OJT65" s="19"/>
      <c r="OJU65" s="105"/>
      <c r="OJV65" s="105"/>
      <c r="OJW65" s="105"/>
      <c r="OJX65" s="29"/>
      <c r="OJY65" s="111"/>
      <c r="OJZ65" s="29"/>
      <c r="OKA65" s="111"/>
      <c r="OKB65" s="22"/>
      <c r="OKC65" s="111"/>
      <c r="OKD65" s="22"/>
      <c r="OKE65" s="111"/>
      <c r="OKF65" s="22"/>
      <c r="OKG65" s="111"/>
      <c r="OKH65" s="22"/>
      <c r="OKI65" s="111"/>
      <c r="OKJ65" s="22"/>
      <c r="OKK65" s="111"/>
      <c r="OKL65" s="22"/>
      <c r="OKM65" s="111"/>
      <c r="OKN65" s="22"/>
      <c r="OKO65" s="111"/>
      <c r="OKP65" s="26"/>
      <c r="OKQ65" s="111"/>
      <c r="OKR65" s="26"/>
      <c r="OKS65" s="111"/>
      <c r="OKT65" s="26"/>
      <c r="OKU65" s="111"/>
      <c r="OKV65" s="26"/>
      <c r="OKW65" s="111"/>
      <c r="OKX65" s="26"/>
      <c r="OKY65" s="111"/>
      <c r="OKZ65" s="26"/>
      <c r="OLA65" s="111"/>
      <c r="OLB65" s="26"/>
      <c r="OLC65" s="111"/>
      <c r="OLD65" s="26"/>
      <c r="OLE65" s="111"/>
      <c r="OLF65" s="26"/>
      <c r="OLG65" s="111"/>
      <c r="OLH65" s="26"/>
      <c r="OLI65" s="111"/>
      <c r="OLJ65" s="26"/>
      <c r="OLK65" s="112"/>
      <c r="OLL65" s="26"/>
      <c r="OLM65" s="111"/>
      <c r="OLN65" s="26"/>
      <c r="OLO65" s="111"/>
      <c r="OLP65" s="26"/>
      <c r="OLQ65" s="111"/>
      <c r="OLR65" s="26"/>
      <c r="OLS65" s="111"/>
      <c r="OLT65" s="26"/>
      <c r="OLU65" s="111"/>
      <c r="OLV65" s="26"/>
      <c r="OLW65" s="111"/>
      <c r="OLX65" s="26"/>
      <c r="OLY65" s="111"/>
      <c r="OLZ65" s="19"/>
      <c r="OMA65" s="111"/>
      <c r="OMB65" s="26"/>
      <c r="OMC65" s="111"/>
      <c r="OMD65" s="26"/>
      <c r="OME65" s="111"/>
      <c r="OMF65" s="26"/>
      <c r="OMG65" s="111"/>
      <c r="OMH65" s="26"/>
      <c r="OMI65" s="111"/>
      <c r="OMJ65" s="19"/>
      <c r="OMK65" s="111"/>
      <c r="OML65" s="26"/>
      <c r="OMM65" s="111"/>
      <c r="OMN65" s="26"/>
      <c r="OMO65" s="111"/>
      <c r="OMP65" s="26"/>
      <c r="OMQ65" s="111"/>
      <c r="OMR65" s="19"/>
      <c r="OMS65" s="105"/>
      <c r="OMT65" s="105"/>
      <c r="OMU65" s="105"/>
      <c r="OMV65" s="29"/>
      <c r="OMW65" s="111"/>
      <c r="OMX65" s="29"/>
      <c r="OMY65" s="111"/>
      <c r="OMZ65" s="22"/>
      <c r="ONA65" s="111"/>
      <c r="ONB65" s="22"/>
      <c r="ONC65" s="111"/>
      <c r="OND65" s="22"/>
      <c r="ONE65" s="111"/>
      <c r="ONF65" s="22"/>
      <c r="ONG65" s="111"/>
      <c r="ONH65" s="22"/>
      <c r="ONI65" s="111"/>
      <c r="ONJ65" s="22"/>
      <c r="ONK65" s="111"/>
      <c r="ONL65" s="22"/>
      <c r="ONM65" s="111"/>
      <c r="ONN65" s="26"/>
      <c r="ONO65" s="111"/>
      <c r="ONP65" s="26"/>
      <c r="ONQ65" s="111"/>
      <c r="ONR65" s="26"/>
      <c r="ONS65" s="111"/>
      <c r="ONT65" s="26"/>
      <c r="ONU65" s="111"/>
      <c r="ONV65" s="26"/>
      <c r="ONW65" s="111"/>
      <c r="ONX65" s="26"/>
      <c r="ONY65" s="111"/>
      <c r="ONZ65" s="26"/>
      <c r="OOA65" s="111"/>
      <c r="OOB65" s="26"/>
      <c r="OOC65" s="111"/>
      <c r="OOD65" s="26"/>
      <c r="OOE65" s="111"/>
      <c r="OOF65" s="26"/>
      <c r="OOG65" s="111"/>
      <c r="OOH65" s="26"/>
      <c r="OOI65" s="112"/>
      <c r="OOJ65" s="26"/>
      <c r="OOK65" s="111"/>
      <c r="OOL65" s="26"/>
      <c r="OOM65" s="111"/>
      <c r="OON65" s="26"/>
      <c r="OOO65" s="111"/>
      <c r="OOP65" s="26"/>
      <c r="OOQ65" s="111"/>
      <c r="OOR65" s="26"/>
      <c r="OOS65" s="111"/>
      <c r="OOT65" s="26"/>
      <c r="OOU65" s="111"/>
      <c r="OOV65" s="26"/>
      <c r="OOW65" s="111"/>
      <c r="OOX65" s="19"/>
      <c r="OOY65" s="111"/>
      <c r="OOZ65" s="26"/>
      <c r="OPA65" s="111"/>
      <c r="OPB65" s="26"/>
      <c r="OPC65" s="111"/>
      <c r="OPD65" s="26"/>
      <c r="OPE65" s="111"/>
      <c r="OPF65" s="26"/>
      <c r="OPG65" s="111"/>
      <c r="OPH65" s="19"/>
      <c r="OPI65" s="111"/>
      <c r="OPJ65" s="26"/>
      <c r="OPK65" s="111"/>
      <c r="OPL65" s="26"/>
      <c r="OPM65" s="111"/>
      <c r="OPN65" s="26"/>
      <c r="OPO65" s="111"/>
      <c r="OPP65" s="19"/>
      <c r="OPQ65" s="105"/>
      <c r="OPR65" s="105"/>
      <c r="OPS65" s="105"/>
      <c r="OPT65" s="29"/>
      <c r="OPU65" s="111"/>
      <c r="OPV65" s="29"/>
      <c r="OPW65" s="111"/>
      <c r="OPX65" s="22"/>
      <c r="OPY65" s="111"/>
      <c r="OPZ65" s="22"/>
      <c r="OQA65" s="111"/>
      <c r="OQB65" s="22"/>
      <c r="OQC65" s="111"/>
      <c r="OQD65" s="22"/>
      <c r="OQE65" s="111"/>
      <c r="OQF65" s="22"/>
      <c r="OQG65" s="111"/>
      <c r="OQH65" s="22"/>
      <c r="OQI65" s="111"/>
      <c r="OQJ65" s="22"/>
      <c r="OQK65" s="111"/>
      <c r="OQL65" s="26"/>
      <c r="OQM65" s="111"/>
      <c r="OQN65" s="26"/>
      <c r="OQO65" s="111"/>
      <c r="OQP65" s="26"/>
      <c r="OQQ65" s="111"/>
      <c r="OQR65" s="26"/>
      <c r="OQS65" s="111"/>
      <c r="OQT65" s="26"/>
      <c r="OQU65" s="111"/>
      <c r="OQV65" s="26"/>
      <c r="OQW65" s="111"/>
      <c r="OQX65" s="26"/>
      <c r="OQY65" s="111"/>
      <c r="OQZ65" s="26"/>
      <c r="ORA65" s="111"/>
      <c r="ORB65" s="26"/>
      <c r="ORC65" s="111"/>
      <c r="ORD65" s="26"/>
      <c r="ORE65" s="111"/>
      <c r="ORF65" s="26"/>
      <c r="ORG65" s="112"/>
      <c r="ORH65" s="26"/>
      <c r="ORI65" s="111"/>
      <c r="ORJ65" s="26"/>
      <c r="ORK65" s="111"/>
      <c r="ORL65" s="26"/>
      <c r="ORM65" s="111"/>
      <c r="ORN65" s="26"/>
      <c r="ORO65" s="111"/>
      <c r="ORP65" s="26"/>
      <c r="ORQ65" s="111"/>
      <c r="ORR65" s="26"/>
      <c r="ORS65" s="111"/>
      <c r="ORT65" s="26"/>
      <c r="ORU65" s="111"/>
      <c r="ORV65" s="19"/>
      <c r="ORW65" s="111"/>
      <c r="ORX65" s="26"/>
      <c r="ORY65" s="111"/>
      <c r="ORZ65" s="26"/>
      <c r="OSA65" s="111"/>
      <c r="OSB65" s="26"/>
      <c r="OSC65" s="111"/>
      <c r="OSD65" s="26"/>
      <c r="OSE65" s="111"/>
      <c r="OSF65" s="19"/>
      <c r="OSG65" s="111"/>
      <c r="OSH65" s="26"/>
      <c r="OSI65" s="111"/>
      <c r="OSJ65" s="26"/>
      <c r="OSK65" s="111"/>
      <c r="OSL65" s="26"/>
      <c r="OSM65" s="111"/>
      <c r="OSN65" s="19"/>
      <c r="OSO65" s="105"/>
      <c r="OSP65" s="105"/>
      <c r="OSQ65" s="105"/>
      <c r="OSR65" s="29"/>
      <c r="OSS65" s="111"/>
      <c r="OST65" s="29"/>
      <c r="OSU65" s="111"/>
      <c r="OSV65" s="22"/>
      <c r="OSW65" s="111"/>
      <c r="OSX65" s="22"/>
      <c r="OSY65" s="111"/>
      <c r="OSZ65" s="22"/>
      <c r="OTA65" s="111"/>
      <c r="OTB65" s="22"/>
      <c r="OTC65" s="111"/>
      <c r="OTD65" s="22"/>
      <c r="OTE65" s="111"/>
      <c r="OTF65" s="22"/>
      <c r="OTG65" s="111"/>
      <c r="OTH65" s="22"/>
      <c r="OTI65" s="111"/>
      <c r="OTJ65" s="26"/>
      <c r="OTK65" s="111"/>
      <c r="OTL65" s="26"/>
      <c r="OTM65" s="111"/>
      <c r="OTN65" s="26"/>
      <c r="OTO65" s="111"/>
      <c r="OTP65" s="26"/>
      <c r="OTQ65" s="111"/>
      <c r="OTR65" s="26"/>
      <c r="OTS65" s="111"/>
      <c r="OTT65" s="26"/>
      <c r="OTU65" s="111"/>
      <c r="OTV65" s="26"/>
      <c r="OTW65" s="111"/>
      <c r="OTX65" s="26"/>
      <c r="OTY65" s="111"/>
      <c r="OTZ65" s="26"/>
      <c r="OUA65" s="111"/>
      <c r="OUB65" s="26"/>
      <c r="OUC65" s="111"/>
      <c r="OUD65" s="26"/>
      <c r="OUE65" s="112"/>
      <c r="OUF65" s="26"/>
      <c r="OUG65" s="111"/>
      <c r="OUH65" s="26"/>
      <c r="OUI65" s="111"/>
      <c r="OUJ65" s="26"/>
      <c r="OUK65" s="111"/>
      <c r="OUL65" s="26"/>
      <c r="OUM65" s="111"/>
      <c r="OUN65" s="26"/>
      <c r="OUO65" s="111"/>
      <c r="OUP65" s="26"/>
      <c r="OUQ65" s="111"/>
      <c r="OUR65" s="26"/>
      <c r="OUS65" s="111"/>
      <c r="OUT65" s="19"/>
      <c r="OUU65" s="111"/>
      <c r="OUV65" s="26"/>
      <c r="OUW65" s="111"/>
      <c r="OUX65" s="26"/>
      <c r="OUY65" s="111"/>
      <c r="OUZ65" s="26"/>
      <c r="OVA65" s="111"/>
      <c r="OVB65" s="26"/>
      <c r="OVC65" s="111"/>
      <c r="OVD65" s="19"/>
      <c r="OVE65" s="111"/>
      <c r="OVF65" s="26"/>
      <c r="OVG65" s="111"/>
      <c r="OVH65" s="26"/>
      <c r="OVI65" s="111"/>
      <c r="OVJ65" s="26"/>
      <c r="OVK65" s="111"/>
      <c r="OVL65" s="19"/>
      <c r="OVM65" s="105"/>
      <c r="OVN65" s="105"/>
      <c r="OVO65" s="105"/>
      <c r="OVP65" s="29"/>
      <c r="OVQ65" s="111"/>
      <c r="OVR65" s="29"/>
      <c r="OVS65" s="111"/>
      <c r="OVT65" s="22"/>
      <c r="OVU65" s="111"/>
      <c r="OVV65" s="22"/>
      <c r="OVW65" s="111"/>
      <c r="OVX65" s="22"/>
      <c r="OVY65" s="111"/>
      <c r="OVZ65" s="22"/>
      <c r="OWA65" s="111"/>
      <c r="OWB65" s="22"/>
      <c r="OWC65" s="111"/>
      <c r="OWD65" s="22"/>
      <c r="OWE65" s="111"/>
      <c r="OWF65" s="22"/>
      <c r="OWG65" s="111"/>
      <c r="OWH65" s="26"/>
      <c r="OWI65" s="111"/>
      <c r="OWJ65" s="26"/>
      <c r="OWK65" s="111"/>
      <c r="OWL65" s="26"/>
      <c r="OWM65" s="111"/>
      <c r="OWN65" s="26"/>
      <c r="OWO65" s="111"/>
      <c r="OWP65" s="26"/>
      <c r="OWQ65" s="111"/>
      <c r="OWR65" s="26"/>
      <c r="OWS65" s="111"/>
      <c r="OWT65" s="26"/>
      <c r="OWU65" s="111"/>
      <c r="OWV65" s="26"/>
      <c r="OWW65" s="111"/>
      <c r="OWX65" s="26"/>
      <c r="OWY65" s="111"/>
      <c r="OWZ65" s="26"/>
      <c r="OXA65" s="111"/>
      <c r="OXB65" s="26"/>
      <c r="OXC65" s="112"/>
      <c r="OXD65" s="26"/>
      <c r="OXE65" s="111"/>
      <c r="OXF65" s="26"/>
      <c r="OXG65" s="111"/>
      <c r="OXH65" s="26"/>
      <c r="OXI65" s="111"/>
      <c r="OXJ65" s="26"/>
      <c r="OXK65" s="111"/>
      <c r="OXL65" s="26"/>
      <c r="OXM65" s="111"/>
      <c r="OXN65" s="26"/>
      <c r="OXO65" s="111"/>
      <c r="OXP65" s="26"/>
      <c r="OXQ65" s="111"/>
      <c r="OXR65" s="19"/>
      <c r="OXS65" s="111"/>
      <c r="OXT65" s="26"/>
      <c r="OXU65" s="111"/>
      <c r="OXV65" s="26"/>
      <c r="OXW65" s="111"/>
      <c r="OXX65" s="26"/>
      <c r="OXY65" s="111"/>
      <c r="OXZ65" s="26"/>
      <c r="OYA65" s="111"/>
      <c r="OYB65" s="19"/>
      <c r="OYC65" s="111"/>
      <c r="OYD65" s="26"/>
      <c r="OYE65" s="111"/>
      <c r="OYF65" s="26"/>
      <c r="OYG65" s="111"/>
      <c r="OYH65" s="26"/>
      <c r="OYI65" s="111"/>
      <c r="OYJ65" s="19"/>
      <c r="OYK65" s="105"/>
      <c r="OYL65" s="105"/>
      <c r="OYM65" s="105"/>
      <c r="OYN65" s="29"/>
      <c r="OYO65" s="111"/>
      <c r="OYP65" s="29"/>
      <c r="OYQ65" s="111"/>
      <c r="OYR65" s="22"/>
      <c r="OYS65" s="111"/>
      <c r="OYT65" s="22"/>
      <c r="OYU65" s="111"/>
      <c r="OYV65" s="22"/>
      <c r="OYW65" s="111"/>
      <c r="OYX65" s="22"/>
      <c r="OYY65" s="111"/>
      <c r="OYZ65" s="22"/>
      <c r="OZA65" s="111"/>
      <c r="OZB65" s="22"/>
      <c r="OZC65" s="111"/>
      <c r="OZD65" s="22"/>
      <c r="OZE65" s="111"/>
      <c r="OZF65" s="26"/>
      <c r="OZG65" s="111"/>
      <c r="OZH65" s="26"/>
      <c r="OZI65" s="111"/>
      <c r="OZJ65" s="26"/>
      <c r="OZK65" s="111"/>
      <c r="OZL65" s="26"/>
      <c r="OZM65" s="111"/>
      <c r="OZN65" s="26"/>
      <c r="OZO65" s="111"/>
      <c r="OZP65" s="26"/>
      <c r="OZQ65" s="111"/>
      <c r="OZR65" s="26"/>
      <c r="OZS65" s="111"/>
      <c r="OZT65" s="26"/>
      <c r="OZU65" s="111"/>
      <c r="OZV65" s="26"/>
      <c r="OZW65" s="111"/>
      <c r="OZX65" s="26"/>
      <c r="OZY65" s="111"/>
      <c r="OZZ65" s="26"/>
      <c r="PAA65" s="112"/>
      <c r="PAB65" s="26"/>
      <c r="PAC65" s="111"/>
      <c r="PAD65" s="26"/>
      <c r="PAE65" s="111"/>
      <c r="PAF65" s="26"/>
      <c r="PAG65" s="111"/>
      <c r="PAH65" s="26"/>
      <c r="PAI65" s="111"/>
      <c r="PAJ65" s="26"/>
      <c r="PAK65" s="111"/>
      <c r="PAL65" s="26"/>
      <c r="PAM65" s="111"/>
      <c r="PAN65" s="26"/>
      <c r="PAO65" s="111"/>
      <c r="PAP65" s="19"/>
      <c r="PAQ65" s="111"/>
      <c r="PAR65" s="26"/>
      <c r="PAS65" s="111"/>
      <c r="PAT65" s="26"/>
      <c r="PAU65" s="111"/>
      <c r="PAV65" s="26"/>
      <c r="PAW65" s="111"/>
      <c r="PAX65" s="26"/>
      <c r="PAY65" s="111"/>
      <c r="PAZ65" s="19"/>
      <c r="PBA65" s="111"/>
      <c r="PBB65" s="26"/>
      <c r="PBC65" s="111"/>
      <c r="PBD65" s="26"/>
      <c r="PBE65" s="111"/>
      <c r="PBF65" s="26"/>
      <c r="PBG65" s="111"/>
      <c r="PBH65" s="19"/>
      <c r="PBI65" s="105"/>
      <c r="PBJ65" s="105"/>
      <c r="PBK65" s="105"/>
      <c r="PBL65" s="29"/>
      <c r="PBM65" s="111"/>
      <c r="PBN65" s="29"/>
      <c r="PBO65" s="111"/>
      <c r="PBP65" s="22"/>
      <c r="PBQ65" s="111"/>
      <c r="PBR65" s="22"/>
      <c r="PBS65" s="111"/>
      <c r="PBT65" s="22"/>
      <c r="PBU65" s="111"/>
      <c r="PBV65" s="22"/>
      <c r="PBW65" s="111"/>
      <c r="PBX65" s="22"/>
      <c r="PBY65" s="111"/>
      <c r="PBZ65" s="22"/>
      <c r="PCA65" s="111"/>
      <c r="PCB65" s="22"/>
      <c r="PCC65" s="111"/>
      <c r="PCD65" s="26"/>
      <c r="PCE65" s="111"/>
      <c r="PCF65" s="26"/>
      <c r="PCG65" s="111"/>
      <c r="PCH65" s="26"/>
      <c r="PCI65" s="111"/>
      <c r="PCJ65" s="26"/>
      <c r="PCK65" s="111"/>
      <c r="PCL65" s="26"/>
      <c r="PCM65" s="111"/>
      <c r="PCN65" s="26"/>
      <c r="PCO65" s="111"/>
      <c r="PCP65" s="26"/>
      <c r="PCQ65" s="111"/>
      <c r="PCR65" s="26"/>
      <c r="PCS65" s="111"/>
      <c r="PCT65" s="26"/>
      <c r="PCU65" s="111"/>
      <c r="PCV65" s="26"/>
      <c r="PCW65" s="111"/>
      <c r="PCX65" s="26"/>
      <c r="PCY65" s="112"/>
      <c r="PCZ65" s="26"/>
      <c r="PDA65" s="111"/>
      <c r="PDB65" s="26"/>
      <c r="PDC65" s="111"/>
      <c r="PDD65" s="26"/>
      <c r="PDE65" s="111"/>
      <c r="PDF65" s="26"/>
      <c r="PDG65" s="111"/>
      <c r="PDH65" s="26"/>
      <c r="PDI65" s="111"/>
      <c r="PDJ65" s="26"/>
      <c r="PDK65" s="111"/>
      <c r="PDL65" s="26"/>
      <c r="PDM65" s="111"/>
      <c r="PDN65" s="19"/>
      <c r="PDO65" s="111"/>
      <c r="PDP65" s="26"/>
      <c r="PDQ65" s="111"/>
      <c r="PDR65" s="26"/>
      <c r="PDS65" s="111"/>
      <c r="PDT65" s="26"/>
      <c r="PDU65" s="111"/>
      <c r="PDV65" s="26"/>
      <c r="PDW65" s="111"/>
      <c r="PDX65" s="19"/>
      <c r="PDY65" s="111"/>
      <c r="PDZ65" s="26"/>
      <c r="PEA65" s="111"/>
      <c r="PEB65" s="26"/>
      <c r="PEC65" s="111"/>
      <c r="PED65" s="26"/>
      <c r="PEE65" s="111"/>
      <c r="PEF65" s="19"/>
      <c r="PEG65" s="105"/>
      <c r="PEH65" s="105"/>
      <c r="PEI65" s="105"/>
      <c r="PEJ65" s="29"/>
      <c r="PEK65" s="111"/>
      <c r="PEL65" s="29"/>
      <c r="PEM65" s="111"/>
      <c r="PEN65" s="22"/>
      <c r="PEO65" s="111"/>
      <c r="PEP65" s="22"/>
      <c r="PEQ65" s="111"/>
      <c r="PER65" s="22"/>
      <c r="PES65" s="111"/>
      <c r="PET65" s="22"/>
      <c r="PEU65" s="111"/>
      <c r="PEV65" s="22"/>
      <c r="PEW65" s="111"/>
      <c r="PEX65" s="22"/>
      <c r="PEY65" s="111"/>
      <c r="PEZ65" s="22"/>
      <c r="PFA65" s="111"/>
      <c r="PFB65" s="26"/>
      <c r="PFC65" s="111"/>
      <c r="PFD65" s="26"/>
      <c r="PFE65" s="111"/>
      <c r="PFF65" s="26"/>
      <c r="PFG65" s="111"/>
      <c r="PFH65" s="26"/>
      <c r="PFI65" s="111"/>
      <c r="PFJ65" s="26"/>
      <c r="PFK65" s="111"/>
      <c r="PFL65" s="26"/>
      <c r="PFM65" s="111"/>
      <c r="PFN65" s="26"/>
      <c r="PFO65" s="111"/>
      <c r="PFP65" s="26"/>
      <c r="PFQ65" s="111"/>
      <c r="PFR65" s="26"/>
      <c r="PFS65" s="111"/>
      <c r="PFT65" s="26"/>
      <c r="PFU65" s="111"/>
      <c r="PFV65" s="26"/>
      <c r="PFW65" s="112"/>
      <c r="PFX65" s="26"/>
      <c r="PFY65" s="111"/>
      <c r="PFZ65" s="26"/>
      <c r="PGA65" s="111"/>
      <c r="PGB65" s="26"/>
      <c r="PGC65" s="111"/>
      <c r="PGD65" s="26"/>
      <c r="PGE65" s="111"/>
      <c r="PGF65" s="26"/>
      <c r="PGG65" s="111"/>
      <c r="PGH65" s="26"/>
      <c r="PGI65" s="111"/>
      <c r="PGJ65" s="26"/>
      <c r="PGK65" s="111"/>
      <c r="PGL65" s="19"/>
      <c r="PGM65" s="111"/>
      <c r="PGN65" s="26"/>
      <c r="PGO65" s="111"/>
      <c r="PGP65" s="26"/>
      <c r="PGQ65" s="111"/>
      <c r="PGR65" s="26"/>
      <c r="PGS65" s="111"/>
      <c r="PGT65" s="26"/>
      <c r="PGU65" s="111"/>
      <c r="PGV65" s="19"/>
      <c r="PGW65" s="111"/>
      <c r="PGX65" s="26"/>
      <c r="PGY65" s="111"/>
      <c r="PGZ65" s="26"/>
      <c r="PHA65" s="111"/>
      <c r="PHB65" s="26"/>
      <c r="PHC65" s="111"/>
      <c r="PHD65" s="19"/>
      <c r="PHE65" s="105"/>
      <c r="PHF65" s="105"/>
      <c r="PHG65" s="105"/>
      <c r="PHH65" s="29"/>
      <c r="PHI65" s="111"/>
      <c r="PHJ65" s="29"/>
      <c r="PHK65" s="111"/>
      <c r="PHL65" s="22"/>
      <c r="PHM65" s="111"/>
      <c r="PHN65" s="22"/>
      <c r="PHO65" s="111"/>
      <c r="PHP65" s="22"/>
      <c r="PHQ65" s="111"/>
      <c r="PHR65" s="22"/>
      <c r="PHS65" s="111"/>
      <c r="PHT65" s="22"/>
      <c r="PHU65" s="111"/>
      <c r="PHV65" s="22"/>
      <c r="PHW65" s="111"/>
      <c r="PHX65" s="22"/>
      <c r="PHY65" s="111"/>
      <c r="PHZ65" s="26"/>
      <c r="PIA65" s="111"/>
      <c r="PIB65" s="26"/>
      <c r="PIC65" s="111"/>
      <c r="PID65" s="26"/>
      <c r="PIE65" s="111"/>
      <c r="PIF65" s="26"/>
      <c r="PIG65" s="111"/>
      <c r="PIH65" s="26"/>
      <c r="PII65" s="111"/>
      <c r="PIJ65" s="26"/>
      <c r="PIK65" s="111"/>
      <c r="PIL65" s="26"/>
      <c r="PIM65" s="111"/>
      <c r="PIN65" s="26"/>
      <c r="PIO65" s="111"/>
      <c r="PIP65" s="26"/>
      <c r="PIQ65" s="111"/>
      <c r="PIR65" s="26"/>
      <c r="PIS65" s="111"/>
      <c r="PIT65" s="26"/>
      <c r="PIU65" s="112"/>
      <c r="PIV65" s="26"/>
      <c r="PIW65" s="111"/>
      <c r="PIX65" s="26"/>
      <c r="PIY65" s="111"/>
      <c r="PIZ65" s="26"/>
      <c r="PJA65" s="111"/>
      <c r="PJB65" s="26"/>
      <c r="PJC65" s="111"/>
      <c r="PJD65" s="26"/>
      <c r="PJE65" s="111"/>
      <c r="PJF65" s="26"/>
      <c r="PJG65" s="111"/>
      <c r="PJH65" s="26"/>
      <c r="PJI65" s="111"/>
      <c r="PJJ65" s="19"/>
      <c r="PJK65" s="111"/>
      <c r="PJL65" s="26"/>
      <c r="PJM65" s="111"/>
      <c r="PJN65" s="26"/>
      <c r="PJO65" s="111"/>
      <c r="PJP65" s="26"/>
      <c r="PJQ65" s="111"/>
      <c r="PJR65" s="26"/>
      <c r="PJS65" s="111"/>
      <c r="PJT65" s="19"/>
      <c r="PJU65" s="111"/>
      <c r="PJV65" s="26"/>
      <c r="PJW65" s="111"/>
      <c r="PJX65" s="26"/>
      <c r="PJY65" s="111"/>
      <c r="PJZ65" s="26"/>
      <c r="PKA65" s="111"/>
      <c r="PKB65" s="19"/>
      <c r="PKC65" s="105"/>
      <c r="PKD65" s="105"/>
      <c r="PKE65" s="105"/>
      <c r="PKF65" s="29"/>
      <c r="PKG65" s="111"/>
      <c r="PKH65" s="29"/>
      <c r="PKI65" s="111"/>
      <c r="PKJ65" s="22"/>
      <c r="PKK65" s="111"/>
      <c r="PKL65" s="22"/>
      <c r="PKM65" s="111"/>
      <c r="PKN65" s="22"/>
      <c r="PKO65" s="111"/>
      <c r="PKP65" s="22"/>
      <c r="PKQ65" s="111"/>
      <c r="PKR65" s="22"/>
      <c r="PKS65" s="111"/>
      <c r="PKT65" s="22"/>
      <c r="PKU65" s="111"/>
      <c r="PKV65" s="22"/>
      <c r="PKW65" s="111"/>
      <c r="PKX65" s="26"/>
      <c r="PKY65" s="111"/>
      <c r="PKZ65" s="26"/>
      <c r="PLA65" s="111"/>
      <c r="PLB65" s="26"/>
      <c r="PLC65" s="111"/>
      <c r="PLD65" s="26"/>
      <c r="PLE65" s="111"/>
      <c r="PLF65" s="26"/>
      <c r="PLG65" s="111"/>
      <c r="PLH65" s="26"/>
      <c r="PLI65" s="111"/>
      <c r="PLJ65" s="26"/>
      <c r="PLK65" s="111"/>
      <c r="PLL65" s="26"/>
      <c r="PLM65" s="111"/>
      <c r="PLN65" s="26"/>
      <c r="PLO65" s="111"/>
      <c r="PLP65" s="26"/>
      <c r="PLQ65" s="111"/>
      <c r="PLR65" s="26"/>
      <c r="PLS65" s="112"/>
      <c r="PLT65" s="26"/>
      <c r="PLU65" s="111"/>
      <c r="PLV65" s="26"/>
      <c r="PLW65" s="111"/>
      <c r="PLX65" s="26"/>
      <c r="PLY65" s="111"/>
      <c r="PLZ65" s="26"/>
      <c r="PMA65" s="111"/>
      <c r="PMB65" s="26"/>
      <c r="PMC65" s="111"/>
      <c r="PMD65" s="26"/>
      <c r="PME65" s="111"/>
      <c r="PMF65" s="26"/>
      <c r="PMG65" s="111"/>
      <c r="PMH65" s="19"/>
      <c r="PMI65" s="111"/>
      <c r="PMJ65" s="26"/>
      <c r="PMK65" s="111"/>
      <c r="PML65" s="26"/>
      <c r="PMM65" s="111"/>
      <c r="PMN65" s="26"/>
      <c r="PMO65" s="111"/>
      <c r="PMP65" s="26"/>
      <c r="PMQ65" s="111"/>
      <c r="PMR65" s="19"/>
      <c r="PMS65" s="111"/>
      <c r="PMT65" s="26"/>
      <c r="PMU65" s="111"/>
      <c r="PMV65" s="26"/>
      <c r="PMW65" s="111"/>
      <c r="PMX65" s="26"/>
      <c r="PMY65" s="111"/>
      <c r="PMZ65" s="19"/>
      <c r="PNA65" s="105"/>
      <c r="PNB65" s="105"/>
      <c r="PNC65" s="105"/>
      <c r="PND65" s="29"/>
      <c r="PNE65" s="111"/>
      <c r="PNF65" s="29"/>
      <c r="PNG65" s="111"/>
      <c r="PNH65" s="22"/>
      <c r="PNI65" s="111"/>
      <c r="PNJ65" s="22"/>
      <c r="PNK65" s="111"/>
      <c r="PNL65" s="22"/>
      <c r="PNM65" s="111"/>
      <c r="PNN65" s="22"/>
      <c r="PNO65" s="111"/>
      <c r="PNP65" s="22"/>
      <c r="PNQ65" s="111"/>
      <c r="PNR65" s="22"/>
      <c r="PNS65" s="111"/>
      <c r="PNT65" s="22"/>
      <c r="PNU65" s="111"/>
      <c r="PNV65" s="26"/>
      <c r="PNW65" s="111"/>
      <c r="PNX65" s="26"/>
      <c r="PNY65" s="111"/>
      <c r="PNZ65" s="26"/>
      <c r="POA65" s="111"/>
      <c r="POB65" s="26"/>
      <c r="POC65" s="111"/>
      <c r="POD65" s="26"/>
      <c r="POE65" s="111"/>
      <c r="POF65" s="26"/>
      <c r="POG65" s="111"/>
      <c r="POH65" s="26"/>
      <c r="POI65" s="111"/>
      <c r="POJ65" s="26"/>
      <c r="POK65" s="111"/>
      <c r="POL65" s="26"/>
      <c r="POM65" s="111"/>
      <c r="PON65" s="26"/>
      <c r="POO65" s="111"/>
      <c r="POP65" s="26"/>
      <c r="POQ65" s="112"/>
      <c r="POR65" s="26"/>
      <c r="POS65" s="111"/>
      <c r="POT65" s="26"/>
      <c r="POU65" s="111"/>
      <c r="POV65" s="26"/>
      <c r="POW65" s="111"/>
      <c r="POX65" s="26"/>
      <c r="POY65" s="111"/>
      <c r="POZ65" s="26"/>
      <c r="PPA65" s="111"/>
      <c r="PPB65" s="26"/>
      <c r="PPC65" s="111"/>
      <c r="PPD65" s="26"/>
      <c r="PPE65" s="111"/>
      <c r="PPF65" s="19"/>
      <c r="PPG65" s="111"/>
      <c r="PPH65" s="26"/>
      <c r="PPI65" s="111"/>
      <c r="PPJ65" s="26"/>
      <c r="PPK65" s="111"/>
      <c r="PPL65" s="26"/>
      <c r="PPM65" s="111"/>
      <c r="PPN65" s="26"/>
      <c r="PPO65" s="111"/>
      <c r="PPP65" s="19"/>
      <c r="PPQ65" s="111"/>
      <c r="PPR65" s="26"/>
      <c r="PPS65" s="111"/>
      <c r="PPT65" s="26"/>
      <c r="PPU65" s="111"/>
      <c r="PPV65" s="26"/>
      <c r="PPW65" s="111"/>
      <c r="PPX65" s="19"/>
      <c r="PPY65" s="105"/>
      <c r="PPZ65" s="105"/>
      <c r="PQA65" s="105"/>
      <c r="PQB65" s="29"/>
      <c r="PQC65" s="111"/>
      <c r="PQD65" s="29"/>
      <c r="PQE65" s="111"/>
      <c r="PQF65" s="22"/>
      <c r="PQG65" s="111"/>
      <c r="PQH65" s="22"/>
      <c r="PQI65" s="111"/>
      <c r="PQJ65" s="22"/>
      <c r="PQK65" s="111"/>
      <c r="PQL65" s="22"/>
      <c r="PQM65" s="111"/>
      <c r="PQN65" s="22"/>
      <c r="PQO65" s="111"/>
      <c r="PQP65" s="22"/>
      <c r="PQQ65" s="111"/>
      <c r="PQR65" s="22"/>
      <c r="PQS65" s="111"/>
      <c r="PQT65" s="26"/>
      <c r="PQU65" s="111"/>
      <c r="PQV65" s="26"/>
      <c r="PQW65" s="111"/>
      <c r="PQX65" s="26"/>
      <c r="PQY65" s="111"/>
      <c r="PQZ65" s="26"/>
      <c r="PRA65" s="111"/>
      <c r="PRB65" s="26"/>
      <c r="PRC65" s="111"/>
      <c r="PRD65" s="26"/>
      <c r="PRE65" s="111"/>
      <c r="PRF65" s="26"/>
      <c r="PRG65" s="111"/>
      <c r="PRH65" s="26"/>
      <c r="PRI65" s="111"/>
      <c r="PRJ65" s="26"/>
      <c r="PRK65" s="111"/>
      <c r="PRL65" s="26"/>
      <c r="PRM65" s="111"/>
      <c r="PRN65" s="26"/>
      <c r="PRO65" s="112"/>
      <c r="PRP65" s="26"/>
      <c r="PRQ65" s="111"/>
      <c r="PRR65" s="26"/>
      <c r="PRS65" s="111"/>
      <c r="PRT65" s="26"/>
      <c r="PRU65" s="111"/>
      <c r="PRV65" s="26"/>
      <c r="PRW65" s="111"/>
      <c r="PRX65" s="26"/>
      <c r="PRY65" s="111"/>
      <c r="PRZ65" s="26"/>
      <c r="PSA65" s="111"/>
      <c r="PSB65" s="26"/>
      <c r="PSC65" s="111"/>
      <c r="PSD65" s="19"/>
      <c r="PSE65" s="111"/>
      <c r="PSF65" s="26"/>
      <c r="PSG65" s="111"/>
      <c r="PSH65" s="26"/>
      <c r="PSI65" s="111"/>
      <c r="PSJ65" s="26"/>
      <c r="PSK65" s="111"/>
      <c r="PSL65" s="26"/>
      <c r="PSM65" s="111"/>
      <c r="PSN65" s="19"/>
      <c r="PSO65" s="111"/>
      <c r="PSP65" s="26"/>
      <c r="PSQ65" s="111"/>
      <c r="PSR65" s="26"/>
      <c r="PSS65" s="111"/>
      <c r="PST65" s="26"/>
      <c r="PSU65" s="111"/>
      <c r="PSV65" s="19"/>
      <c r="PSW65" s="105"/>
      <c r="PSX65" s="105"/>
      <c r="PSY65" s="105"/>
      <c r="PSZ65" s="29"/>
      <c r="PTA65" s="111"/>
      <c r="PTB65" s="29"/>
      <c r="PTC65" s="111"/>
      <c r="PTD65" s="22"/>
      <c r="PTE65" s="111"/>
      <c r="PTF65" s="22"/>
      <c r="PTG65" s="111"/>
      <c r="PTH65" s="22"/>
      <c r="PTI65" s="111"/>
      <c r="PTJ65" s="22"/>
      <c r="PTK65" s="111"/>
      <c r="PTL65" s="22"/>
      <c r="PTM65" s="111"/>
      <c r="PTN65" s="22"/>
      <c r="PTO65" s="111"/>
      <c r="PTP65" s="22"/>
      <c r="PTQ65" s="111"/>
      <c r="PTR65" s="26"/>
      <c r="PTS65" s="111"/>
      <c r="PTT65" s="26"/>
      <c r="PTU65" s="111"/>
      <c r="PTV65" s="26"/>
      <c r="PTW65" s="111"/>
      <c r="PTX65" s="26"/>
      <c r="PTY65" s="111"/>
      <c r="PTZ65" s="26"/>
      <c r="PUA65" s="111"/>
      <c r="PUB65" s="26"/>
      <c r="PUC65" s="111"/>
      <c r="PUD65" s="26"/>
      <c r="PUE65" s="111"/>
      <c r="PUF65" s="26"/>
      <c r="PUG65" s="111"/>
      <c r="PUH65" s="26"/>
      <c r="PUI65" s="111"/>
      <c r="PUJ65" s="26"/>
      <c r="PUK65" s="111"/>
      <c r="PUL65" s="26"/>
      <c r="PUM65" s="112"/>
      <c r="PUN65" s="26"/>
      <c r="PUO65" s="111"/>
      <c r="PUP65" s="26"/>
      <c r="PUQ65" s="111"/>
      <c r="PUR65" s="26"/>
      <c r="PUS65" s="111"/>
      <c r="PUT65" s="26"/>
      <c r="PUU65" s="111"/>
      <c r="PUV65" s="26"/>
      <c r="PUW65" s="111"/>
      <c r="PUX65" s="26"/>
      <c r="PUY65" s="111"/>
      <c r="PUZ65" s="26"/>
      <c r="PVA65" s="111"/>
      <c r="PVB65" s="19"/>
      <c r="PVC65" s="111"/>
      <c r="PVD65" s="26"/>
      <c r="PVE65" s="111"/>
      <c r="PVF65" s="26"/>
      <c r="PVG65" s="111"/>
      <c r="PVH65" s="26"/>
      <c r="PVI65" s="111"/>
      <c r="PVJ65" s="26"/>
      <c r="PVK65" s="111"/>
      <c r="PVL65" s="19"/>
      <c r="PVM65" s="111"/>
      <c r="PVN65" s="26"/>
      <c r="PVO65" s="111"/>
      <c r="PVP65" s="26"/>
      <c r="PVQ65" s="111"/>
      <c r="PVR65" s="26"/>
      <c r="PVS65" s="111"/>
      <c r="PVT65" s="19"/>
      <c r="PVU65" s="105"/>
      <c r="PVV65" s="105"/>
      <c r="PVW65" s="105"/>
      <c r="PVX65" s="29"/>
      <c r="PVY65" s="111"/>
      <c r="PVZ65" s="29"/>
      <c r="PWA65" s="111"/>
      <c r="PWB65" s="22"/>
      <c r="PWC65" s="111"/>
      <c r="PWD65" s="22"/>
      <c r="PWE65" s="111"/>
      <c r="PWF65" s="22"/>
      <c r="PWG65" s="111"/>
      <c r="PWH65" s="22"/>
      <c r="PWI65" s="111"/>
      <c r="PWJ65" s="22"/>
      <c r="PWK65" s="111"/>
      <c r="PWL65" s="22"/>
      <c r="PWM65" s="111"/>
      <c r="PWN65" s="22"/>
      <c r="PWO65" s="111"/>
      <c r="PWP65" s="26"/>
      <c r="PWQ65" s="111"/>
      <c r="PWR65" s="26"/>
      <c r="PWS65" s="111"/>
      <c r="PWT65" s="26"/>
      <c r="PWU65" s="111"/>
      <c r="PWV65" s="26"/>
      <c r="PWW65" s="111"/>
      <c r="PWX65" s="26"/>
      <c r="PWY65" s="111"/>
      <c r="PWZ65" s="26"/>
      <c r="PXA65" s="111"/>
      <c r="PXB65" s="26"/>
      <c r="PXC65" s="111"/>
      <c r="PXD65" s="26"/>
      <c r="PXE65" s="111"/>
      <c r="PXF65" s="26"/>
      <c r="PXG65" s="111"/>
      <c r="PXH65" s="26"/>
      <c r="PXI65" s="111"/>
      <c r="PXJ65" s="26"/>
      <c r="PXK65" s="112"/>
      <c r="PXL65" s="26"/>
      <c r="PXM65" s="111"/>
      <c r="PXN65" s="26"/>
      <c r="PXO65" s="111"/>
      <c r="PXP65" s="26"/>
      <c r="PXQ65" s="111"/>
      <c r="PXR65" s="26"/>
      <c r="PXS65" s="111"/>
      <c r="PXT65" s="26"/>
      <c r="PXU65" s="111"/>
      <c r="PXV65" s="26"/>
      <c r="PXW65" s="111"/>
      <c r="PXX65" s="26"/>
      <c r="PXY65" s="111"/>
      <c r="PXZ65" s="19"/>
      <c r="PYA65" s="111"/>
      <c r="PYB65" s="26"/>
      <c r="PYC65" s="111"/>
      <c r="PYD65" s="26"/>
      <c r="PYE65" s="111"/>
      <c r="PYF65" s="26"/>
      <c r="PYG65" s="111"/>
      <c r="PYH65" s="26"/>
      <c r="PYI65" s="111"/>
      <c r="PYJ65" s="19"/>
      <c r="PYK65" s="111"/>
      <c r="PYL65" s="26"/>
      <c r="PYM65" s="111"/>
      <c r="PYN65" s="26"/>
      <c r="PYO65" s="111"/>
      <c r="PYP65" s="26"/>
      <c r="PYQ65" s="111"/>
      <c r="PYR65" s="19"/>
      <c r="PYS65" s="105"/>
      <c r="PYT65" s="105"/>
      <c r="PYU65" s="105"/>
      <c r="PYV65" s="29"/>
      <c r="PYW65" s="111"/>
      <c r="PYX65" s="29"/>
      <c r="PYY65" s="111"/>
      <c r="PYZ65" s="22"/>
      <c r="PZA65" s="111"/>
      <c r="PZB65" s="22"/>
      <c r="PZC65" s="111"/>
      <c r="PZD65" s="22"/>
      <c r="PZE65" s="111"/>
      <c r="PZF65" s="22"/>
      <c r="PZG65" s="111"/>
      <c r="PZH65" s="22"/>
      <c r="PZI65" s="111"/>
      <c r="PZJ65" s="22"/>
      <c r="PZK65" s="111"/>
      <c r="PZL65" s="22"/>
      <c r="PZM65" s="111"/>
      <c r="PZN65" s="26"/>
      <c r="PZO65" s="111"/>
      <c r="PZP65" s="26"/>
      <c r="PZQ65" s="111"/>
      <c r="PZR65" s="26"/>
      <c r="PZS65" s="111"/>
      <c r="PZT65" s="26"/>
      <c r="PZU65" s="111"/>
      <c r="PZV65" s="26"/>
      <c r="PZW65" s="111"/>
      <c r="PZX65" s="26"/>
      <c r="PZY65" s="111"/>
      <c r="PZZ65" s="26"/>
      <c r="QAA65" s="111"/>
      <c r="QAB65" s="26"/>
      <c r="QAC65" s="111"/>
      <c r="QAD65" s="26"/>
      <c r="QAE65" s="111"/>
      <c r="QAF65" s="26"/>
      <c r="QAG65" s="111"/>
      <c r="QAH65" s="26"/>
      <c r="QAI65" s="112"/>
      <c r="QAJ65" s="26"/>
      <c r="QAK65" s="111"/>
      <c r="QAL65" s="26"/>
      <c r="QAM65" s="111"/>
      <c r="QAN65" s="26"/>
      <c r="QAO65" s="111"/>
      <c r="QAP65" s="26"/>
      <c r="QAQ65" s="111"/>
      <c r="QAR65" s="26"/>
      <c r="QAS65" s="111"/>
      <c r="QAT65" s="26"/>
      <c r="QAU65" s="111"/>
      <c r="QAV65" s="26"/>
      <c r="QAW65" s="111"/>
      <c r="QAX65" s="19"/>
      <c r="QAY65" s="111"/>
      <c r="QAZ65" s="26"/>
      <c r="QBA65" s="111"/>
      <c r="QBB65" s="26"/>
      <c r="QBC65" s="111"/>
      <c r="QBD65" s="26"/>
      <c r="QBE65" s="111"/>
      <c r="QBF65" s="26"/>
      <c r="QBG65" s="111"/>
      <c r="QBH65" s="19"/>
      <c r="QBI65" s="111"/>
      <c r="QBJ65" s="26"/>
      <c r="QBK65" s="111"/>
      <c r="QBL65" s="26"/>
      <c r="QBM65" s="111"/>
      <c r="QBN65" s="26"/>
      <c r="QBO65" s="111"/>
      <c r="QBP65" s="19"/>
      <c r="QBQ65" s="105"/>
      <c r="QBR65" s="105"/>
      <c r="QBS65" s="105"/>
      <c r="QBT65" s="29"/>
      <c r="QBU65" s="111"/>
      <c r="QBV65" s="29"/>
      <c r="QBW65" s="111"/>
      <c r="QBX65" s="22"/>
      <c r="QBY65" s="111"/>
      <c r="QBZ65" s="22"/>
      <c r="QCA65" s="111"/>
      <c r="QCB65" s="22"/>
      <c r="QCC65" s="111"/>
      <c r="QCD65" s="22"/>
      <c r="QCE65" s="111"/>
      <c r="QCF65" s="22"/>
      <c r="QCG65" s="111"/>
      <c r="QCH65" s="22"/>
      <c r="QCI65" s="111"/>
      <c r="QCJ65" s="22"/>
      <c r="QCK65" s="111"/>
      <c r="QCL65" s="26"/>
      <c r="QCM65" s="111"/>
      <c r="QCN65" s="26"/>
      <c r="QCO65" s="111"/>
      <c r="QCP65" s="26"/>
      <c r="QCQ65" s="111"/>
      <c r="QCR65" s="26"/>
      <c r="QCS65" s="111"/>
      <c r="QCT65" s="26"/>
      <c r="QCU65" s="111"/>
      <c r="QCV65" s="26"/>
      <c r="QCW65" s="111"/>
      <c r="QCX65" s="26"/>
      <c r="QCY65" s="111"/>
      <c r="QCZ65" s="26"/>
      <c r="QDA65" s="111"/>
      <c r="QDB65" s="26"/>
      <c r="QDC65" s="111"/>
      <c r="QDD65" s="26"/>
      <c r="QDE65" s="111"/>
      <c r="QDF65" s="26"/>
      <c r="QDG65" s="112"/>
      <c r="QDH65" s="26"/>
      <c r="QDI65" s="111"/>
      <c r="QDJ65" s="26"/>
      <c r="QDK65" s="111"/>
      <c r="QDL65" s="26"/>
      <c r="QDM65" s="111"/>
      <c r="QDN65" s="26"/>
      <c r="QDO65" s="111"/>
      <c r="QDP65" s="26"/>
      <c r="QDQ65" s="111"/>
      <c r="QDR65" s="26"/>
      <c r="QDS65" s="111"/>
      <c r="QDT65" s="26"/>
      <c r="QDU65" s="111"/>
      <c r="QDV65" s="19"/>
      <c r="QDW65" s="111"/>
      <c r="QDX65" s="26"/>
      <c r="QDY65" s="111"/>
      <c r="QDZ65" s="26"/>
      <c r="QEA65" s="111"/>
      <c r="QEB65" s="26"/>
      <c r="QEC65" s="111"/>
      <c r="QED65" s="26"/>
      <c r="QEE65" s="111"/>
      <c r="QEF65" s="19"/>
      <c r="QEG65" s="111"/>
      <c r="QEH65" s="26"/>
      <c r="QEI65" s="111"/>
      <c r="QEJ65" s="26"/>
      <c r="QEK65" s="111"/>
      <c r="QEL65" s="26"/>
      <c r="QEM65" s="111"/>
      <c r="QEN65" s="19"/>
      <c r="QEO65" s="105"/>
      <c r="QEP65" s="105"/>
      <c r="QEQ65" s="105"/>
      <c r="QER65" s="29"/>
      <c r="QES65" s="111"/>
      <c r="QET65" s="29"/>
      <c r="QEU65" s="111"/>
      <c r="QEV65" s="22"/>
      <c r="QEW65" s="111"/>
      <c r="QEX65" s="22"/>
      <c r="QEY65" s="111"/>
      <c r="QEZ65" s="22"/>
      <c r="QFA65" s="111"/>
      <c r="QFB65" s="22"/>
      <c r="QFC65" s="111"/>
      <c r="QFD65" s="22"/>
      <c r="QFE65" s="111"/>
      <c r="QFF65" s="22"/>
      <c r="QFG65" s="111"/>
      <c r="QFH65" s="22"/>
      <c r="QFI65" s="111"/>
      <c r="QFJ65" s="26"/>
      <c r="QFK65" s="111"/>
      <c r="QFL65" s="26"/>
      <c r="QFM65" s="111"/>
      <c r="QFN65" s="26"/>
      <c r="QFO65" s="111"/>
      <c r="QFP65" s="26"/>
      <c r="QFQ65" s="111"/>
      <c r="QFR65" s="26"/>
      <c r="QFS65" s="111"/>
      <c r="QFT65" s="26"/>
      <c r="QFU65" s="111"/>
      <c r="QFV65" s="26"/>
      <c r="QFW65" s="111"/>
      <c r="QFX65" s="26"/>
      <c r="QFY65" s="111"/>
      <c r="QFZ65" s="26"/>
      <c r="QGA65" s="111"/>
      <c r="QGB65" s="26"/>
      <c r="QGC65" s="111"/>
      <c r="QGD65" s="26"/>
      <c r="QGE65" s="112"/>
      <c r="QGF65" s="26"/>
      <c r="QGG65" s="111"/>
      <c r="QGH65" s="26"/>
      <c r="QGI65" s="111"/>
      <c r="QGJ65" s="26"/>
      <c r="QGK65" s="111"/>
      <c r="QGL65" s="26"/>
      <c r="QGM65" s="111"/>
      <c r="QGN65" s="26"/>
      <c r="QGO65" s="111"/>
      <c r="QGP65" s="26"/>
      <c r="QGQ65" s="111"/>
      <c r="QGR65" s="26"/>
      <c r="QGS65" s="111"/>
      <c r="QGT65" s="19"/>
      <c r="QGU65" s="111"/>
      <c r="QGV65" s="26"/>
      <c r="QGW65" s="111"/>
      <c r="QGX65" s="26"/>
      <c r="QGY65" s="111"/>
      <c r="QGZ65" s="26"/>
      <c r="QHA65" s="111"/>
      <c r="QHB65" s="26"/>
      <c r="QHC65" s="111"/>
      <c r="QHD65" s="19"/>
      <c r="QHE65" s="111"/>
      <c r="QHF65" s="26"/>
      <c r="QHG65" s="111"/>
      <c r="QHH65" s="26"/>
      <c r="QHI65" s="111"/>
      <c r="QHJ65" s="26"/>
      <c r="QHK65" s="111"/>
      <c r="QHL65" s="19"/>
      <c r="QHM65" s="105"/>
      <c r="QHN65" s="105"/>
      <c r="QHO65" s="105"/>
      <c r="QHP65" s="29"/>
      <c r="QHQ65" s="111"/>
      <c r="QHR65" s="29"/>
      <c r="QHS65" s="111"/>
      <c r="QHT65" s="22"/>
      <c r="QHU65" s="111"/>
      <c r="QHV65" s="22"/>
      <c r="QHW65" s="111"/>
      <c r="QHX65" s="22"/>
      <c r="QHY65" s="111"/>
      <c r="QHZ65" s="22"/>
      <c r="QIA65" s="111"/>
      <c r="QIB65" s="22"/>
      <c r="QIC65" s="111"/>
      <c r="QID65" s="22"/>
      <c r="QIE65" s="111"/>
      <c r="QIF65" s="22"/>
      <c r="QIG65" s="111"/>
      <c r="QIH65" s="26"/>
      <c r="QII65" s="111"/>
      <c r="QIJ65" s="26"/>
      <c r="QIK65" s="111"/>
      <c r="QIL65" s="26"/>
      <c r="QIM65" s="111"/>
      <c r="QIN65" s="26"/>
      <c r="QIO65" s="111"/>
      <c r="QIP65" s="26"/>
      <c r="QIQ65" s="111"/>
      <c r="QIR65" s="26"/>
      <c r="QIS65" s="111"/>
      <c r="QIT65" s="26"/>
      <c r="QIU65" s="111"/>
      <c r="QIV65" s="26"/>
      <c r="QIW65" s="111"/>
      <c r="QIX65" s="26"/>
      <c r="QIY65" s="111"/>
      <c r="QIZ65" s="26"/>
      <c r="QJA65" s="111"/>
      <c r="QJB65" s="26"/>
      <c r="QJC65" s="112"/>
      <c r="QJD65" s="26"/>
      <c r="QJE65" s="111"/>
      <c r="QJF65" s="26"/>
      <c r="QJG65" s="111"/>
      <c r="QJH65" s="26"/>
      <c r="QJI65" s="111"/>
      <c r="QJJ65" s="26"/>
      <c r="QJK65" s="111"/>
      <c r="QJL65" s="26"/>
      <c r="QJM65" s="111"/>
      <c r="QJN65" s="26"/>
      <c r="QJO65" s="111"/>
      <c r="QJP65" s="26"/>
      <c r="QJQ65" s="111"/>
      <c r="QJR65" s="19"/>
      <c r="QJS65" s="111"/>
      <c r="QJT65" s="26"/>
      <c r="QJU65" s="111"/>
      <c r="QJV65" s="26"/>
      <c r="QJW65" s="111"/>
      <c r="QJX65" s="26"/>
      <c r="QJY65" s="111"/>
      <c r="QJZ65" s="26"/>
      <c r="QKA65" s="111"/>
      <c r="QKB65" s="19"/>
      <c r="QKC65" s="111"/>
      <c r="QKD65" s="26"/>
      <c r="QKE65" s="111"/>
      <c r="QKF65" s="26"/>
      <c r="QKG65" s="111"/>
      <c r="QKH65" s="26"/>
      <c r="QKI65" s="111"/>
      <c r="QKJ65" s="19"/>
      <c r="QKK65" s="105"/>
      <c r="QKL65" s="105"/>
      <c r="QKM65" s="105"/>
      <c r="QKN65" s="29"/>
      <c r="QKO65" s="111"/>
      <c r="QKP65" s="29"/>
      <c r="QKQ65" s="111"/>
      <c r="QKR65" s="22"/>
      <c r="QKS65" s="111"/>
      <c r="QKT65" s="22"/>
      <c r="QKU65" s="111"/>
      <c r="QKV65" s="22"/>
      <c r="QKW65" s="111"/>
      <c r="QKX65" s="22"/>
      <c r="QKY65" s="111"/>
      <c r="QKZ65" s="22"/>
      <c r="QLA65" s="111"/>
      <c r="QLB65" s="22"/>
      <c r="QLC65" s="111"/>
      <c r="QLD65" s="22"/>
      <c r="QLE65" s="111"/>
      <c r="QLF65" s="26"/>
      <c r="QLG65" s="111"/>
      <c r="QLH65" s="26"/>
      <c r="QLI65" s="111"/>
      <c r="QLJ65" s="26"/>
      <c r="QLK65" s="111"/>
      <c r="QLL65" s="26"/>
      <c r="QLM65" s="111"/>
      <c r="QLN65" s="26"/>
      <c r="QLO65" s="111"/>
      <c r="QLP65" s="26"/>
      <c r="QLQ65" s="111"/>
      <c r="QLR65" s="26"/>
      <c r="QLS65" s="111"/>
      <c r="QLT65" s="26"/>
      <c r="QLU65" s="111"/>
      <c r="QLV65" s="26"/>
      <c r="QLW65" s="111"/>
      <c r="QLX65" s="26"/>
      <c r="QLY65" s="111"/>
      <c r="QLZ65" s="26"/>
      <c r="QMA65" s="112"/>
      <c r="QMB65" s="26"/>
      <c r="QMC65" s="111"/>
      <c r="QMD65" s="26"/>
      <c r="QME65" s="111"/>
      <c r="QMF65" s="26"/>
      <c r="QMG65" s="111"/>
      <c r="QMH65" s="26"/>
      <c r="QMI65" s="111"/>
      <c r="QMJ65" s="26"/>
      <c r="QMK65" s="111"/>
      <c r="QML65" s="26"/>
      <c r="QMM65" s="111"/>
      <c r="QMN65" s="26"/>
      <c r="QMO65" s="111"/>
      <c r="QMP65" s="19"/>
      <c r="QMQ65" s="111"/>
      <c r="QMR65" s="26"/>
      <c r="QMS65" s="111"/>
      <c r="QMT65" s="26"/>
      <c r="QMU65" s="111"/>
      <c r="QMV65" s="26"/>
      <c r="QMW65" s="111"/>
      <c r="QMX65" s="26"/>
      <c r="QMY65" s="111"/>
      <c r="QMZ65" s="19"/>
      <c r="QNA65" s="111"/>
      <c r="QNB65" s="26"/>
      <c r="QNC65" s="111"/>
      <c r="QND65" s="26"/>
      <c r="QNE65" s="111"/>
      <c r="QNF65" s="26"/>
      <c r="QNG65" s="111"/>
      <c r="QNH65" s="19"/>
      <c r="QNI65" s="105"/>
      <c r="QNJ65" s="105"/>
      <c r="QNK65" s="105"/>
      <c r="QNL65" s="29"/>
      <c r="QNM65" s="111"/>
      <c r="QNN65" s="29"/>
      <c r="QNO65" s="111"/>
      <c r="QNP65" s="22"/>
      <c r="QNQ65" s="111"/>
      <c r="QNR65" s="22"/>
      <c r="QNS65" s="111"/>
      <c r="QNT65" s="22"/>
      <c r="QNU65" s="111"/>
      <c r="QNV65" s="22"/>
      <c r="QNW65" s="111"/>
      <c r="QNX65" s="22"/>
      <c r="QNY65" s="111"/>
      <c r="QNZ65" s="22"/>
      <c r="QOA65" s="111"/>
      <c r="QOB65" s="22"/>
      <c r="QOC65" s="111"/>
      <c r="QOD65" s="26"/>
      <c r="QOE65" s="111"/>
      <c r="QOF65" s="26"/>
      <c r="QOG65" s="111"/>
      <c r="QOH65" s="26"/>
      <c r="QOI65" s="111"/>
      <c r="QOJ65" s="26"/>
      <c r="QOK65" s="111"/>
      <c r="QOL65" s="26"/>
      <c r="QOM65" s="111"/>
      <c r="QON65" s="26"/>
      <c r="QOO65" s="111"/>
      <c r="QOP65" s="26"/>
      <c r="QOQ65" s="111"/>
      <c r="QOR65" s="26"/>
      <c r="QOS65" s="111"/>
      <c r="QOT65" s="26"/>
      <c r="QOU65" s="111"/>
      <c r="QOV65" s="26"/>
      <c r="QOW65" s="111"/>
      <c r="QOX65" s="26"/>
      <c r="QOY65" s="112"/>
      <c r="QOZ65" s="26"/>
      <c r="QPA65" s="111"/>
      <c r="QPB65" s="26"/>
      <c r="QPC65" s="111"/>
      <c r="QPD65" s="26"/>
      <c r="QPE65" s="111"/>
      <c r="QPF65" s="26"/>
      <c r="QPG65" s="111"/>
      <c r="QPH65" s="26"/>
      <c r="QPI65" s="111"/>
      <c r="QPJ65" s="26"/>
      <c r="QPK65" s="111"/>
      <c r="QPL65" s="26"/>
      <c r="QPM65" s="111"/>
      <c r="QPN65" s="19"/>
      <c r="QPO65" s="111"/>
      <c r="QPP65" s="26"/>
      <c r="QPQ65" s="111"/>
      <c r="QPR65" s="26"/>
      <c r="QPS65" s="111"/>
      <c r="QPT65" s="26"/>
      <c r="QPU65" s="111"/>
      <c r="QPV65" s="26"/>
      <c r="QPW65" s="111"/>
      <c r="QPX65" s="19"/>
      <c r="QPY65" s="111"/>
      <c r="QPZ65" s="26"/>
      <c r="QQA65" s="111"/>
      <c r="QQB65" s="26"/>
      <c r="QQC65" s="111"/>
      <c r="QQD65" s="26"/>
      <c r="QQE65" s="111"/>
      <c r="QQF65" s="19"/>
      <c r="QQG65" s="105"/>
      <c r="QQH65" s="105"/>
      <c r="QQI65" s="105"/>
      <c r="QQJ65" s="29"/>
      <c r="QQK65" s="111"/>
      <c r="QQL65" s="29"/>
      <c r="QQM65" s="111"/>
      <c r="QQN65" s="22"/>
      <c r="QQO65" s="111"/>
      <c r="QQP65" s="22"/>
      <c r="QQQ65" s="111"/>
      <c r="QQR65" s="22"/>
      <c r="QQS65" s="111"/>
      <c r="QQT65" s="22"/>
      <c r="QQU65" s="111"/>
      <c r="QQV65" s="22"/>
      <c r="QQW65" s="111"/>
      <c r="QQX65" s="22"/>
      <c r="QQY65" s="111"/>
      <c r="QQZ65" s="22"/>
      <c r="QRA65" s="111"/>
      <c r="QRB65" s="26"/>
      <c r="QRC65" s="111"/>
      <c r="QRD65" s="26"/>
      <c r="QRE65" s="111"/>
      <c r="QRF65" s="26"/>
      <c r="QRG65" s="111"/>
      <c r="QRH65" s="26"/>
      <c r="QRI65" s="111"/>
      <c r="QRJ65" s="26"/>
      <c r="QRK65" s="111"/>
      <c r="QRL65" s="26"/>
      <c r="QRM65" s="111"/>
      <c r="QRN65" s="26"/>
      <c r="QRO65" s="111"/>
      <c r="QRP65" s="26"/>
      <c r="QRQ65" s="111"/>
      <c r="QRR65" s="26"/>
      <c r="QRS65" s="111"/>
      <c r="QRT65" s="26"/>
      <c r="QRU65" s="111"/>
      <c r="QRV65" s="26"/>
      <c r="QRW65" s="112"/>
      <c r="QRX65" s="26"/>
      <c r="QRY65" s="111"/>
      <c r="QRZ65" s="26"/>
      <c r="QSA65" s="111"/>
      <c r="QSB65" s="26"/>
      <c r="QSC65" s="111"/>
      <c r="QSD65" s="26"/>
      <c r="QSE65" s="111"/>
      <c r="QSF65" s="26"/>
      <c r="QSG65" s="111"/>
      <c r="QSH65" s="26"/>
      <c r="QSI65" s="111"/>
      <c r="QSJ65" s="26"/>
      <c r="QSK65" s="111"/>
      <c r="QSL65" s="19"/>
      <c r="QSM65" s="111"/>
      <c r="QSN65" s="26"/>
      <c r="QSO65" s="111"/>
      <c r="QSP65" s="26"/>
      <c r="QSQ65" s="111"/>
      <c r="QSR65" s="26"/>
      <c r="QSS65" s="111"/>
      <c r="QST65" s="26"/>
      <c r="QSU65" s="111"/>
      <c r="QSV65" s="19"/>
      <c r="QSW65" s="111"/>
      <c r="QSX65" s="26"/>
      <c r="QSY65" s="111"/>
      <c r="QSZ65" s="26"/>
      <c r="QTA65" s="111"/>
      <c r="QTB65" s="26"/>
      <c r="QTC65" s="111"/>
      <c r="QTD65" s="19"/>
      <c r="QTE65" s="105"/>
      <c r="QTF65" s="105"/>
      <c r="QTG65" s="105"/>
      <c r="QTH65" s="29"/>
      <c r="QTI65" s="111"/>
      <c r="QTJ65" s="29"/>
      <c r="QTK65" s="111"/>
      <c r="QTL65" s="22"/>
      <c r="QTM65" s="111"/>
      <c r="QTN65" s="22"/>
      <c r="QTO65" s="111"/>
      <c r="QTP65" s="22"/>
      <c r="QTQ65" s="111"/>
      <c r="QTR65" s="22"/>
      <c r="QTS65" s="111"/>
      <c r="QTT65" s="22"/>
      <c r="QTU65" s="111"/>
      <c r="QTV65" s="22"/>
      <c r="QTW65" s="111"/>
      <c r="QTX65" s="22"/>
      <c r="QTY65" s="111"/>
      <c r="QTZ65" s="26"/>
      <c r="QUA65" s="111"/>
      <c r="QUB65" s="26"/>
      <c r="QUC65" s="111"/>
      <c r="QUD65" s="26"/>
      <c r="QUE65" s="111"/>
      <c r="QUF65" s="26"/>
      <c r="QUG65" s="111"/>
      <c r="QUH65" s="26"/>
      <c r="QUI65" s="111"/>
      <c r="QUJ65" s="26"/>
      <c r="QUK65" s="111"/>
      <c r="QUL65" s="26"/>
      <c r="QUM65" s="111"/>
      <c r="QUN65" s="26"/>
      <c r="QUO65" s="111"/>
      <c r="QUP65" s="26"/>
      <c r="QUQ65" s="111"/>
      <c r="QUR65" s="26"/>
      <c r="QUS65" s="111"/>
      <c r="QUT65" s="26"/>
      <c r="QUU65" s="112"/>
      <c r="QUV65" s="26"/>
      <c r="QUW65" s="111"/>
      <c r="QUX65" s="26"/>
      <c r="QUY65" s="111"/>
      <c r="QUZ65" s="26"/>
      <c r="QVA65" s="111"/>
      <c r="QVB65" s="26"/>
      <c r="QVC65" s="111"/>
      <c r="QVD65" s="26"/>
      <c r="QVE65" s="111"/>
      <c r="QVF65" s="26"/>
      <c r="QVG65" s="111"/>
      <c r="QVH65" s="26"/>
      <c r="QVI65" s="111"/>
      <c r="QVJ65" s="19"/>
      <c r="QVK65" s="111"/>
      <c r="QVL65" s="26"/>
      <c r="QVM65" s="111"/>
      <c r="QVN65" s="26"/>
      <c r="QVO65" s="111"/>
      <c r="QVP65" s="26"/>
      <c r="QVQ65" s="111"/>
      <c r="QVR65" s="26"/>
      <c r="QVS65" s="111"/>
      <c r="QVT65" s="19"/>
      <c r="QVU65" s="111"/>
      <c r="QVV65" s="26"/>
      <c r="QVW65" s="111"/>
      <c r="QVX65" s="26"/>
      <c r="QVY65" s="111"/>
      <c r="QVZ65" s="26"/>
      <c r="QWA65" s="111"/>
      <c r="QWB65" s="19"/>
      <c r="QWC65" s="105"/>
      <c r="QWD65" s="105"/>
      <c r="QWE65" s="105"/>
      <c r="QWF65" s="29"/>
      <c r="QWG65" s="111"/>
      <c r="QWH65" s="29"/>
      <c r="QWI65" s="111"/>
      <c r="QWJ65" s="22"/>
      <c r="QWK65" s="111"/>
      <c r="QWL65" s="22"/>
      <c r="QWM65" s="111"/>
      <c r="QWN65" s="22"/>
      <c r="QWO65" s="111"/>
      <c r="QWP65" s="22"/>
      <c r="QWQ65" s="111"/>
      <c r="QWR65" s="22"/>
      <c r="QWS65" s="111"/>
      <c r="QWT65" s="22"/>
      <c r="QWU65" s="111"/>
      <c r="QWV65" s="22"/>
      <c r="QWW65" s="111"/>
      <c r="QWX65" s="26"/>
      <c r="QWY65" s="111"/>
      <c r="QWZ65" s="26"/>
      <c r="QXA65" s="111"/>
      <c r="QXB65" s="26"/>
      <c r="QXC65" s="111"/>
      <c r="QXD65" s="26"/>
      <c r="QXE65" s="111"/>
      <c r="QXF65" s="26"/>
      <c r="QXG65" s="111"/>
      <c r="QXH65" s="26"/>
      <c r="QXI65" s="111"/>
      <c r="QXJ65" s="26"/>
      <c r="QXK65" s="111"/>
      <c r="QXL65" s="26"/>
      <c r="QXM65" s="111"/>
      <c r="QXN65" s="26"/>
      <c r="QXO65" s="111"/>
      <c r="QXP65" s="26"/>
      <c r="QXQ65" s="111"/>
      <c r="QXR65" s="26"/>
      <c r="QXS65" s="112"/>
      <c r="QXT65" s="26"/>
      <c r="QXU65" s="111"/>
      <c r="QXV65" s="26"/>
      <c r="QXW65" s="111"/>
      <c r="QXX65" s="26"/>
      <c r="QXY65" s="111"/>
      <c r="QXZ65" s="26"/>
      <c r="QYA65" s="111"/>
      <c r="QYB65" s="26"/>
      <c r="QYC65" s="111"/>
      <c r="QYD65" s="26"/>
      <c r="QYE65" s="111"/>
      <c r="QYF65" s="26"/>
      <c r="QYG65" s="111"/>
      <c r="QYH65" s="19"/>
      <c r="QYI65" s="111"/>
      <c r="QYJ65" s="26"/>
      <c r="QYK65" s="111"/>
      <c r="QYL65" s="26"/>
      <c r="QYM65" s="111"/>
      <c r="QYN65" s="26"/>
      <c r="QYO65" s="111"/>
      <c r="QYP65" s="26"/>
      <c r="QYQ65" s="111"/>
      <c r="QYR65" s="19"/>
      <c r="QYS65" s="111"/>
      <c r="QYT65" s="26"/>
      <c r="QYU65" s="111"/>
      <c r="QYV65" s="26"/>
      <c r="QYW65" s="111"/>
      <c r="QYX65" s="26"/>
      <c r="QYY65" s="111"/>
      <c r="QYZ65" s="19"/>
      <c r="QZA65" s="105"/>
      <c r="QZB65" s="105"/>
      <c r="QZC65" s="105"/>
      <c r="QZD65" s="29"/>
      <c r="QZE65" s="111"/>
      <c r="QZF65" s="29"/>
      <c r="QZG65" s="111"/>
      <c r="QZH65" s="22"/>
      <c r="QZI65" s="111"/>
      <c r="QZJ65" s="22"/>
      <c r="QZK65" s="111"/>
      <c r="QZL65" s="22"/>
      <c r="QZM65" s="111"/>
      <c r="QZN65" s="22"/>
      <c r="QZO65" s="111"/>
      <c r="QZP65" s="22"/>
      <c r="QZQ65" s="111"/>
      <c r="QZR65" s="22"/>
      <c r="QZS65" s="111"/>
      <c r="QZT65" s="22"/>
      <c r="QZU65" s="111"/>
      <c r="QZV65" s="26"/>
      <c r="QZW65" s="111"/>
      <c r="QZX65" s="26"/>
      <c r="QZY65" s="111"/>
      <c r="QZZ65" s="26"/>
      <c r="RAA65" s="111"/>
      <c r="RAB65" s="26"/>
      <c r="RAC65" s="111"/>
      <c r="RAD65" s="26"/>
      <c r="RAE65" s="111"/>
      <c r="RAF65" s="26"/>
      <c r="RAG65" s="111"/>
      <c r="RAH65" s="26"/>
      <c r="RAI65" s="111"/>
      <c r="RAJ65" s="26"/>
      <c r="RAK65" s="111"/>
      <c r="RAL65" s="26"/>
      <c r="RAM65" s="111"/>
      <c r="RAN65" s="26"/>
      <c r="RAO65" s="111"/>
      <c r="RAP65" s="26"/>
      <c r="RAQ65" s="112"/>
      <c r="RAR65" s="26"/>
      <c r="RAS65" s="111"/>
      <c r="RAT65" s="26"/>
      <c r="RAU65" s="111"/>
      <c r="RAV65" s="26"/>
      <c r="RAW65" s="111"/>
      <c r="RAX65" s="26"/>
      <c r="RAY65" s="111"/>
      <c r="RAZ65" s="26"/>
      <c r="RBA65" s="111"/>
      <c r="RBB65" s="26"/>
      <c r="RBC65" s="111"/>
      <c r="RBD65" s="26"/>
      <c r="RBE65" s="111"/>
      <c r="RBF65" s="19"/>
      <c r="RBG65" s="111"/>
      <c r="RBH65" s="26"/>
      <c r="RBI65" s="111"/>
      <c r="RBJ65" s="26"/>
      <c r="RBK65" s="111"/>
      <c r="RBL65" s="26"/>
      <c r="RBM65" s="111"/>
      <c r="RBN65" s="26"/>
      <c r="RBO65" s="111"/>
      <c r="RBP65" s="19"/>
      <c r="RBQ65" s="111"/>
      <c r="RBR65" s="26"/>
      <c r="RBS65" s="111"/>
      <c r="RBT65" s="26"/>
      <c r="RBU65" s="111"/>
      <c r="RBV65" s="26"/>
      <c r="RBW65" s="111"/>
      <c r="RBX65" s="19"/>
      <c r="RBY65" s="105"/>
      <c r="RBZ65" s="105"/>
      <c r="RCA65" s="105"/>
      <c r="RCB65" s="29"/>
      <c r="RCC65" s="111"/>
      <c r="RCD65" s="29"/>
      <c r="RCE65" s="111"/>
      <c r="RCF65" s="22"/>
      <c r="RCG65" s="111"/>
      <c r="RCH65" s="22"/>
      <c r="RCI65" s="111"/>
      <c r="RCJ65" s="22"/>
      <c r="RCK65" s="111"/>
      <c r="RCL65" s="22"/>
      <c r="RCM65" s="111"/>
      <c r="RCN65" s="22"/>
      <c r="RCO65" s="111"/>
      <c r="RCP65" s="22"/>
      <c r="RCQ65" s="111"/>
      <c r="RCR65" s="22"/>
      <c r="RCS65" s="111"/>
      <c r="RCT65" s="26"/>
      <c r="RCU65" s="111"/>
      <c r="RCV65" s="26"/>
      <c r="RCW65" s="111"/>
      <c r="RCX65" s="26"/>
      <c r="RCY65" s="111"/>
      <c r="RCZ65" s="26"/>
      <c r="RDA65" s="111"/>
      <c r="RDB65" s="26"/>
      <c r="RDC65" s="111"/>
      <c r="RDD65" s="26"/>
      <c r="RDE65" s="111"/>
      <c r="RDF65" s="26"/>
      <c r="RDG65" s="111"/>
      <c r="RDH65" s="26"/>
      <c r="RDI65" s="111"/>
      <c r="RDJ65" s="26"/>
      <c r="RDK65" s="111"/>
      <c r="RDL65" s="26"/>
      <c r="RDM65" s="111"/>
      <c r="RDN65" s="26"/>
      <c r="RDO65" s="112"/>
      <c r="RDP65" s="26"/>
      <c r="RDQ65" s="111"/>
      <c r="RDR65" s="26"/>
      <c r="RDS65" s="111"/>
      <c r="RDT65" s="26"/>
      <c r="RDU65" s="111"/>
      <c r="RDV65" s="26"/>
      <c r="RDW65" s="111"/>
      <c r="RDX65" s="26"/>
      <c r="RDY65" s="111"/>
      <c r="RDZ65" s="26"/>
      <c r="REA65" s="111"/>
      <c r="REB65" s="26"/>
      <c r="REC65" s="111"/>
      <c r="RED65" s="19"/>
      <c r="REE65" s="111"/>
      <c r="REF65" s="26"/>
      <c r="REG65" s="111"/>
      <c r="REH65" s="26"/>
      <c r="REI65" s="111"/>
      <c r="REJ65" s="26"/>
      <c r="REK65" s="111"/>
      <c r="REL65" s="26"/>
      <c r="REM65" s="111"/>
      <c r="REN65" s="19"/>
      <c r="REO65" s="111"/>
      <c r="REP65" s="26"/>
      <c r="REQ65" s="111"/>
      <c r="RER65" s="26"/>
      <c r="RES65" s="111"/>
      <c r="RET65" s="26"/>
      <c r="REU65" s="111"/>
      <c r="REV65" s="19"/>
      <c r="REW65" s="105"/>
      <c r="REX65" s="105"/>
      <c r="REY65" s="105"/>
      <c r="REZ65" s="29"/>
      <c r="RFA65" s="111"/>
      <c r="RFB65" s="29"/>
      <c r="RFC65" s="111"/>
      <c r="RFD65" s="22"/>
      <c r="RFE65" s="111"/>
      <c r="RFF65" s="22"/>
      <c r="RFG65" s="111"/>
      <c r="RFH65" s="22"/>
      <c r="RFI65" s="111"/>
      <c r="RFJ65" s="22"/>
      <c r="RFK65" s="111"/>
      <c r="RFL65" s="22"/>
      <c r="RFM65" s="111"/>
      <c r="RFN65" s="22"/>
      <c r="RFO65" s="111"/>
      <c r="RFP65" s="22"/>
      <c r="RFQ65" s="111"/>
      <c r="RFR65" s="26"/>
      <c r="RFS65" s="111"/>
      <c r="RFT65" s="26"/>
      <c r="RFU65" s="111"/>
      <c r="RFV65" s="26"/>
      <c r="RFW65" s="111"/>
      <c r="RFX65" s="26"/>
      <c r="RFY65" s="111"/>
      <c r="RFZ65" s="26"/>
      <c r="RGA65" s="111"/>
      <c r="RGB65" s="26"/>
      <c r="RGC65" s="111"/>
      <c r="RGD65" s="26"/>
      <c r="RGE65" s="111"/>
      <c r="RGF65" s="26"/>
      <c r="RGG65" s="111"/>
      <c r="RGH65" s="26"/>
      <c r="RGI65" s="111"/>
      <c r="RGJ65" s="26"/>
      <c r="RGK65" s="111"/>
      <c r="RGL65" s="26"/>
      <c r="RGM65" s="112"/>
      <c r="RGN65" s="26"/>
      <c r="RGO65" s="111"/>
      <c r="RGP65" s="26"/>
      <c r="RGQ65" s="111"/>
      <c r="RGR65" s="26"/>
      <c r="RGS65" s="111"/>
      <c r="RGT65" s="26"/>
      <c r="RGU65" s="111"/>
      <c r="RGV65" s="26"/>
      <c r="RGW65" s="111"/>
      <c r="RGX65" s="26"/>
      <c r="RGY65" s="111"/>
      <c r="RGZ65" s="26"/>
      <c r="RHA65" s="111"/>
      <c r="RHB65" s="19"/>
      <c r="RHC65" s="111"/>
      <c r="RHD65" s="26"/>
      <c r="RHE65" s="111"/>
      <c r="RHF65" s="26"/>
      <c r="RHG65" s="111"/>
      <c r="RHH65" s="26"/>
      <c r="RHI65" s="111"/>
      <c r="RHJ65" s="26"/>
      <c r="RHK65" s="111"/>
      <c r="RHL65" s="19"/>
      <c r="RHM65" s="111"/>
      <c r="RHN65" s="26"/>
      <c r="RHO65" s="111"/>
      <c r="RHP65" s="26"/>
      <c r="RHQ65" s="111"/>
      <c r="RHR65" s="26"/>
      <c r="RHS65" s="111"/>
      <c r="RHT65" s="19"/>
      <c r="RHU65" s="105"/>
      <c r="RHV65" s="105"/>
      <c r="RHW65" s="105"/>
      <c r="RHX65" s="29"/>
      <c r="RHY65" s="111"/>
      <c r="RHZ65" s="29"/>
      <c r="RIA65" s="111"/>
      <c r="RIB65" s="22"/>
      <c r="RIC65" s="111"/>
      <c r="RID65" s="22"/>
      <c r="RIE65" s="111"/>
      <c r="RIF65" s="22"/>
      <c r="RIG65" s="111"/>
      <c r="RIH65" s="22"/>
      <c r="RII65" s="111"/>
      <c r="RIJ65" s="22"/>
      <c r="RIK65" s="111"/>
      <c r="RIL65" s="22"/>
      <c r="RIM65" s="111"/>
      <c r="RIN65" s="22"/>
      <c r="RIO65" s="111"/>
      <c r="RIP65" s="26"/>
      <c r="RIQ65" s="111"/>
      <c r="RIR65" s="26"/>
      <c r="RIS65" s="111"/>
      <c r="RIT65" s="26"/>
      <c r="RIU65" s="111"/>
      <c r="RIV65" s="26"/>
      <c r="RIW65" s="111"/>
      <c r="RIX65" s="26"/>
      <c r="RIY65" s="111"/>
      <c r="RIZ65" s="26"/>
      <c r="RJA65" s="111"/>
      <c r="RJB65" s="26"/>
      <c r="RJC65" s="111"/>
      <c r="RJD65" s="26"/>
      <c r="RJE65" s="111"/>
      <c r="RJF65" s="26"/>
      <c r="RJG65" s="111"/>
      <c r="RJH65" s="26"/>
      <c r="RJI65" s="111"/>
      <c r="RJJ65" s="26"/>
      <c r="RJK65" s="112"/>
      <c r="RJL65" s="26"/>
      <c r="RJM65" s="111"/>
      <c r="RJN65" s="26"/>
      <c r="RJO65" s="111"/>
      <c r="RJP65" s="26"/>
      <c r="RJQ65" s="111"/>
      <c r="RJR65" s="26"/>
      <c r="RJS65" s="111"/>
      <c r="RJT65" s="26"/>
      <c r="RJU65" s="111"/>
      <c r="RJV65" s="26"/>
      <c r="RJW65" s="111"/>
      <c r="RJX65" s="26"/>
      <c r="RJY65" s="111"/>
      <c r="RJZ65" s="19"/>
      <c r="RKA65" s="111"/>
      <c r="RKB65" s="26"/>
      <c r="RKC65" s="111"/>
      <c r="RKD65" s="26"/>
      <c r="RKE65" s="111"/>
      <c r="RKF65" s="26"/>
      <c r="RKG65" s="111"/>
      <c r="RKH65" s="26"/>
      <c r="RKI65" s="111"/>
      <c r="RKJ65" s="19"/>
      <c r="RKK65" s="111"/>
      <c r="RKL65" s="26"/>
      <c r="RKM65" s="111"/>
      <c r="RKN65" s="26"/>
      <c r="RKO65" s="111"/>
      <c r="RKP65" s="26"/>
      <c r="RKQ65" s="111"/>
      <c r="RKR65" s="19"/>
      <c r="RKS65" s="105"/>
      <c r="RKT65" s="105"/>
      <c r="RKU65" s="105"/>
      <c r="RKV65" s="29"/>
      <c r="RKW65" s="111"/>
      <c r="RKX65" s="29"/>
      <c r="RKY65" s="111"/>
      <c r="RKZ65" s="22"/>
      <c r="RLA65" s="111"/>
      <c r="RLB65" s="22"/>
      <c r="RLC65" s="111"/>
      <c r="RLD65" s="22"/>
      <c r="RLE65" s="111"/>
      <c r="RLF65" s="22"/>
      <c r="RLG65" s="111"/>
      <c r="RLH65" s="22"/>
      <c r="RLI65" s="111"/>
      <c r="RLJ65" s="22"/>
      <c r="RLK65" s="111"/>
      <c r="RLL65" s="22"/>
      <c r="RLM65" s="111"/>
      <c r="RLN65" s="26"/>
      <c r="RLO65" s="111"/>
      <c r="RLP65" s="26"/>
      <c r="RLQ65" s="111"/>
      <c r="RLR65" s="26"/>
      <c r="RLS65" s="111"/>
      <c r="RLT65" s="26"/>
      <c r="RLU65" s="111"/>
      <c r="RLV65" s="26"/>
      <c r="RLW65" s="111"/>
      <c r="RLX65" s="26"/>
      <c r="RLY65" s="111"/>
      <c r="RLZ65" s="26"/>
      <c r="RMA65" s="111"/>
      <c r="RMB65" s="26"/>
      <c r="RMC65" s="111"/>
      <c r="RMD65" s="26"/>
      <c r="RME65" s="111"/>
      <c r="RMF65" s="26"/>
      <c r="RMG65" s="111"/>
      <c r="RMH65" s="26"/>
      <c r="RMI65" s="112"/>
      <c r="RMJ65" s="26"/>
      <c r="RMK65" s="111"/>
      <c r="RML65" s="26"/>
      <c r="RMM65" s="111"/>
      <c r="RMN65" s="26"/>
      <c r="RMO65" s="111"/>
      <c r="RMP65" s="26"/>
      <c r="RMQ65" s="111"/>
      <c r="RMR65" s="26"/>
      <c r="RMS65" s="111"/>
      <c r="RMT65" s="26"/>
      <c r="RMU65" s="111"/>
      <c r="RMV65" s="26"/>
      <c r="RMW65" s="111"/>
      <c r="RMX65" s="19"/>
      <c r="RMY65" s="111"/>
      <c r="RMZ65" s="26"/>
      <c r="RNA65" s="111"/>
      <c r="RNB65" s="26"/>
      <c r="RNC65" s="111"/>
      <c r="RND65" s="26"/>
      <c r="RNE65" s="111"/>
      <c r="RNF65" s="26"/>
      <c r="RNG65" s="111"/>
      <c r="RNH65" s="19"/>
      <c r="RNI65" s="111"/>
      <c r="RNJ65" s="26"/>
      <c r="RNK65" s="111"/>
      <c r="RNL65" s="26"/>
      <c r="RNM65" s="111"/>
      <c r="RNN65" s="26"/>
      <c r="RNO65" s="111"/>
      <c r="RNP65" s="19"/>
      <c r="RNQ65" s="105"/>
      <c r="RNR65" s="105"/>
      <c r="RNS65" s="105"/>
      <c r="RNT65" s="29"/>
      <c r="RNU65" s="111"/>
      <c r="RNV65" s="29"/>
      <c r="RNW65" s="111"/>
      <c r="RNX65" s="22"/>
      <c r="RNY65" s="111"/>
      <c r="RNZ65" s="22"/>
      <c r="ROA65" s="111"/>
      <c r="ROB65" s="22"/>
      <c r="ROC65" s="111"/>
      <c r="ROD65" s="22"/>
      <c r="ROE65" s="111"/>
      <c r="ROF65" s="22"/>
      <c r="ROG65" s="111"/>
      <c r="ROH65" s="22"/>
      <c r="ROI65" s="111"/>
      <c r="ROJ65" s="22"/>
      <c r="ROK65" s="111"/>
      <c r="ROL65" s="26"/>
      <c r="ROM65" s="111"/>
      <c r="RON65" s="26"/>
      <c r="ROO65" s="111"/>
      <c r="ROP65" s="26"/>
      <c r="ROQ65" s="111"/>
      <c r="ROR65" s="26"/>
      <c r="ROS65" s="111"/>
      <c r="ROT65" s="26"/>
      <c r="ROU65" s="111"/>
      <c r="ROV65" s="26"/>
      <c r="ROW65" s="111"/>
      <c r="ROX65" s="26"/>
      <c r="ROY65" s="111"/>
      <c r="ROZ65" s="26"/>
      <c r="RPA65" s="111"/>
      <c r="RPB65" s="26"/>
      <c r="RPC65" s="111"/>
      <c r="RPD65" s="26"/>
      <c r="RPE65" s="111"/>
      <c r="RPF65" s="26"/>
      <c r="RPG65" s="112"/>
      <c r="RPH65" s="26"/>
      <c r="RPI65" s="111"/>
      <c r="RPJ65" s="26"/>
      <c r="RPK65" s="111"/>
      <c r="RPL65" s="26"/>
      <c r="RPM65" s="111"/>
      <c r="RPN65" s="26"/>
      <c r="RPO65" s="111"/>
      <c r="RPP65" s="26"/>
      <c r="RPQ65" s="111"/>
      <c r="RPR65" s="26"/>
      <c r="RPS65" s="111"/>
      <c r="RPT65" s="26"/>
      <c r="RPU65" s="111"/>
      <c r="RPV65" s="19"/>
      <c r="RPW65" s="111"/>
      <c r="RPX65" s="26"/>
      <c r="RPY65" s="111"/>
      <c r="RPZ65" s="26"/>
      <c r="RQA65" s="111"/>
      <c r="RQB65" s="26"/>
      <c r="RQC65" s="111"/>
      <c r="RQD65" s="26"/>
      <c r="RQE65" s="111"/>
      <c r="RQF65" s="19"/>
      <c r="RQG65" s="111"/>
      <c r="RQH65" s="26"/>
      <c r="RQI65" s="111"/>
      <c r="RQJ65" s="26"/>
      <c r="RQK65" s="111"/>
      <c r="RQL65" s="26"/>
      <c r="RQM65" s="111"/>
      <c r="RQN65" s="19"/>
      <c r="RQO65" s="105"/>
      <c r="RQP65" s="105"/>
      <c r="RQQ65" s="105"/>
      <c r="RQR65" s="29"/>
      <c r="RQS65" s="111"/>
      <c r="RQT65" s="29"/>
      <c r="RQU65" s="111"/>
      <c r="RQV65" s="22"/>
      <c r="RQW65" s="111"/>
      <c r="RQX65" s="22"/>
      <c r="RQY65" s="111"/>
      <c r="RQZ65" s="22"/>
      <c r="RRA65" s="111"/>
      <c r="RRB65" s="22"/>
      <c r="RRC65" s="111"/>
      <c r="RRD65" s="22"/>
      <c r="RRE65" s="111"/>
      <c r="RRF65" s="22"/>
      <c r="RRG65" s="111"/>
      <c r="RRH65" s="22"/>
      <c r="RRI65" s="111"/>
      <c r="RRJ65" s="26"/>
      <c r="RRK65" s="111"/>
      <c r="RRL65" s="26"/>
      <c r="RRM65" s="111"/>
      <c r="RRN65" s="26"/>
      <c r="RRO65" s="111"/>
      <c r="RRP65" s="26"/>
      <c r="RRQ65" s="111"/>
      <c r="RRR65" s="26"/>
      <c r="RRS65" s="111"/>
      <c r="RRT65" s="26"/>
      <c r="RRU65" s="111"/>
      <c r="RRV65" s="26"/>
      <c r="RRW65" s="111"/>
      <c r="RRX65" s="26"/>
      <c r="RRY65" s="111"/>
      <c r="RRZ65" s="26"/>
      <c r="RSA65" s="111"/>
      <c r="RSB65" s="26"/>
      <c r="RSC65" s="111"/>
      <c r="RSD65" s="26"/>
      <c r="RSE65" s="112"/>
      <c r="RSF65" s="26"/>
      <c r="RSG65" s="111"/>
      <c r="RSH65" s="26"/>
      <c r="RSI65" s="111"/>
      <c r="RSJ65" s="26"/>
      <c r="RSK65" s="111"/>
      <c r="RSL65" s="26"/>
      <c r="RSM65" s="111"/>
      <c r="RSN65" s="26"/>
      <c r="RSO65" s="111"/>
      <c r="RSP65" s="26"/>
      <c r="RSQ65" s="111"/>
      <c r="RSR65" s="26"/>
      <c r="RSS65" s="111"/>
      <c r="RST65" s="19"/>
      <c r="RSU65" s="111"/>
      <c r="RSV65" s="26"/>
      <c r="RSW65" s="111"/>
      <c r="RSX65" s="26"/>
      <c r="RSY65" s="111"/>
      <c r="RSZ65" s="26"/>
      <c r="RTA65" s="111"/>
      <c r="RTB65" s="26"/>
      <c r="RTC65" s="111"/>
      <c r="RTD65" s="19"/>
      <c r="RTE65" s="111"/>
      <c r="RTF65" s="26"/>
      <c r="RTG65" s="111"/>
      <c r="RTH65" s="26"/>
      <c r="RTI65" s="111"/>
      <c r="RTJ65" s="26"/>
      <c r="RTK65" s="111"/>
      <c r="RTL65" s="19"/>
      <c r="RTM65" s="105"/>
      <c r="RTN65" s="105"/>
      <c r="RTO65" s="105"/>
      <c r="RTP65" s="29"/>
      <c r="RTQ65" s="111"/>
      <c r="RTR65" s="29"/>
      <c r="RTS65" s="111"/>
      <c r="RTT65" s="22"/>
      <c r="RTU65" s="111"/>
      <c r="RTV65" s="22"/>
      <c r="RTW65" s="111"/>
      <c r="RTX65" s="22"/>
      <c r="RTY65" s="111"/>
      <c r="RTZ65" s="22"/>
      <c r="RUA65" s="111"/>
      <c r="RUB65" s="22"/>
      <c r="RUC65" s="111"/>
      <c r="RUD65" s="22"/>
      <c r="RUE65" s="111"/>
      <c r="RUF65" s="22"/>
      <c r="RUG65" s="111"/>
      <c r="RUH65" s="26"/>
      <c r="RUI65" s="111"/>
      <c r="RUJ65" s="26"/>
      <c r="RUK65" s="111"/>
      <c r="RUL65" s="26"/>
      <c r="RUM65" s="111"/>
      <c r="RUN65" s="26"/>
      <c r="RUO65" s="111"/>
      <c r="RUP65" s="26"/>
      <c r="RUQ65" s="111"/>
      <c r="RUR65" s="26"/>
      <c r="RUS65" s="111"/>
      <c r="RUT65" s="26"/>
      <c r="RUU65" s="111"/>
      <c r="RUV65" s="26"/>
      <c r="RUW65" s="111"/>
      <c r="RUX65" s="26"/>
      <c r="RUY65" s="111"/>
      <c r="RUZ65" s="26"/>
      <c r="RVA65" s="111"/>
      <c r="RVB65" s="26"/>
      <c r="RVC65" s="112"/>
      <c r="RVD65" s="26"/>
      <c r="RVE65" s="111"/>
      <c r="RVF65" s="26"/>
      <c r="RVG65" s="111"/>
      <c r="RVH65" s="26"/>
      <c r="RVI65" s="111"/>
      <c r="RVJ65" s="26"/>
      <c r="RVK65" s="111"/>
      <c r="RVL65" s="26"/>
      <c r="RVM65" s="111"/>
      <c r="RVN65" s="26"/>
      <c r="RVO65" s="111"/>
      <c r="RVP65" s="26"/>
      <c r="RVQ65" s="111"/>
      <c r="RVR65" s="19"/>
      <c r="RVS65" s="111"/>
      <c r="RVT65" s="26"/>
      <c r="RVU65" s="111"/>
      <c r="RVV65" s="26"/>
      <c r="RVW65" s="111"/>
      <c r="RVX65" s="26"/>
      <c r="RVY65" s="111"/>
      <c r="RVZ65" s="26"/>
      <c r="RWA65" s="111"/>
      <c r="RWB65" s="19"/>
      <c r="RWC65" s="111"/>
      <c r="RWD65" s="26"/>
      <c r="RWE65" s="111"/>
      <c r="RWF65" s="26"/>
      <c r="RWG65" s="111"/>
      <c r="RWH65" s="26"/>
      <c r="RWI65" s="111"/>
      <c r="RWJ65" s="19"/>
      <c r="RWK65" s="105"/>
      <c r="RWL65" s="105"/>
      <c r="RWM65" s="105"/>
      <c r="RWN65" s="29"/>
      <c r="RWO65" s="111"/>
      <c r="RWP65" s="29"/>
      <c r="RWQ65" s="111"/>
      <c r="RWR65" s="22"/>
      <c r="RWS65" s="111"/>
      <c r="RWT65" s="22"/>
      <c r="RWU65" s="111"/>
      <c r="RWV65" s="22"/>
      <c r="RWW65" s="111"/>
      <c r="RWX65" s="22"/>
      <c r="RWY65" s="111"/>
      <c r="RWZ65" s="22"/>
      <c r="RXA65" s="111"/>
      <c r="RXB65" s="22"/>
      <c r="RXC65" s="111"/>
      <c r="RXD65" s="22"/>
      <c r="RXE65" s="111"/>
      <c r="RXF65" s="26"/>
      <c r="RXG65" s="111"/>
      <c r="RXH65" s="26"/>
      <c r="RXI65" s="111"/>
      <c r="RXJ65" s="26"/>
      <c r="RXK65" s="111"/>
      <c r="RXL65" s="26"/>
      <c r="RXM65" s="111"/>
      <c r="RXN65" s="26"/>
      <c r="RXO65" s="111"/>
      <c r="RXP65" s="26"/>
      <c r="RXQ65" s="111"/>
      <c r="RXR65" s="26"/>
      <c r="RXS65" s="111"/>
      <c r="RXT65" s="26"/>
      <c r="RXU65" s="111"/>
      <c r="RXV65" s="26"/>
      <c r="RXW65" s="111"/>
      <c r="RXX65" s="26"/>
      <c r="RXY65" s="111"/>
      <c r="RXZ65" s="26"/>
      <c r="RYA65" s="112"/>
      <c r="RYB65" s="26"/>
      <c r="RYC65" s="111"/>
      <c r="RYD65" s="26"/>
      <c r="RYE65" s="111"/>
      <c r="RYF65" s="26"/>
      <c r="RYG65" s="111"/>
      <c r="RYH65" s="26"/>
      <c r="RYI65" s="111"/>
      <c r="RYJ65" s="26"/>
      <c r="RYK65" s="111"/>
      <c r="RYL65" s="26"/>
      <c r="RYM65" s="111"/>
      <c r="RYN65" s="26"/>
      <c r="RYO65" s="111"/>
      <c r="RYP65" s="19"/>
      <c r="RYQ65" s="111"/>
      <c r="RYR65" s="26"/>
      <c r="RYS65" s="111"/>
      <c r="RYT65" s="26"/>
      <c r="RYU65" s="111"/>
      <c r="RYV65" s="26"/>
      <c r="RYW65" s="111"/>
      <c r="RYX65" s="26"/>
      <c r="RYY65" s="111"/>
      <c r="RYZ65" s="19"/>
      <c r="RZA65" s="111"/>
      <c r="RZB65" s="26"/>
      <c r="RZC65" s="111"/>
      <c r="RZD65" s="26"/>
      <c r="RZE65" s="111"/>
      <c r="RZF65" s="26"/>
      <c r="RZG65" s="111"/>
      <c r="RZH65" s="19"/>
      <c r="RZI65" s="105"/>
      <c r="RZJ65" s="105"/>
      <c r="RZK65" s="105"/>
      <c r="RZL65" s="29"/>
      <c r="RZM65" s="111"/>
      <c r="RZN65" s="29"/>
      <c r="RZO65" s="111"/>
      <c r="RZP65" s="22"/>
      <c r="RZQ65" s="111"/>
      <c r="RZR65" s="22"/>
      <c r="RZS65" s="111"/>
      <c r="RZT65" s="22"/>
      <c r="RZU65" s="111"/>
      <c r="RZV65" s="22"/>
      <c r="RZW65" s="111"/>
      <c r="RZX65" s="22"/>
      <c r="RZY65" s="111"/>
      <c r="RZZ65" s="22"/>
      <c r="SAA65" s="111"/>
      <c r="SAB65" s="22"/>
      <c r="SAC65" s="111"/>
      <c r="SAD65" s="26"/>
      <c r="SAE65" s="111"/>
      <c r="SAF65" s="26"/>
      <c r="SAG65" s="111"/>
      <c r="SAH65" s="26"/>
      <c r="SAI65" s="111"/>
      <c r="SAJ65" s="26"/>
      <c r="SAK65" s="111"/>
      <c r="SAL65" s="26"/>
      <c r="SAM65" s="111"/>
      <c r="SAN65" s="26"/>
      <c r="SAO65" s="111"/>
      <c r="SAP65" s="26"/>
      <c r="SAQ65" s="111"/>
      <c r="SAR65" s="26"/>
      <c r="SAS65" s="111"/>
      <c r="SAT65" s="26"/>
      <c r="SAU65" s="111"/>
      <c r="SAV65" s="26"/>
      <c r="SAW65" s="111"/>
      <c r="SAX65" s="26"/>
      <c r="SAY65" s="112"/>
      <c r="SAZ65" s="26"/>
      <c r="SBA65" s="111"/>
      <c r="SBB65" s="26"/>
      <c r="SBC65" s="111"/>
      <c r="SBD65" s="26"/>
      <c r="SBE65" s="111"/>
      <c r="SBF65" s="26"/>
      <c r="SBG65" s="111"/>
      <c r="SBH65" s="26"/>
      <c r="SBI65" s="111"/>
      <c r="SBJ65" s="26"/>
      <c r="SBK65" s="111"/>
      <c r="SBL65" s="26"/>
      <c r="SBM65" s="111"/>
      <c r="SBN65" s="19"/>
      <c r="SBO65" s="111"/>
      <c r="SBP65" s="26"/>
      <c r="SBQ65" s="111"/>
      <c r="SBR65" s="26"/>
      <c r="SBS65" s="111"/>
      <c r="SBT65" s="26"/>
      <c r="SBU65" s="111"/>
      <c r="SBV65" s="26"/>
      <c r="SBW65" s="111"/>
      <c r="SBX65" s="19"/>
      <c r="SBY65" s="111"/>
      <c r="SBZ65" s="26"/>
      <c r="SCA65" s="111"/>
      <c r="SCB65" s="26"/>
      <c r="SCC65" s="111"/>
      <c r="SCD65" s="26"/>
      <c r="SCE65" s="111"/>
      <c r="SCF65" s="19"/>
      <c r="SCG65" s="105"/>
      <c r="SCH65" s="105"/>
      <c r="SCI65" s="105"/>
      <c r="SCJ65" s="29"/>
      <c r="SCK65" s="111"/>
      <c r="SCL65" s="29"/>
      <c r="SCM65" s="111"/>
      <c r="SCN65" s="22"/>
      <c r="SCO65" s="111"/>
      <c r="SCP65" s="22"/>
      <c r="SCQ65" s="111"/>
      <c r="SCR65" s="22"/>
      <c r="SCS65" s="111"/>
      <c r="SCT65" s="22"/>
      <c r="SCU65" s="111"/>
      <c r="SCV65" s="22"/>
      <c r="SCW65" s="111"/>
      <c r="SCX65" s="22"/>
      <c r="SCY65" s="111"/>
      <c r="SCZ65" s="22"/>
      <c r="SDA65" s="111"/>
      <c r="SDB65" s="26"/>
      <c r="SDC65" s="111"/>
      <c r="SDD65" s="26"/>
      <c r="SDE65" s="111"/>
      <c r="SDF65" s="26"/>
      <c r="SDG65" s="111"/>
      <c r="SDH65" s="26"/>
      <c r="SDI65" s="111"/>
      <c r="SDJ65" s="26"/>
      <c r="SDK65" s="111"/>
      <c r="SDL65" s="26"/>
      <c r="SDM65" s="111"/>
      <c r="SDN65" s="26"/>
      <c r="SDO65" s="111"/>
      <c r="SDP65" s="26"/>
      <c r="SDQ65" s="111"/>
      <c r="SDR65" s="26"/>
      <c r="SDS65" s="111"/>
      <c r="SDT65" s="26"/>
      <c r="SDU65" s="111"/>
      <c r="SDV65" s="26"/>
      <c r="SDW65" s="112"/>
      <c r="SDX65" s="26"/>
      <c r="SDY65" s="111"/>
      <c r="SDZ65" s="26"/>
      <c r="SEA65" s="111"/>
      <c r="SEB65" s="26"/>
      <c r="SEC65" s="111"/>
      <c r="SED65" s="26"/>
      <c r="SEE65" s="111"/>
      <c r="SEF65" s="26"/>
      <c r="SEG65" s="111"/>
      <c r="SEH65" s="26"/>
      <c r="SEI65" s="111"/>
      <c r="SEJ65" s="26"/>
      <c r="SEK65" s="111"/>
      <c r="SEL65" s="19"/>
      <c r="SEM65" s="111"/>
      <c r="SEN65" s="26"/>
      <c r="SEO65" s="111"/>
      <c r="SEP65" s="26"/>
      <c r="SEQ65" s="111"/>
      <c r="SER65" s="26"/>
      <c r="SES65" s="111"/>
      <c r="SET65" s="26"/>
      <c r="SEU65" s="111"/>
      <c r="SEV65" s="19"/>
      <c r="SEW65" s="111"/>
      <c r="SEX65" s="26"/>
      <c r="SEY65" s="111"/>
      <c r="SEZ65" s="26"/>
      <c r="SFA65" s="111"/>
      <c r="SFB65" s="26"/>
      <c r="SFC65" s="111"/>
      <c r="SFD65" s="19"/>
      <c r="SFE65" s="105"/>
      <c r="SFF65" s="105"/>
      <c r="SFG65" s="105"/>
      <c r="SFH65" s="29"/>
      <c r="SFI65" s="111"/>
      <c r="SFJ65" s="29"/>
      <c r="SFK65" s="111"/>
      <c r="SFL65" s="22"/>
      <c r="SFM65" s="111"/>
      <c r="SFN65" s="22"/>
      <c r="SFO65" s="111"/>
      <c r="SFP65" s="22"/>
      <c r="SFQ65" s="111"/>
      <c r="SFR65" s="22"/>
      <c r="SFS65" s="111"/>
      <c r="SFT65" s="22"/>
      <c r="SFU65" s="111"/>
      <c r="SFV65" s="22"/>
      <c r="SFW65" s="111"/>
      <c r="SFX65" s="22"/>
      <c r="SFY65" s="111"/>
      <c r="SFZ65" s="26"/>
      <c r="SGA65" s="111"/>
      <c r="SGB65" s="26"/>
      <c r="SGC65" s="111"/>
      <c r="SGD65" s="26"/>
      <c r="SGE65" s="111"/>
      <c r="SGF65" s="26"/>
      <c r="SGG65" s="111"/>
      <c r="SGH65" s="26"/>
      <c r="SGI65" s="111"/>
      <c r="SGJ65" s="26"/>
      <c r="SGK65" s="111"/>
      <c r="SGL65" s="26"/>
      <c r="SGM65" s="111"/>
      <c r="SGN65" s="26"/>
      <c r="SGO65" s="111"/>
      <c r="SGP65" s="26"/>
      <c r="SGQ65" s="111"/>
      <c r="SGR65" s="26"/>
      <c r="SGS65" s="111"/>
      <c r="SGT65" s="26"/>
      <c r="SGU65" s="112"/>
      <c r="SGV65" s="26"/>
      <c r="SGW65" s="111"/>
      <c r="SGX65" s="26"/>
      <c r="SGY65" s="111"/>
      <c r="SGZ65" s="26"/>
      <c r="SHA65" s="111"/>
      <c r="SHB65" s="26"/>
      <c r="SHC65" s="111"/>
      <c r="SHD65" s="26"/>
      <c r="SHE65" s="111"/>
      <c r="SHF65" s="26"/>
      <c r="SHG65" s="111"/>
      <c r="SHH65" s="26"/>
      <c r="SHI65" s="111"/>
      <c r="SHJ65" s="19"/>
      <c r="SHK65" s="111"/>
      <c r="SHL65" s="26"/>
      <c r="SHM65" s="111"/>
      <c r="SHN65" s="26"/>
      <c r="SHO65" s="111"/>
      <c r="SHP65" s="26"/>
      <c r="SHQ65" s="111"/>
      <c r="SHR65" s="26"/>
      <c r="SHS65" s="111"/>
      <c r="SHT65" s="19"/>
      <c r="SHU65" s="111"/>
      <c r="SHV65" s="26"/>
      <c r="SHW65" s="111"/>
      <c r="SHX65" s="26"/>
      <c r="SHY65" s="111"/>
      <c r="SHZ65" s="26"/>
      <c r="SIA65" s="111"/>
      <c r="SIB65" s="19"/>
      <c r="SIC65" s="105"/>
      <c r="SID65" s="105"/>
      <c r="SIE65" s="105"/>
      <c r="SIF65" s="29"/>
      <c r="SIG65" s="111"/>
      <c r="SIH65" s="29"/>
      <c r="SII65" s="111"/>
      <c r="SIJ65" s="22"/>
      <c r="SIK65" s="111"/>
      <c r="SIL65" s="22"/>
      <c r="SIM65" s="111"/>
      <c r="SIN65" s="22"/>
      <c r="SIO65" s="111"/>
      <c r="SIP65" s="22"/>
      <c r="SIQ65" s="111"/>
      <c r="SIR65" s="22"/>
      <c r="SIS65" s="111"/>
      <c r="SIT65" s="22"/>
      <c r="SIU65" s="111"/>
      <c r="SIV65" s="22"/>
      <c r="SIW65" s="111"/>
      <c r="SIX65" s="26"/>
      <c r="SIY65" s="111"/>
      <c r="SIZ65" s="26"/>
      <c r="SJA65" s="111"/>
      <c r="SJB65" s="26"/>
      <c r="SJC65" s="111"/>
      <c r="SJD65" s="26"/>
      <c r="SJE65" s="111"/>
      <c r="SJF65" s="26"/>
      <c r="SJG65" s="111"/>
      <c r="SJH65" s="26"/>
      <c r="SJI65" s="111"/>
      <c r="SJJ65" s="26"/>
      <c r="SJK65" s="111"/>
      <c r="SJL65" s="26"/>
      <c r="SJM65" s="111"/>
      <c r="SJN65" s="26"/>
      <c r="SJO65" s="111"/>
      <c r="SJP65" s="26"/>
      <c r="SJQ65" s="111"/>
      <c r="SJR65" s="26"/>
      <c r="SJS65" s="112"/>
      <c r="SJT65" s="26"/>
      <c r="SJU65" s="111"/>
      <c r="SJV65" s="26"/>
      <c r="SJW65" s="111"/>
      <c r="SJX65" s="26"/>
      <c r="SJY65" s="111"/>
      <c r="SJZ65" s="26"/>
      <c r="SKA65" s="111"/>
      <c r="SKB65" s="26"/>
      <c r="SKC65" s="111"/>
      <c r="SKD65" s="26"/>
      <c r="SKE65" s="111"/>
      <c r="SKF65" s="26"/>
      <c r="SKG65" s="111"/>
      <c r="SKH65" s="19"/>
      <c r="SKI65" s="111"/>
      <c r="SKJ65" s="26"/>
      <c r="SKK65" s="111"/>
      <c r="SKL65" s="26"/>
      <c r="SKM65" s="111"/>
      <c r="SKN65" s="26"/>
      <c r="SKO65" s="111"/>
      <c r="SKP65" s="26"/>
      <c r="SKQ65" s="111"/>
      <c r="SKR65" s="19"/>
      <c r="SKS65" s="111"/>
      <c r="SKT65" s="26"/>
      <c r="SKU65" s="111"/>
      <c r="SKV65" s="26"/>
      <c r="SKW65" s="111"/>
      <c r="SKX65" s="26"/>
      <c r="SKY65" s="111"/>
      <c r="SKZ65" s="19"/>
      <c r="SLA65" s="105"/>
      <c r="SLB65" s="105"/>
      <c r="SLC65" s="105"/>
      <c r="SLD65" s="29"/>
      <c r="SLE65" s="111"/>
      <c r="SLF65" s="29"/>
      <c r="SLG65" s="111"/>
      <c r="SLH65" s="22"/>
      <c r="SLI65" s="111"/>
      <c r="SLJ65" s="22"/>
      <c r="SLK65" s="111"/>
      <c r="SLL65" s="22"/>
      <c r="SLM65" s="111"/>
      <c r="SLN65" s="22"/>
      <c r="SLO65" s="111"/>
      <c r="SLP65" s="22"/>
      <c r="SLQ65" s="111"/>
      <c r="SLR65" s="22"/>
      <c r="SLS65" s="111"/>
      <c r="SLT65" s="22"/>
      <c r="SLU65" s="111"/>
      <c r="SLV65" s="26"/>
      <c r="SLW65" s="111"/>
      <c r="SLX65" s="26"/>
      <c r="SLY65" s="111"/>
      <c r="SLZ65" s="26"/>
      <c r="SMA65" s="111"/>
      <c r="SMB65" s="26"/>
      <c r="SMC65" s="111"/>
      <c r="SMD65" s="26"/>
      <c r="SME65" s="111"/>
      <c r="SMF65" s="26"/>
      <c r="SMG65" s="111"/>
      <c r="SMH65" s="26"/>
      <c r="SMI65" s="111"/>
      <c r="SMJ65" s="26"/>
      <c r="SMK65" s="111"/>
      <c r="SML65" s="26"/>
      <c r="SMM65" s="111"/>
      <c r="SMN65" s="26"/>
      <c r="SMO65" s="111"/>
      <c r="SMP65" s="26"/>
      <c r="SMQ65" s="112"/>
      <c r="SMR65" s="26"/>
      <c r="SMS65" s="111"/>
      <c r="SMT65" s="26"/>
      <c r="SMU65" s="111"/>
      <c r="SMV65" s="26"/>
      <c r="SMW65" s="111"/>
      <c r="SMX65" s="26"/>
      <c r="SMY65" s="111"/>
      <c r="SMZ65" s="26"/>
      <c r="SNA65" s="111"/>
      <c r="SNB65" s="26"/>
      <c r="SNC65" s="111"/>
      <c r="SND65" s="26"/>
      <c r="SNE65" s="111"/>
      <c r="SNF65" s="19"/>
      <c r="SNG65" s="111"/>
      <c r="SNH65" s="26"/>
      <c r="SNI65" s="111"/>
      <c r="SNJ65" s="26"/>
      <c r="SNK65" s="111"/>
      <c r="SNL65" s="26"/>
      <c r="SNM65" s="111"/>
      <c r="SNN65" s="26"/>
      <c r="SNO65" s="111"/>
      <c r="SNP65" s="19"/>
      <c r="SNQ65" s="111"/>
      <c r="SNR65" s="26"/>
      <c r="SNS65" s="111"/>
      <c r="SNT65" s="26"/>
      <c r="SNU65" s="111"/>
      <c r="SNV65" s="26"/>
      <c r="SNW65" s="111"/>
      <c r="SNX65" s="19"/>
      <c r="SNY65" s="105"/>
      <c r="SNZ65" s="105"/>
      <c r="SOA65" s="105"/>
      <c r="SOB65" s="29"/>
      <c r="SOC65" s="111"/>
      <c r="SOD65" s="29"/>
      <c r="SOE65" s="111"/>
      <c r="SOF65" s="22"/>
      <c r="SOG65" s="111"/>
      <c r="SOH65" s="22"/>
      <c r="SOI65" s="111"/>
      <c r="SOJ65" s="22"/>
      <c r="SOK65" s="111"/>
      <c r="SOL65" s="22"/>
      <c r="SOM65" s="111"/>
      <c r="SON65" s="22"/>
      <c r="SOO65" s="111"/>
      <c r="SOP65" s="22"/>
      <c r="SOQ65" s="111"/>
      <c r="SOR65" s="22"/>
      <c r="SOS65" s="111"/>
      <c r="SOT65" s="26"/>
      <c r="SOU65" s="111"/>
      <c r="SOV65" s="26"/>
      <c r="SOW65" s="111"/>
      <c r="SOX65" s="26"/>
      <c r="SOY65" s="111"/>
      <c r="SOZ65" s="26"/>
      <c r="SPA65" s="111"/>
      <c r="SPB65" s="26"/>
      <c r="SPC65" s="111"/>
      <c r="SPD65" s="26"/>
      <c r="SPE65" s="111"/>
      <c r="SPF65" s="26"/>
      <c r="SPG65" s="111"/>
      <c r="SPH65" s="26"/>
      <c r="SPI65" s="111"/>
      <c r="SPJ65" s="26"/>
      <c r="SPK65" s="111"/>
      <c r="SPL65" s="26"/>
      <c r="SPM65" s="111"/>
      <c r="SPN65" s="26"/>
      <c r="SPO65" s="112"/>
      <c r="SPP65" s="26"/>
      <c r="SPQ65" s="111"/>
      <c r="SPR65" s="26"/>
      <c r="SPS65" s="111"/>
      <c r="SPT65" s="26"/>
      <c r="SPU65" s="111"/>
      <c r="SPV65" s="26"/>
      <c r="SPW65" s="111"/>
      <c r="SPX65" s="26"/>
      <c r="SPY65" s="111"/>
      <c r="SPZ65" s="26"/>
      <c r="SQA65" s="111"/>
      <c r="SQB65" s="26"/>
      <c r="SQC65" s="111"/>
      <c r="SQD65" s="19"/>
      <c r="SQE65" s="111"/>
      <c r="SQF65" s="26"/>
      <c r="SQG65" s="111"/>
      <c r="SQH65" s="26"/>
      <c r="SQI65" s="111"/>
      <c r="SQJ65" s="26"/>
      <c r="SQK65" s="111"/>
      <c r="SQL65" s="26"/>
      <c r="SQM65" s="111"/>
      <c r="SQN65" s="19"/>
      <c r="SQO65" s="111"/>
      <c r="SQP65" s="26"/>
      <c r="SQQ65" s="111"/>
      <c r="SQR65" s="26"/>
      <c r="SQS65" s="111"/>
      <c r="SQT65" s="26"/>
      <c r="SQU65" s="111"/>
      <c r="SQV65" s="19"/>
      <c r="SQW65" s="105"/>
      <c r="SQX65" s="105"/>
      <c r="SQY65" s="105"/>
      <c r="SQZ65" s="29"/>
      <c r="SRA65" s="111"/>
      <c r="SRB65" s="29"/>
      <c r="SRC65" s="111"/>
      <c r="SRD65" s="22"/>
      <c r="SRE65" s="111"/>
      <c r="SRF65" s="22"/>
      <c r="SRG65" s="111"/>
      <c r="SRH65" s="22"/>
      <c r="SRI65" s="111"/>
      <c r="SRJ65" s="22"/>
      <c r="SRK65" s="111"/>
      <c r="SRL65" s="22"/>
      <c r="SRM65" s="111"/>
      <c r="SRN65" s="22"/>
      <c r="SRO65" s="111"/>
      <c r="SRP65" s="22"/>
      <c r="SRQ65" s="111"/>
      <c r="SRR65" s="26"/>
      <c r="SRS65" s="111"/>
      <c r="SRT65" s="26"/>
      <c r="SRU65" s="111"/>
      <c r="SRV65" s="26"/>
      <c r="SRW65" s="111"/>
      <c r="SRX65" s="26"/>
      <c r="SRY65" s="111"/>
      <c r="SRZ65" s="26"/>
      <c r="SSA65" s="111"/>
      <c r="SSB65" s="26"/>
      <c r="SSC65" s="111"/>
      <c r="SSD65" s="26"/>
      <c r="SSE65" s="111"/>
      <c r="SSF65" s="26"/>
      <c r="SSG65" s="111"/>
      <c r="SSH65" s="26"/>
      <c r="SSI65" s="111"/>
      <c r="SSJ65" s="26"/>
      <c r="SSK65" s="111"/>
      <c r="SSL65" s="26"/>
      <c r="SSM65" s="112"/>
      <c r="SSN65" s="26"/>
      <c r="SSO65" s="111"/>
      <c r="SSP65" s="26"/>
      <c r="SSQ65" s="111"/>
      <c r="SSR65" s="26"/>
      <c r="SSS65" s="111"/>
      <c r="SST65" s="26"/>
      <c r="SSU65" s="111"/>
      <c r="SSV65" s="26"/>
      <c r="SSW65" s="111"/>
      <c r="SSX65" s="26"/>
      <c r="SSY65" s="111"/>
      <c r="SSZ65" s="26"/>
      <c r="STA65" s="111"/>
      <c r="STB65" s="19"/>
      <c r="STC65" s="111"/>
      <c r="STD65" s="26"/>
      <c r="STE65" s="111"/>
      <c r="STF65" s="26"/>
      <c r="STG65" s="111"/>
      <c r="STH65" s="26"/>
      <c r="STI65" s="111"/>
      <c r="STJ65" s="26"/>
      <c r="STK65" s="111"/>
      <c r="STL65" s="19"/>
      <c r="STM65" s="111"/>
      <c r="STN65" s="26"/>
      <c r="STO65" s="111"/>
      <c r="STP65" s="26"/>
      <c r="STQ65" s="111"/>
      <c r="STR65" s="26"/>
      <c r="STS65" s="111"/>
      <c r="STT65" s="19"/>
      <c r="STU65" s="105"/>
      <c r="STV65" s="105"/>
      <c r="STW65" s="105"/>
      <c r="STX65" s="29"/>
      <c r="STY65" s="111"/>
      <c r="STZ65" s="29"/>
      <c r="SUA65" s="111"/>
      <c r="SUB65" s="22"/>
      <c r="SUC65" s="111"/>
      <c r="SUD65" s="22"/>
      <c r="SUE65" s="111"/>
      <c r="SUF65" s="22"/>
      <c r="SUG65" s="111"/>
      <c r="SUH65" s="22"/>
      <c r="SUI65" s="111"/>
      <c r="SUJ65" s="22"/>
      <c r="SUK65" s="111"/>
      <c r="SUL65" s="22"/>
      <c r="SUM65" s="111"/>
      <c r="SUN65" s="22"/>
      <c r="SUO65" s="111"/>
      <c r="SUP65" s="26"/>
      <c r="SUQ65" s="111"/>
      <c r="SUR65" s="26"/>
      <c r="SUS65" s="111"/>
      <c r="SUT65" s="26"/>
      <c r="SUU65" s="111"/>
      <c r="SUV65" s="26"/>
      <c r="SUW65" s="111"/>
      <c r="SUX65" s="26"/>
      <c r="SUY65" s="111"/>
      <c r="SUZ65" s="26"/>
      <c r="SVA65" s="111"/>
      <c r="SVB65" s="26"/>
      <c r="SVC65" s="111"/>
      <c r="SVD65" s="26"/>
      <c r="SVE65" s="111"/>
      <c r="SVF65" s="26"/>
      <c r="SVG65" s="111"/>
      <c r="SVH65" s="26"/>
      <c r="SVI65" s="111"/>
      <c r="SVJ65" s="26"/>
      <c r="SVK65" s="112"/>
      <c r="SVL65" s="26"/>
      <c r="SVM65" s="111"/>
      <c r="SVN65" s="26"/>
      <c r="SVO65" s="111"/>
      <c r="SVP65" s="26"/>
      <c r="SVQ65" s="111"/>
      <c r="SVR65" s="26"/>
      <c r="SVS65" s="111"/>
      <c r="SVT65" s="26"/>
      <c r="SVU65" s="111"/>
      <c r="SVV65" s="26"/>
      <c r="SVW65" s="111"/>
      <c r="SVX65" s="26"/>
      <c r="SVY65" s="111"/>
      <c r="SVZ65" s="19"/>
      <c r="SWA65" s="111"/>
      <c r="SWB65" s="26"/>
      <c r="SWC65" s="111"/>
      <c r="SWD65" s="26"/>
      <c r="SWE65" s="111"/>
      <c r="SWF65" s="26"/>
      <c r="SWG65" s="111"/>
      <c r="SWH65" s="26"/>
      <c r="SWI65" s="111"/>
      <c r="SWJ65" s="19"/>
      <c r="SWK65" s="111"/>
      <c r="SWL65" s="26"/>
      <c r="SWM65" s="111"/>
      <c r="SWN65" s="26"/>
      <c r="SWO65" s="111"/>
      <c r="SWP65" s="26"/>
      <c r="SWQ65" s="111"/>
      <c r="SWR65" s="19"/>
      <c r="SWS65" s="105"/>
      <c r="SWT65" s="105"/>
      <c r="SWU65" s="105"/>
      <c r="SWV65" s="29"/>
      <c r="SWW65" s="111"/>
      <c r="SWX65" s="29"/>
      <c r="SWY65" s="111"/>
      <c r="SWZ65" s="22"/>
      <c r="SXA65" s="111"/>
      <c r="SXB65" s="22"/>
      <c r="SXC65" s="111"/>
      <c r="SXD65" s="22"/>
      <c r="SXE65" s="111"/>
      <c r="SXF65" s="22"/>
      <c r="SXG65" s="111"/>
      <c r="SXH65" s="22"/>
      <c r="SXI65" s="111"/>
      <c r="SXJ65" s="22"/>
      <c r="SXK65" s="111"/>
      <c r="SXL65" s="22"/>
      <c r="SXM65" s="111"/>
      <c r="SXN65" s="26"/>
      <c r="SXO65" s="111"/>
      <c r="SXP65" s="26"/>
      <c r="SXQ65" s="111"/>
      <c r="SXR65" s="26"/>
      <c r="SXS65" s="111"/>
      <c r="SXT65" s="26"/>
      <c r="SXU65" s="111"/>
      <c r="SXV65" s="26"/>
      <c r="SXW65" s="111"/>
      <c r="SXX65" s="26"/>
      <c r="SXY65" s="111"/>
      <c r="SXZ65" s="26"/>
      <c r="SYA65" s="111"/>
      <c r="SYB65" s="26"/>
      <c r="SYC65" s="111"/>
      <c r="SYD65" s="26"/>
      <c r="SYE65" s="111"/>
      <c r="SYF65" s="26"/>
      <c r="SYG65" s="111"/>
      <c r="SYH65" s="26"/>
      <c r="SYI65" s="112"/>
      <c r="SYJ65" s="26"/>
      <c r="SYK65" s="111"/>
      <c r="SYL65" s="26"/>
      <c r="SYM65" s="111"/>
      <c r="SYN65" s="26"/>
      <c r="SYO65" s="111"/>
      <c r="SYP65" s="26"/>
      <c r="SYQ65" s="111"/>
      <c r="SYR65" s="26"/>
      <c r="SYS65" s="111"/>
      <c r="SYT65" s="26"/>
      <c r="SYU65" s="111"/>
      <c r="SYV65" s="26"/>
      <c r="SYW65" s="111"/>
      <c r="SYX65" s="19"/>
      <c r="SYY65" s="111"/>
      <c r="SYZ65" s="26"/>
      <c r="SZA65" s="111"/>
      <c r="SZB65" s="26"/>
      <c r="SZC65" s="111"/>
      <c r="SZD65" s="26"/>
      <c r="SZE65" s="111"/>
      <c r="SZF65" s="26"/>
      <c r="SZG65" s="111"/>
      <c r="SZH65" s="19"/>
      <c r="SZI65" s="111"/>
      <c r="SZJ65" s="26"/>
      <c r="SZK65" s="111"/>
      <c r="SZL65" s="26"/>
      <c r="SZM65" s="111"/>
      <c r="SZN65" s="26"/>
      <c r="SZO65" s="111"/>
      <c r="SZP65" s="19"/>
      <c r="SZQ65" s="105"/>
      <c r="SZR65" s="105"/>
      <c r="SZS65" s="105"/>
      <c r="SZT65" s="29"/>
      <c r="SZU65" s="111"/>
      <c r="SZV65" s="29"/>
      <c r="SZW65" s="111"/>
      <c r="SZX65" s="22"/>
      <c r="SZY65" s="111"/>
      <c r="SZZ65" s="22"/>
      <c r="TAA65" s="111"/>
      <c r="TAB65" s="22"/>
      <c r="TAC65" s="111"/>
      <c r="TAD65" s="22"/>
      <c r="TAE65" s="111"/>
      <c r="TAF65" s="22"/>
      <c r="TAG65" s="111"/>
      <c r="TAH65" s="22"/>
      <c r="TAI65" s="111"/>
      <c r="TAJ65" s="22"/>
      <c r="TAK65" s="111"/>
      <c r="TAL65" s="26"/>
      <c r="TAM65" s="111"/>
      <c r="TAN65" s="26"/>
      <c r="TAO65" s="111"/>
      <c r="TAP65" s="26"/>
      <c r="TAQ65" s="111"/>
      <c r="TAR65" s="26"/>
      <c r="TAS65" s="111"/>
      <c r="TAT65" s="26"/>
      <c r="TAU65" s="111"/>
      <c r="TAV65" s="26"/>
      <c r="TAW65" s="111"/>
      <c r="TAX65" s="26"/>
      <c r="TAY65" s="111"/>
      <c r="TAZ65" s="26"/>
      <c r="TBA65" s="111"/>
      <c r="TBB65" s="26"/>
      <c r="TBC65" s="111"/>
      <c r="TBD65" s="26"/>
      <c r="TBE65" s="111"/>
      <c r="TBF65" s="26"/>
      <c r="TBG65" s="112"/>
      <c r="TBH65" s="26"/>
      <c r="TBI65" s="111"/>
      <c r="TBJ65" s="26"/>
      <c r="TBK65" s="111"/>
      <c r="TBL65" s="26"/>
      <c r="TBM65" s="111"/>
      <c r="TBN65" s="26"/>
      <c r="TBO65" s="111"/>
      <c r="TBP65" s="26"/>
      <c r="TBQ65" s="111"/>
      <c r="TBR65" s="26"/>
      <c r="TBS65" s="111"/>
      <c r="TBT65" s="26"/>
      <c r="TBU65" s="111"/>
      <c r="TBV65" s="19"/>
      <c r="TBW65" s="111"/>
      <c r="TBX65" s="26"/>
      <c r="TBY65" s="111"/>
      <c r="TBZ65" s="26"/>
      <c r="TCA65" s="111"/>
      <c r="TCB65" s="26"/>
      <c r="TCC65" s="111"/>
      <c r="TCD65" s="26"/>
      <c r="TCE65" s="111"/>
      <c r="TCF65" s="19"/>
      <c r="TCG65" s="111"/>
      <c r="TCH65" s="26"/>
      <c r="TCI65" s="111"/>
      <c r="TCJ65" s="26"/>
      <c r="TCK65" s="111"/>
      <c r="TCL65" s="26"/>
      <c r="TCM65" s="111"/>
      <c r="TCN65" s="19"/>
      <c r="TCO65" s="105"/>
      <c r="TCP65" s="105"/>
      <c r="TCQ65" s="105"/>
      <c r="TCR65" s="29"/>
      <c r="TCS65" s="111"/>
      <c r="TCT65" s="29"/>
      <c r="TCU65" s="111"/>
      <c r="TCV65" s="22"/>
      <c r="TCW65" s="111"/>
      <c r="TCX65" s="22"/>
      <c r="TCY65" s="111"/>
      <c r="TCZ65" s="22"/>
      <c r="TDA65" s="111"/>
      <c r="TDB65" s="22"/>
      <c r="TDC65" s="111"/>
      <c r="TDD65" s="22"/>
      <c r="TDE65" s="111"/>
      <c r="TDF65" s="22"/>
      <c r="TDG65" s="111"/>
      <c r="TDH65" s="22"/>
      <c r="TDI65" s="111"/>
      <c r="TDJ65" s="26"/>
      <c r="TDK65" s="111"/>
      <c r="TDL65" s="26"/>
      <c r="TDM65" s="111"/>
      <c r="TDN65" s="26"/>
      <c r="TDO65" s="111"/>
      <c r="TDP65" s="26"/>
      <c r="TDQ65" s="111"/>
      <c r="TDR65" s="26"/>
      <c r="TDS65" s="111"/>
      <c r="TDT65" s="26"/>
      <c r="TDU65" s="111"/>
      <c r="TDV65" s="26"/>
      <c r="TDW65" s="111"/>
      <c r="TDX65" s="26"/>
      <c r="TDY65" s="111"/>
      <c r="TDZ65" s="26"/>
      <c r="TEA65" s="111"/>
      <c r="TEB65" s="26"/>
      <c r="TEC65" s="111"/>
      <c r="TED65" s="26"/>
      <c r="TEE65" s="112"/>
      <c r="TEF65" s="26"/>
      <c r="TEG65" s="111"/>
      <c r="TEH65" s="26"/>
      <c r="TEI65" s="111"/>
      <c r="TEJ65" s="26"/>
      <c r="TEK65" s="111"/>
      <c r="TEL65" s="26"/>
      <c r="TEM65" s="111"/>
      <c r="TEN65" s="26"/>
      <c r="TEO65" s="111"/>
      <c r="TEP65" s="26"/>
      <c r="TEQ65" s="111"/>
      <c r="TER65" s="26"/>
      <c r="TES65" s="111"/>
      <c r="TET65" s="19"/>
      <c r="TEU65" s="111"/>
      <c r="TEV65" s="26"/>
      <c r="TEW65" s="111"/>
      <c r="TEX65" s="26"/>
      <c r="TEY65" s="111"/>
      <c r="TEZ65" s="26"/>
      <c r="TFA65" s="111"/>
      <c r="TFB65" s="26"/>
      <c r="TFC65" s="111"/>
      <c r="TFD65" s="19"/>
      <c r="TFE65" s="111"/>
      <c r="TFF65" s="26"/>
      <c r="TFG65" s="111"/>
      <c r="TFH65" s="26"/>
      <c r="TFI65" s="111"/>
      <c r="TFJ65" s="26"/>
      <c r="TFK65" s="111"/>
      <c r="TFL65" s="19"/>
      <c r="TFM65" s="105"/>
      <c r="TFN65" s="105"/>
      <c r="TFO65" s="105"/>
      <c r="TFP65" s="29"/>
      <c r="TFQ65" s="111"/>
      <c r="TFR65" s="29"/>
      <c r="TFS65" s="111"/>
      <c r="TFT65" s="22"/>
      <c r="TFU65" s="111"/>
      <c r="TFV65" s="22"/>
      <c r="TFW65" s="111"/>
      <c r="TFX65" s="22"/>
      <c r="TFY65" s="111"/>
      <c r="TFZ65" s="22"/>
      <c r="TGA65" s="111"/>
      <c r="TGB65" s="22"/>
      <c r="TGC65" s="111"/>
      <c r="TGD65" s="22"/>
      <c r="TGE65" s="111"/>
      <c r="TGF65" s="22"/>
      <c r="TGG65" s="111"/>
      <c r="TGH65" s="26"/>
      <c r="TGI65" s="111"/>
      <c r="TGJ65" s="26"/>
      <c r="TGK65" s="111"/>
      <c r="TGL65" s="26"/>
      <c r="TGM65" s="111"/>
      <c r="TGN65" s="26"/>
      <c r="TGO65" s="111"/>
      <c r="TGP65" s="26"/>
      <c r="TGQ65" s="111"/>
      <c r="TGR65" s="26"/>
      <c r="TGS65" s="111"/>
      <c r="TGT65" s="26"/>
      <c r="TGU65" s="111"/>
      <c r="TGV65" s="26"/>
      <c r="TGW65" s="111"/>
      <c r="TGX65" s="26"/>
      <c r="TGY65" s="111"/>
      <c r="TGZ65" s="26"/>
      <c r="THA65" s="111"/>
      <c r="THB65" s="26"/>
      <c r="THC65" s="112"/>
      <c r="THD65" s="26"/>
      <c r="THE65" s="111"/>
      <c r="THF65" s="26"/>
      <c r="THG65" s="111"/>
      <c r="THH65" s="26"/>
      <c r="THI65" s="111"/>
      <c r="THJ65" s="26"/>
      <c r="THK65" s="111"/>
      <c r="THL65" s="26"/>
      <c r="THM65" s="111"/>
      <c r="THN65" s="26"/>
      <c r="THO65" s="111"/>
      <c r="THP65" s="26"/>
      <c r="THQ65" s="111"/>
      <c r="THR65" s="19"/>
      <c r="THS65" s="111"/>
      <c r="THT65" s="26"/>
      <c r="THU65" s="111"/>
      <c r="THV65" s="26"/>
      <c r="THW65" s="111"/>
      <c r="THX65" s="26"/>
      <c r="THY65" s="111"/>
      <c r="THZ65" s="26"/>
      <c r="TIA65" s="111"/>
      <c r="TIB65" s="19"/>
      <c r="TIC65" s="111"/>
      <c r="TID65" s="26"/>
      <c r="TIE65" s="111"/>
      <c r="TIF65" s="26"/>
      <c r="TIG65" s="111"/>
      <c r="TIH65" s="26"/>
      <c r="TII65" s="111"/>
      <c r="TIJ65" s="19"/>
      <c r="TIK65" s="105"/>
      <c r="TIL65" s="105"/>
      <c r="TIM65" s="105"/>
      <c r="TIN65" s="29"/>
      <c r="TIO65" s="111"/>
      <c r="TIP65" s="29"/>
      <c r="TIQ65" s="111"/>
      <c r="TIR65" s="22"/>
      <c r="TIS65" s="111"/>
      <c r="TIT65" s="22"/>
      <c r="TIU65" s="111"/>
      <c r="TIV65" s="22"/>
      <c r="TIW65" s="111"/>
      <c r="TIX65" s="22"/>
      <c r="TIY65" s="111"/>
      <c r="TIZ65" s="22"/>
      <c r="TJA65" s="111"/>
      <c r="TJB65" s="22"/>
      <c r="TJC65" s="111"/>
      <c r="TJD65" s="22"/>
      <c r="TJE65" s="111"/>
      <c r="TJF65" s="26"/>
      <c r="TJG65" s="111"/>
      <c r="TJH65" s="26"/>
      <c r="TJI65" s="111"/>
      <c r="TJJ65" s="26"/>
      <c r="TJK65" s="111"/>
      <c r="TJL65" s="26"/>
      <c r="TJM65" s="111"/>
      <c r="TJN65" s="26"/>
      <c r="TJO65" s="111"/>
      <c r="TJP65" s="26"/>
      <c r="TJQ65" s="111"/>
      <c r="TJR65" s="26"/>
      <c r="TJS65" s="111"/>
      <c r="TJT65" s="26"/>
      <c r="TJU65" s="111"/>
      <c r="TJV65" s="26"/>
      <c r="TJW65" s="111"/>
      <c r="TJX65" s="26"/>
      <c r="TJY65" s="111"/>
      <c r="TJZ65" s="26"/>
      <c r="TKA65" s="112"/>
      <c r="TKB65" s="26"/>
      <c r="TKC65" s="111"/>
      <c r="TKD65" s="26"/>
      <c r="TKE65" s="111"/>
      <c r="TKF65" s="26"/>
      <c r="TKG65" s="111"/>
      <c r="TKH65" s="26"/>
      <c r="TKI65" s="111"/>
      <c r="TKJ65" s="26"/>
      <c r="TKK65" s="111"/>
      <c r="TKL65" s="26"/>
      <c r="TKM65" s="111"/>
      <c r="TKN65" s="26"/>
      <c r="TKO65" s="111"/>
      <c r="TKP65" s="19"/>
      <c r="TKQ65" s="111"/>
      <c r="TKR65" s="26"/>
      <c r="TKS65" s="111"/>
      <c r="TKT65" s="26"/>
      <c r="TKU65" s="111"/>
      <c r="TKV65" s="26"/>
      <c r="TKW65" s="111"/>
      <c r="TKX65" s="26"/>
      <c r="TKY65" s="111"/>
      <c r="TKZ65" s="19"/>
      <c r="TLA65" s="111"/>
      <c r="TLB65" s="26"/>
      <c r="TLC65" s="111"/>
      <c r="TLD65" s="26"/>
      <c r="TLE65" s="111"/>
      <c r="TLF65" s="26"/>
      <c r="TLG65" s="111"/>
      <c r="TLH65" s="19"/>
      <c r="TLI65" s="105"/>
      <c r="TLJ65" s="105"/>
      <c r="TLK65" s="105"/>
      <c r="TLL65" s="29"/>
      <c r="TLM65" s="111"/>
      <c r="TLN65" s="29"/>
      <c r="TLO65" s="111"/>
      <c r="TLP65" s="22"/>
      <c r="TLQ65" s="111"/>
      <c r="TLR65" s="22"/>
      <c r="TLS65" s="111"/>
      <c r="TLT65" s="22"/>
      <c r="TLU65" s="111"/>
      <c r="TLV65" s="22"/>
      <c r="TLW65" s="111"/>
      <c r="TLX65" s="22"/>
      <c r="TLY65" s="111"/>
      <c r="TLZ65" s="22"/>
      <c r="TMA65" s="111"/>
      <c r="TMB65" s="22"/>
      <c r="TMC65" s="111"/>
      <c r="TMD65" s="26"/>
      <c r="TME65" s="111"/>
      <c r="TMF65" s="26"/>
      <c r="TMG65" s="111"/>
      <c r="TMH65" s="26"/>
      <c r="TMI65" s="111"/>
      <c r="TMJ65" s="26"/>
      <c r="TMK65" s="111"/>
      <c r="TML65" s="26"/>
      <c r="TMM65" s="111"/>
      <c r="TMN65" s="26"/>
      <c r="TMO65" s="111"/>
      <c r="TMP65" s="26"/>
      <c r="TMQ65" s="111"/>
      <c r="TMR65" s="26"/>
      <c r="TMS65" s="111"/>
      <c r="TMT65" s="26"/>
      <c r="TMU65" s="111"/>
      <c r="TMV65" s="26"/>
      <c r="TMW65" s="111"/>
      <c r="TMX65" s="26"/>
      <c r="TMY65" s="112"/>
      <c r="TMZ65" s="26"/>
      <c r="TNA65" s="111"/>
      <c r="TNB65" s="26"/>
      <c r="TNC65" s="111"/>
      <c r="TND65" s="26"/>
      <c r="TNE65" s="111"/>
      <c r="TNF65" s="26"/>
      <c r="TNG65" s="111"/>
      <c r="TNH65" s="26"/>
      <c r="TNI65" s="111"/>
      <c r="TNJ65" s="26"/>
      <c r="TNK65" s="111"/>
      <c r="TNL65" s="26"/>
      <c r="TNM65" s="111"/>
      <c r="TNN65" s="19"/>
      <c r="TNO65" s="111"/>
      <c r="TNP65" s="26"/>
      <c r="TNQ65" s="111"/>
      <c r="TNR65" s="26"/>
      <c r="TNS65" s="111"/>
      <c r="TNT65" s="26"/>
      <c r="TNU65" s="111"/>
      <c r="TNV65" s="26"/>
      <c r="TNW65" s="111"/>
      <c r="TNX65" s="19"/>
      <c r="TNY65" s="111"/>
      <c r="TNZ65" s="26"/>
      <c r="TOA65" s="111"/>
      <c r="TOB65" s="26"/>
      <c r="TOC65" s="111"/>
      <c r="TOD65" s="26"/>
      <c r="TOE65" s="111"/>
      <c r="TOF65" s="19"/>
      <c r="TOG65" s="105"/>
      <c r="TOH65" s="105"/>
      <c r="TOI65" s="105"/>
      <c r="TOJ65" s="29"/>
      <c r="TOK65" s="111"/>
      <c r="TOL65" s="29"/>
      <c r="TOM65" s="111"/>
      <c r="TON65" s="22"/>
      <c r="TOO65" s="111"/>
      <c r="TOP65" s="22"/>
      <c r="TOQ65" s="111"/>
      <c r="TOR65" s="22"/>
      <c r="TOS65" s="111"/>
      <c r="TOT65" s="22"/>
      <c r="TOU65" s="111"/>
      <c r="TOV65" s="22"/>
      <c r="TOW65" s="111"/>
      <c r="TOX65" s="22"/>
      <c r="TOY65" s="111"/>
      <c r="TOZ65" s="22"/>
      <c r="TPA65" s="111"/>
      <c r="TPB65" s="26"/>
      <c r="TPC65" s="111"/>
      <c r="TPD65" s="26"/>
      <c r="TPE65" s="111"/>
      <c r="TPF65" s="26"/>
      <c r="TPG65" s="111"/>
      <c r="TPH65" s="26"/>
      <c r="TPI65" s="111"/>
      <c r="TPJ65" s="26"/>
      <c r="TPK65" s="111"/>
      <c r="TPL65" s="26"/>
      <c r="TPM65" s="111"/>
      <c r="TPN65" s="26"/>
      <c r="TPO65" s="111"/>
      <c r="TPP65" s="26"/>
      <c r="TPQ65" s="111"/>
      <c r="TPR65" s="26"/>
      <c r="TPS65" s="111"/>
      <c r="TPT65" s="26"/>
      <c r="TPU65" s="111"/>
      <c r="TPV65" s="26"/>
      <c r="TPW65" s="112"/>
      <c r="TPX65" s="26"/>
      <c r="TPY65" s="111"/>
      <c r="TPZ65" s="26"/>
      <c r="TQA65" s="111"/>
      <c r="TQB65" s="26"/>
      <c r="TQC65" s="111"/>
      <c r="TQD65" s="26"/>
      <c r="TQE65" s="111"/>
      <c r="TQF65" s="26"/>
      <c r="TQG65" s="111"/>
      <c r="TQH65" s="26"/>
      <c r="TQI65" s="111"/>
      <c r="TQJ65" s="26"/>
      <c r="TQK65" s="111"/>
      <c r="TQL65" s="19"/>
      <c r="TQM65" s="111"/>
      <c r="TQN65" s="26"/>
      <c r="TQO65" s="111"/>
      <c r="TQP65" s="26"/>
      <c r="TQQ65" s="111"/>
      <c r="TQR65" s="26"/>
      <c r="TQS65" s="111"/>
      <c r="TQT65" s="26"/>
      <c r="TQU65" s="111"/>
      <c r="TQV65" s="19"/>
      <c r="TQW65" s="111"/>
      <c r="TQX65" s="26"/>
      <c r="TQY65" s="111"/>
      <c r="TQZ65" s="26"/>
      <c r="TRA65" s="111"/>
      <c r="TRB65" s="26"/>
      <c r="TRC65" s="111"/>
      <c r="TRD65" s="19"/>
      <c r="TRE65" s="105"/>
      <c r="TRF65" s="105"/>
      <c r="TRG65" s="105"/>
      <c r="TRH65" s="29"/>
      <c r="TRI65" s="111"/>
      <c r="TRJ65" s="29"/>
      <c r="TRK65" s="111"/>
      <c r="TRL65" s="22"/>
      <c r="TRM65" s="111"/>
      <c r="TRN65" s="22"/>
      <c r="TRO65" s="111"/>
      <c r="TRP65" s="22"/>
      <c r="TRQ65" s="111"/>
      <c r="TRR65" s="22"/>
      <c r="TRS65" s="111"/>
      <c r="TRT65" s="22"/>
      <c r="TRU65" s="111"/>
      <c r="TRV65" s="22"/>
      <c r="TRW65" s="111"/>
      <c r="TRX65" s="22"/>
      <c r="TRY65" s="111"/>
      <c r="TRZ65" s="26"/>
      <c r="TSA65" s="111"/>
      <c r="TSB65" s="26"/>
      <c r="TSC65" s="111"/>
      <c r="TSD65" s="26"/>
      <c r="TSE65" s="111"/>
      <c r="TSF65" s="26"/>
      <c r="TSG65" s="111"/>
      <c r="TSH65" s="26"/>
      <c r="TSI65" s="111"/>
      <c r="TSJ65" s="26"/>
      <c r="TSK65" s="111"/>
      <c r="TSL65" s="26"/>
      <c r="TSM65" s="111"/>
      <c r="TSN65" s="26"/>
      <c r="TSO65" s="111"/>
      <c r="TSP65" s="26"/>
      <c r="TSQ65" s="111"/>
      <c r="TSR65" s="26"/>
      <c r="TSS65" s="111"/>
      <c r="TST65" s="26"/>
      <c r="TSU65" s="112"/>
      <c r="TSV65" s="26"/>
      <c r="TSW65" s="111"/>
      <c r="TSX65" s="26"/>
      <c r="TSY65" s="111"/>
      <c r="TSZ65" s="26"/>
      <c r="TTA65" s="111"/>
      <c r="TTB65" s="26"/>
      <c r="TTC65" s="111"/>
      <c r="TTD65" s="26"/>
      <c r="TTE65" s="111"/>
      <c r="TTF65" s="26"/>
      <c r="TTG65" s="111"/>
      <c r="TTH65" s="26"/>
      <c r="TTI65" s="111"/>
      <c r="TTJ65" s="19"/>
      <c r="TTK65" s="111"/>
      <c r="TTL65" s="26"/>
      <c r="TTM65" s="111"/>
      <c r="TTN65" s="26"/>
      <c r="TTO65" s="111"/>
      <c r="TTP65" s="26"/>
      <c r="TTQ65" s="111"/>
      <c r="TTR65" s="26"/>
      <c r="TTS65" s="111"/>
      <c r="TTT65" s="19"/>
      <c r="TTU65" s="111"/>
      <c r="TTV65" s="26"/>
      <c r="TTW65" s="111"/>
      <c r="TTX65" s="26"/>
      <c r="TTY65" s="111"/>
      <c r="TTZ65" s="26"/>
      <c r="TUA65" s="111"/>
      <c r="TUB65" s="19"/>
      <c r="TUC65" s="105"/>
      <c r="TUD65" s="105"/>
      <c r="TUE65" s="105"/>
      <c r="TUF65" s="29"/>
      <c r="TUG65" s="111"/>
      <c r="TUH65" s="29"/>
      <c r="TUI65" s="111"/>
      <c r="TUJ65" s="22"/>
      <c r="TUK65" s="111"/>
      <c r="TUL65" s="22"/>
      <c r="TUM65" s="111"/>
      <c r="TUN65" s="22"/>
      <c r="TUO65" s="111"/>
      <c r="TUP65" s="22"/>
      <c r="TUQ65" s="111"/>
      <c r="TUR65" s="22"/>
      <c r="TUS65" s="111"/>
      <c r="TUT65" s="22"/>
      <c r="TUU65" s="111"/>
      <c r="TUV65" s="22"/>
      <c r="TUW65" s="111"/>
      <c r="TUX65" s="26"/>
      <c r="TUY65" s="111"/>
      <c r="TUZ65" s="26"/>
      <c r="TVA65" s="111"/>
      <c r="TVB65" s="26"/>
      <c r="TVC65" s="111"/>
      <c r="TVD65" s="26"/>
      <c r="TVE65" s="111"/>
      <c r="TVF65" s="26"/>
      <c r="TVG65" s="111"/>
      <c r="TVH65" s="26"/>
      <c r="TVI65" s="111"/>
      <c r="TVJ65" s="26"/>
      <c r="TVK65" s="111"/>
      <c r="TVL65" s="26"/>
      <c r="TVM65" s="111"/>
      <c r="TVN65" s="26"/>
      <c r="TVO65" s="111"/>
      <c r="TVP65" s="26"/>
      <c r="TVQ65" s="111"/>
      <c r="TVR65" s="26"/>
      <c r="TVS65" s="112"/>
      <c r="TVT65" s="26"/>
      <c r="TVU65" s="111"/>
      <c r="TVV65" s="26"/>
      <c r="TVW65" s="111"/>
      <c r="TVX65" s="26"/>
      <c r="TVY65" s="111"/>
      <c r="TVZ65" s="26"/>
      <c r="TWA65" s="111"/>
      <c r="TWB65" s="26"/>
      <c r="TWC65" s="111"/>
      <c r="TWD65" s="26"/>
      <c r="TWE65" s="111"/>
      <c r="TWF65" s="26"/>
      <c r="TWG65" s="111"/>
      <c r="TWH65" s="19"/>
      <c r="TWI65" s="111"/>
      <c r="TWJ65" s="26"/>
      <c r="TWK65" s="111"/>
      <c r="TWL65" s="26"/>
      <c r="TWM65" s="111"/>
      <c r="TWN65" s="26"/>
      <c r="TWO65" s="111"/>
      <c r="TWP65" s="26"/>
      <c r="TWQ65" s="111"/>
      <c r="TWR65" s="19"/>
      <c r="TWS65" s="111"/>
      <c r="TWT65" s="26"/>
      <c r="TWU65" s="111"/>
      <c r="TWV65" s="26"/>
      <c r="TWW65" s="111"/>
      <c r="TWX65" s="26"/>
      <c r="TWY65" s="111"/>
      <c r="TWZ65" s="19"/>
      <c r="TXA65" s="105"/>
      <c r="TXB65" s="105"/>
      <c r="TXC65" s="105"/>
      <c r="TXD65" s="29"/>
      <c r="TXE65" s="111"/>
      <c r="TXF65" s="29"/>
      <c r="TXG65" s="111"/>
      <c r="TXH65" s="22"/>
      <c r="TXI65" s="111"/>
      <c r="TXJ65" s="22"/>
      <c r="TXK65" s="111"/>
      <c r="TXL65" s="22"/>
      <c r="TXM65" s="111"/>
      <c r="TXN65" s="22"/>
      <c r="TXO65" s="111"/>
      <c r="TXP65" s="22"/>
      <c r="TXQ65" s="111"/>
      <c r="TXR65" s="22"/>
      <c r="TXS65" s="111"/>
      <c r="TXT65" s="22"/>
      <c r="TXU65" s="111"/>
      <c r="TXV65" s="26"/>
      <c r="TXW65" s="111"/>
      <c r="TXX65" s="26"/>
      <c r="TXY65" s="111"/>
      <c r="TXZ65" s="26"/>
      <c r="TYA65" s="111"/>
      <c r="TYB65" s="26"/>
      <c r="TYC65" s="111"/>
      <c r="TYD65" s="26"/>
      <c r="TYE65" s="111"/>
      <c r="TYF65" s="26"/>
      <c r="TYG65" s="111"/>
      <c r="TYH65" s="26"/>
      <c r="TYI65" s="111"/>
      <c r="TYJ65" s="26"/>
      <c r="TYK65" s="111"/>
      <c r="TYL65" s="26"/>
      <c r="TYM65" s="111"/>
      <c r="TYN65" s="26"/>
      <c r="TYO65" s="111"/>
      <c r="TYP65" s="26"/>
      <c r="TYQ65" s="112"/>
      <c r="TYR65" s="26"/>
      <c r="TYS65" s="111"/>
      <c r="TYT65" s="26"/>
      <c r="TYU65" s="111"/>
      <c r="TYV65" s="26"/>
      <c r="TYW65" s="111"/>
      <c r="TYX65" s="26"/>
      <c r="TYY65" s="111"/>
      <c r="TYZ65" s="26"/>
      <c r="TZA65" s="111"/>
      <c r="TZB65" s="26"/>
      <c r="TZC65" s="111"/>
      <c r="TZD65" s="26"/>
      <c r="TZE65" s="111"/>
      <c r="TZF65" s="19"/>
      <c r="TZG65" s="111"/>
      <c r="TZH65" s="26"/>
      <c r="TZI65" s="111"/>
      <c r="TZJ65" s="26"/>
      <c r="TZK65" s="111"/>
      <c r="TZL65" s="26"/>
      <c r="TZM65" s="111"/>
      <c r="TZN65" s="26"/>
      <c r="TZO65" s="111"/>
      <c r="TZP65" s="19"/>
      <c r="TZQ65" s="111"/>
      <c r="TZR65" s="26"/>
      <c r="TZS65" s="111"/>
      <c r="TZT65" s="26"/>
      <c r="TZU65" s="111"/>
      <c r="TZV65" s="26"/>
      <c r="TZW65" s="111"/>
      <c r="TZX65" s="19"/>
      <c r="TZY65" s="105"/>
      <c r="TZZ65" s="105"/>
      <c r="UAA65" s="105"/>
      <c r="UAB65" s="29"/>
      <c r="UAC65" s="111"/>
      <c r="UAD65" s="29"/>
      <c r="UAE65" s="111"/>
      <c r="UAF65" s="22"/>
      <c r="UAG65" s="111"/>
      <c r="UAH65" s="22"/>
      <c r="UAI65" s="111"/>
      <c r="UAJ65" s="22"/>
      <c r="UAK65" s="111"/>
      <c r="UAL65" s="22"/>
      <c r="UAM65" s="111"/>
      <c r="UAN65" s="22"/>
      <c r="UAO65" s="111"/>
      <c r="UAP65" s="22"/>
      <c r="UAQ65" s="111"/>
      <c r="UAR65" s="22"/>
      <c r="UAS65" s="111"/>
      <c r="UAT65" s="26"/>
      <c r="UAU65" s="111"/>
      <c r="UAV65" s="26"/>
      <c r="UAW65" s="111"/>
      <c r="UAX65" s="26"/>
      <c r="UAY65" s="111"/>
      <c r="UAZ65" s="26"/>
      <c r="UBA65" s="111"/>
      <c r="UBB65" s="26"/>
      <c r="UBC65" s="111"/>
      <c r="UBD65" s="26"/>
      <c r="UBE65" s="111"/>
      <c r="UBF65" s="26"/>
      <c r="UBG65" s="111"/>
      <c r="UBH65" s="26"/>
      <c r="UBI65" s="111"/>
      <c r="UBJ65" s="26"/>
      <c r="UBK65" s="111"/>
      <c r="UBL65" s="26"/>
      <c r="UBM65" s="111"/>
      <c r="UBN65" s="26"/>
      <c r="UBO65" s="112"/>
      <c r="UBP65" s="26"/>
      <c r="UBQ65" s="111"/>
      <c r="UBR65" s="26"/>
      <c r="UBS65" s="111"/>
      <c r="UBT65" s="26"/>
      <c r="UBU65" s="111"/>
      <c r="UBV65" s="26"/>
      <c r="UBW65" s="111"/>
      <c r="UBX65" s="26"/>
      <c r="UBY65" s="111"/>
      <c r="UBZ65" s="26"/>
      <c r="UCA65" s="111"/>
      <c r="UCB65" s="26"/>
      <c r="UCC65" s="111"/>
      <c r="UCD65" s="19"/>
      <c r="UCE65" s="111"/>
      <c r="UCF65" s="26"/>
      <c r="UCG65" s="111"/>
      <c r="UCH65" s="26"/>
      <c r="UCI65" s="111"/>
      <c r="UCJ65" s="26"/>
      <c r="UCK65" s="111"/>
      <c r="UCL65" s="26"/>
      <c r="UCM65" s="111"/>
      <c r="UCN65" s="19"/>
      <c r="UCO65" s="111"/>
      <c r="UCP65" s="26"/>
      <c r="UCQ65" s="111"/>
      <c r="UCR65" s="26"/>
      <c r="UCS65" s="111"/>
      <c r="UCT65" s="26"/>
      <c r="UCU65" s="111"/>
      <c r="UCV65" s="19"/>
      <c r="UCW65" s="105"/>
      <c r="UCX65" s="105"/>
      <c r="UCY65" s="105"/>
      <c r="UCZ65" s="29"/>
      <c r="UDA65" s="111"/>
      <c r="UDB65" s="29"/>
      <c r="UDC65" s="111"/>
      <c r="UDD65" s="22"/>
      <c r="UDE65" s="111"/>
      <c r="UDF65" s="22"/>
      <c r="UDG65" s="111"/>
      <c r="UDH65" s="22"/>
      <c r="UDI65" s="111"/>
      <c r="UDJ65" s="22"/>
      <c r="UDK65" s="111"/>
      <c r="UDL65" s="22"/>
      <c r="UDM65" s="111"/>
      <c r="UDN65" s="22"/>
      <c r="UDO65" s="111"/>
      <c r="UDP65" s="22"/>
      <c r="UDQ65" s="111"/>
      <c r="UDR65" s="26"/>
      <c r="UDS65" s="111"/>
      <c r="UDT65" s="26"/>
      <c r="UDU65" s="111"/>
      <c r="UDV65" s="26"/>
      <c r="UDW65" s="111"/>
      <c r="UDX65" s="26"/>
      <c r="UDY65" s="111"/>
      <c r="UDZ65" s="26"/>
      <c r="UEA65" s="111"/>
      <c r="UEB65" s="26"/>
      <c r="UEC65" s="111"/>
      <c r="UED65" s="26"/>
      <c r="UEE65" s="111"/>
      <c r="UEF65" s="26"/>
      <c r="UEG65" s="111"/>
      <c r="UEH65" s="26"/>
      <c r="UEI65" s="111"/>
      <c r="UEJ65" s="26"/>
      <c r="UEK65" s="111"/>
      <c r="UEL65" s="26"/>
      <c r="UEM65" s="112"/>
      <c r="UEN65" s="26"/>
      <c r="UEO65" s="111"/>
      <c r="UEP65" s="26"/>
      <c r="UEQ65" s="111"/>
      <c r="UER65" s="26"/>
      <c r="UES65" s="111"/>
      <c r="UET65" s="26"/>
      <c r="UEU65" s="111"/>
      <c r="UEV65" s="26"/>
      <c r="UEW65" s="111"/>
      <c r="UEX65" s="26"/>
      <c r="UEY65" s="111"/>
      <c r="UEZ65" s="26"/>
      <c r="UFA65" s="111"/>
      <c r="UFB65" s="19"/>
      <c r="UFC65" s="111"/>
      <c r="UFD65" s="26"/>
      <c r="UFE65" s="111"/>
      <c r="UFF65" s="26"/>
      <c r="UFG65" s="111"/>
      <c r="UFH65" s="26"/>
      <c r="UFI65" s="111"/>
      <c r="UFJ65" s="26"/>
      <c r="UFK65" s="111"/>
      <c r="UFL65" s="19"/>
      <c r="UFM65" s="111"/>
      <c r="UFN65" s="26"/>
      <c r="UFO65" s="111"/>
      <c r="UFP65" s="26"/>
      <c r="UFQ65" s="111"/>
      <c r="UFR65" s="26"/>
      <c r="UFS65" s="111"/>
      <c r="UFT65" s="19"/>
      <c r="UFU65" s="105"/>
      <c r="UFV65" s="105"/>
      <c r="UFW65" s="105"/>
      <c r="UFX65" s="29"/>
      <c r="UFY65" s="111"/>
      <c r="UFZ65" s="29"/>
      <c r="UGA65" s="111"/>
      <c r="UGB65" s="22"/>
      <c r="UGC65" s="111"/>
      <c r="UGD65" s="22"/>
      <c r="UGE65" s="111"/>
      <c r="UGF65" s="22"/>
      <c r="UGG65" s="111"/>
      <c r="UGH65" s="22"/>
      <c r="UGI65" s="111"/>
      <c r="UGJ65" s="22"/>
      <c r="UGK65" s="111"/>
      <c r="UGL65" s="22"/>
      <c r="UGM65" s="111"/>
      <c r="UGN65" s="22"/>
      <c r="UGO65" s="111"/>
      <c r="UGP65" s="26"/>
      <c r="UGQ65" s="111"/>
      <c r="UGR65" s="26"/>
      <c r="UGS65" s="111"/>
      <c r="UGT65" s="26"/>
      <c r="UGU65" s="111"/>
      <c r="UGV65" s="26"/>
      <c r="UGW65" s="111"/>
      <c r="UGX65" s="26"/>
      <c r="UGY65" s="111"/>
      <c r="UGZ65" s="26"/>
      <c r="UHA65" s="111"/>
      <c r="UHB65" s="26"/>
      <c r="UHC65" s="111"/>
      <c r="UHD65" s="26"/>
      <c r="UHE65" s="111"/>
      <c r="UHF65" s="26"/>
      <c r="UHG65" s="111"/>
      <c r="UHH65" s="26"/>
      <c r="UHI65" s="111"/>
      <c r="UHJ65" s="26"/>
      <c r="UHK65" s="112"/>
      <c r="UHL65" s="26"/>
      <c r="UHM65" s="111"/>
      <c r="UHN65" s="26"/>
      <c r="UHO65" s="111"/>
      <c r="UHP65" s="26"/>
      <c r="UHQ65" s="111"/>
      <c r="UHR65" s="26"/>
      <c r="UHS65" s="111"/>
      <c r="UHT65" s="26"/>
      <c r="UHU65" s="111"/>
      <c r="UHV65" s="26"/>
      <c r="UHW65" s="111"/>
      <c r="UHX65" s="26"/>
      <c r="UHY65" s="111"/>
      <c r="UHZ65" s="19"/>
      <c r="UIA65" s="111"/>
      <c r="UIB65" s="26"/>
      <c r="UIC65" s="111"/>
      <c r="UID65" s="26"/>
      <c r="UIE65" s="111"/>
      <c r="UIF65" s="26"/>
      <c r="UIG65" s="111"/>
      <c r="UIH65" s="26"/>
      <c r="UII65" s="111"/>
      <c r="UIJ65" s="19"/>
      <c r="UIK65" s="111"/>
      <c r="UIL65" s="26"/>
      <c r="UIM65" s="111"/>
      <c r="UIN65" s="26"/>
      <c r="UIO65" s="111"/>
      <c r="UIP65" s="26"/>
      <c r="UIQ65" s="111"/>
      <c r="UIR65" s="19"/>
      <c r="UIS65" s="105"/>
      <c r="UIT65" s="105"/>
      <c r="UIU65" s="105"/>
      <c r="UIV65" s="29"/>
      <c r="UIW65" s="111"/>
      <c r="UIX65" s="29"/>
      <c r="UIY65" s="111"/>
      <c r="UIZ65" s="22"/>
      <c r="UJA65" s="111"/>
      <c r="UJB65" s="22"/>
      <c r="UJC65" s="111"/>
      <c r="UJD65" s="22"/>
      <c r="UJE65" s="111"/>
      <c r="UJF65" s="22"/>
      <c r="UJG65" s="111"/>
      <c r="UJH65" s="22"/>
      <c r="UJI65" s="111"/>
      <c r="UJJ65" s="22"/>
      <c r="UJK65" s="111"/>
      <c r="UJL65" s="22"/>
      <c r="UJM65" s="111"/>
      <c r="UJN65" s="26"/>
      <c r="UJO65" s="111"/>
      <c r="UJP65" s="26"/>
      <c r="UJQ65" s="111"/>
      <c r="UJR65" s="26"/>
      <c r="UJS65" s="111"/>
      <c r="UJT65" s="26"/>
      <c r="UJU65" s="111"/>
      <c r="UJV65" s="26"/>
      <c r="UJW65" s="111"/>
      <c r="UJX65" s="26"/>
      <c r="UJY65" s="111"/>
      <c r="UJZ65" s="26"/>
      <c r="UKA65" s="111"/>
      <c r="UKB65" s="26"/>
      <c r="UKC65" s="111"/>
      <c r="UKD65" s="26"/>
      <c r="UKE65" s="111"/>
      <c r="UKF65" s="26"/>
      <c r="UKG65" s="111"/>
      <c r="UKH65" s="26"/>
      <c r="UKI65" s="112"/>
      <c r="UKJ65" s="26"/>
      <c r="UKK65" s="111"/>
      <c r="UKL65" s="26"/>
      <c r="UKM65" s="111"/>
      <c r="UKN65" s="26"/>
      <c r="UKO65" s="111"/>
      <c r="UKP65" s="26"/>
      <c r="UKQ65" s="111"/>
      <c r="UKR65" s="26"/>
      <c r="UKS65" s="111"/>
      <c r="UKT65" s="26"/>
      <c r="UKU65" s="111"/>
      <c r="UKV65" s="26"/>
      <c r="UKW65" s="111"/>
      <c r="UKX65" s="19"/>
      <c r="UKY65" s="111"/>
      <c r="UKZ65" s="26"/>
      <c r="ULA65" s="111"/>
      <c r="ULB65" s="26"/>
      <c r="ULC65" s="111"/>
      <c r="ULD65" s="26"/>
      <c r="ULE65" s="111"/>
      <c r="ULF65" s="26"/>
      <c r="ULG65" s="111"/>
      <c r="ULH65" s="19"/>
      <c r="ULI65" s="111"/>
      <c r="ULJ65" s="26"/>
      <c r="ULK65" s="111"/>
      <c r="ULL65" s="26"/>
      <c r="ULM65" s="111"/>
      <c r="ULN65" s="26"/>
      <c r="ULO65" s="111"/>
      <c r="ULP65" s="19"/>
      <c r="ULQ65" s="105"/>
      <c r="ULR65" s="105"/>
      <c r="ULS65" s="105"/>
      <c r="ULT65" s="29"/>
      <c r="ULU65" s="111"/>
      <c r="ULV65" s="29"/>
      <c r="ULW65" s="111"/>
      <c r="ULX65" s="22"/>
      <c r="ULY65" s="111"/>
      <c r="ULZ65" s="22"/>
      <c r="UMA65" s="111"/>
      <c r="UMB65" s="22"/>
      <c r="UMC65" s="111"/>
      <c r="UMD65" s="22"/>
      <c r="UME65" s="111"/>
      <c r="UMF65" s="22"/>
      <c r="UMG65" s="111"/>
      <c r="UMH65" s="22"/>
      <c r="UMI65" s="111"/>
      <c r="UMJ65" s="22"/>
      <c r="UMK65" s="111"/>
      <c r="UML65" s="26"/>
      <c r="UMM65" s="111"/>
      <c r="UMN65" s="26"/>
      <c r="UMO65" s="111"/>
      <c r="UMP65" s="26"/>
      <c r="UMQ65" s="111"/>
      <c r="UMR65" s="26"/>
      <c r="UMS65" s="111"/>
      <c r="UMT65" s="26"/>
      <c r="UMU65" s="111"/>
      <c r="UMV65" s="26"/>
      <c r="UMW65" s="111"/>
      <c r="UMX65" s="26"/>
      <c r="UMY65" s="111"/>
      <c r="UMZ65" s="26"/>
      <c r="UNA65" s="111"/>
      <c r="UNB65" s="26"/>
      <c r="UNC65" s="111"/>
      <c r="UND65" s="26"/>
      <c r="UNE65" s="111"/>
      <c r="UNF65" s="26"/>
      <c r="UNG65" s="112"/>
      <c r="UNH65" s="26"/>
      <c r="UNI65" s="111"/>
      <c r="UNJ65" s="26"/>
      <c r="UNK65" s="111"/>
      <c r="UNL65" s="26"/>
      <c r="UNM65" s="111"/>
      <c r="UNN65" s="26"/>
      <c r="UNO65" s="111"/>
      <c r="UNP65" s="26"/>
      <c r="UNQ65" s="111"/>
      <c r="UNR65" s="26"/>
      <c r="UNS65" s="111"/>
      <c r="UNT65" s="26"/>
      <c r="UNU65" s="111"/>
      <c r="UNV65" s="19"/>
      <c r="UNW65" s="111"/>
      <c r="UNX65" s="26"/>
      <c r="UNY65" s="111"/>
      <c r="UNZ65" s="26"/>
      <c r="UOA65" s="111"/>
      <c r="UOB65" s="26"/>
      <c r="UOC65" s="111"/>
      <c r="UOD65" s="26"/>
      <c r="UOE65" s="111"/>
      <c r="UOF65" s="19"/>
      <c r="UOG65" s="111"/>
      <c r="UOH65" s="26"/>
      <c r="UOI65" s="111"/>
      <c r="UOJ65" s="26"/>
      <c r="UOK65" s="111"/>
      <c r="UOL65" s="26"/>
      <c r="UOM65" s="111"/>
      <c r="UON65" s="19"/>
      <c r="UOO65" s="105"/>
      <c r="UOP65" s="105"/>
      <c r="UOQ65" s="105"/>
      <c r="UOR65" s="29"/>
      <c r="UOS65" s="111"/>
      <c r="UOT65" s="29"/>
      <c r="UOU65" s="111"/>
      <c r="UOV65" s="22"/>
      <c r="UOW65" s="111"/>
      <c r="UOX65" s="22"/>
      <c r="UOY65" s="111"/>
      <c r="UOZ65" s="22"/>
      <c r="UPA65" s="111"/>
      <c r="UPB65" s="22"/>
      <c r="UPC65" s="111"/>
      <c r="UPD65" s="22"/>
      <c r="UPE65" s="111"/>
      <c r="UPF65" s="22"/>
      <c r="UPG65" s="111"/>
      <c r="UPH65" s="22"/>
      <c r="UPI65" s="111"/>
      <c r="UPJ65" s="26"/>
      <c r="UPK65" s="111"/>
      <c r="UPL65" s="26"/>
      <c r="UPM65" s="111"/>
      <c r="UPN65" s="26"/>
      <c r="UPO65" s="111"/>
      <c r="UPP65" s="26"/>
      <c r="UPQ65" s="111"/>
      <c r="UPR65" s="26"/>
      <c r="UPS65" s="111"/>
      <c r="UPT65" s="26"/>
      <c r="UPU65" s="111"/>
      <c r="UPV65" s="26"/>
      <c r="UPW65" s="111"/>
      <c r="UPX65" s="26"/>
      <c r="UPY65" s="111"/>
      <c r="UPZ65" s="26"/>
      <c r="UQA65" s="111"/>
      <c r="UQB65" s="26"/>
      <c r="UQC65" s="111"/>
      <c r="UQD65" s="26"/>
      <c r="UQE65" s="112"/>
      <c r="UQF65" s="26"/>
      <c r="UQG65" s="111"/>
      <c r="UQH65" s="26"/>
      <c r="UQI65" s="111"/>
      <c r="UQJ65" s="26"/>
      <c r="UQK65" s="111"/>
      <c r="UQL65" s="26"/>
      <c r="UQM65" s="111"/>
      <c r="UQN65" s="26"/>
      <c r="UQO65" s="111"/>
      <c r="UQP65" s="26"/>
      <c r="UQQ65" s="111"/>
      <c r="UQR65" s="26"/>
      <c r="UQS65" s="111"/>
      <c r="UQT65" s="19"/>
      <c r="UQU65" s="111"/>
      <c r="UQV65" s="26"/>
      <c r="UQW65" s="111"/>
      <c r="UQX65" s="26"/>
      <c r="UQY65" s="111"/>
      <c r="UQZ65" s="26"/>
      <c r="URA65" s="111"/>
      <c r="URB65" s="26"/>
      <c r="URC65" s="111"/>
      <c r="URD65" s="19"/>
      <c r="URE65" s="111"/>
      <c r="URF65" s="26"/>
      <c r="URG65" s="111"/>
      <c r="URH65" s="26"/>
      <c r="URI65" s="111"/>
      <c r="URJ65" s="26"/>
      <c r="URK65" s="111"/>
      <c r="URL65" s="19"/>
      <c r="URM65" s="105"/>
      <c r="URN65" s="105"/>
      <c r="URO65" s="105"/>
      <c r="URP65" s="29"/>
      <c r="URQ65" s="111"/>
      <c r="URR65" s="29"/>
      <c r="URS65" s="111"/>
      <c r="URT65" s="22"/>
      <c r="URU65" s="111"/>
      <c r="URV65" s="22"/>
      <c r="URW65" s="111"/>
      <c r="URX65" s="22"/>
      <c r="URY65" s="111"/>
      <c r="URZ65" s="22"/>
      <c r="USA65" s="111"/>
      <c r="USB65" s="22"/>
      <c r="USC65" s="111"/>
      <c r="USD65" s="22"/>
      <c r="USE65" s="111"/>
      <c r="USF65" s="22"/>
      <c r="USG65" s="111"/>
      <c r="USH65" s="26"/>
      <c r="USI65" s="111"/>
      <c r="USJ65" s="26"/>
      <c r="USK65" s="111"/>
      <c r="USL65" s="26"/>
      <c r="USM65" s="111"/>
      <c r="USN65" s="26"/>
      <c r="USO65" s="111"/>
      <c r="USP65" s="26"/>
      <c r="USQ65" s="111"/>
      <c r="USR65" s="26"/>
      <c r="USS65" s="111"/>
      <c r="UST65" s="26"/>
      <c r="USU65" s="111"/>
      <c r="USV65" s="26"/>
      <c r="USW65" s="111"/>
      <c r="USX65" s="26"/>
      <c r="USY65" s="111"/>
      <c r="USZ65" s="26"/>
      <c r="UTA65" s="111"/>
      <c r="UTB65" s="26"/>
      <c r="UTC65" s="112"/>
      <c r="UTD65" s="26"/>
      <c r="UTE65" s="111"/>
      <c r="UTF65" s="26"/>
      <c r="UTG65" s="111"/>
      <c r="UTH65" s="26"/>
      <c r="UTI65" s="111"/>
      <c r="UTJ65" s="26"/>
      <c r="UTK65" s="111"/>
      <c r="UTL65" s="26"/>
      <c r="UTM65" s="111"/>
      <c r="UTN65" s="26"/>
      <c r="UTO65" s="111"/>
      <c r="UTP65" s="26"/>
      <c r="UTQ65" s="111"/>
      <c r="UTR65" s="19"/>
      <c r="UTS65" s="111"/>
      <c r="UTT65" s="26"/>
      <c r="UTU65" s="111"/>
      <c r="UTV65" s="26"/>
      <c r="UTW65" s="111"/>
      <c r="UTX65" s="26"/>
      <c r="UTY65" s="111"/>
      <c r="UTZ65" s="26"/>
      <c r="UUA65" s="111"/>
      <c r="UUB65" s="19"/>
      <c r="UUC65" s="111"/>
      <c r="UUD65" s="26"/>
      <c r="UUE65" s="111"/>
      <c r="UUF65" s="26"/>
      <c r="UUG65" s="111"/>
      <c r="UUH65" s="26"/>
      <c r="UUI65" s="111"/>
      <c r="UUJ65" s="19"/>
      <c r="UUK65" s="105"/>
      <c r="UUL65" s="105"/>
      <c r="UUM65" s="105"/>
      <c r="UUN65" s="29"/>
      <c r="UUO65" s="111"/>
      <c r="UUP65" s="29"/>
      <c r="UUQ65" s="111"/>
      <c r="UUR65" s="22"/>
      <c r="UUS65" s="111"/>
      <c r="UUT65" s="22"/>
      <c r="UUU65" s="111"/>
      <c r="UUV65" s="22"/>
      <c r="UUW65" s="111"/>
      <c r="UUX65" s="22"/>
      <c r="UUY65" s="111"/>
      <c r="UUZ65" s="22"/>
      <c r="UVA65" s="111"/>
      <c r="UVB65" s="22"/>
      <c r="UVC65" s="111"/>
      <c r="UVD65" s="22"/>
      <c r="UVE65" s="111"/>
      <c r="UVF65" s="26"/>
      <c r="UVG65" s="111"/>
      <c r="UVH65" s="26"/>
      <c r="UVI65" s="111"/>
      <c r="UVJ65" s="26"/>
      <c r="UVK65" s="111"/>
      <c r="UVL65" s="26"/>
      <c r="UVM65" s="111"/>
      <c r="UVN65" s="26"/>
      <c r="UVO65" s="111"/>
      <c r="UVP65" s="26"/>
      <c r="UVQ65" s="111"/>
      <c r="UVR65" s="26"/>
      <c r="UVS65" s="111"/>
      <c r="UVT65" s="26"/>
      <c r="UVU65" s="111"/>
      <c r="UVV65" s="26"/>
      <c r="UVW65" s="111"/>
      <c r="UVX65" s="26"/>
      <c r="UVY65" s="111"/>
      <c r="UVZ65" s="26"/>
      <c r="UWA65" s="112"/>
      <c r="UWB65" s="26"/>
      <c r="UWC65" s="111"/>
      <c r="UWD65" s="26"/>
      <c r="UWE65" s="111"/>
      <c r="UWF65" s="26"/>
      <c r="UWG65" s="111"/>
      <c r="UWH65" s="26"/>
      <c r="UWI65" s="111"/>
      <c r="UWJ65" s="26"/>
      <c r="UWK65" s="111"/>
      <c r="UWL65" s="26"/>
      <c r="UWM65" s="111"/>
      <c r="UWN65" s="26"/>
      <c r="UWO65" s="111"/>
      <c r="UWP65" s="19"/>
      <c r="UWQ65" s="111"/>
      <c r="UWR65" s="26"/>
      <c r="UWS65" s="111"/>
      <c r="UWT65" s="26"/>
      <c r="UWU65" s="111"/>
      <c r="UWV65" s="26"/>
      <c r="UWW65" s="111"/>
      <c r="UWX65" s="26"/>
      <c r="UWY65" s="111"/>
      <c r="UWZ65" s="19"/>
      <c r="UXA65" s="111"/>
      <c r="UXB65" s="26"/>
      <c r="UXC65" s="111"/>
      <c r="UXD65" s="26"/>
      <c r="UXE65" s="111"/>
      <c r="UXF65" s="26"/>
      <c r="UXG65" s="111"/>
      <c r="UXH65" s="19"/>
      <c r="UXI65" s="105"/>
      <c r="UXJ65" s="105"/>
      <c r="UXK65" s="105"/>
      <c r="UXL65" s="29"/>
      <c r="UXM65" s="111"/>
      <c r="UXN65" s="29"/>
      <c r="UXO65" s="111"/>
      <c r="UXP65" s="22"/>
      <c r="UXQ65" s="111"/>
      <c r="UXR65" s="22"/>
      <c r="UXS65" s="111"/>
      <c r="UXT65" s="22"/>
      <c r="UXU65" s="111"/>
      <c r="UXV65" s="22"/>
      <c r="UXW65" s="111"/>
      <c r="UXX65" s="22"/>
      <c r="UXY65" s="111"/>
      <c r="UXZ65" s="22"/>
      <c r="UYA65" s="111"/>
      <c r="UYB65" s="22"/>
      <c r="UYC65" s="111"/>
      <c r="UYD65" s="26"/>
      <c r="UYE65" s="111"/>
      <c r="UYF65" s="26"/>
      <c r="UYG65" s="111"/>
      <c r="UYH65" s="26"/>
      <c r="UYI65" s="111"/>
      <c r="UYJ65" s="26"/>
      <c r="UYK65" s="111"/>
      <c r="UYL65" s="26"/>
      <c r="UYM65" s="111"/>
      <c r="UYN65" s="26"/>
      <c r="UYO65" s="111"/>
      <c r="UYP65" s="26"/>
      <c r="UYQ65" s="111"/>
      <c r="UYR65" s="26"/>
      <c r="UYS65" s="111"/>
      <c r="UYT65" s="26"/>
      <c r="UYU65" s="111"/>
      <c r="UYV65" s="26"/>
      <c r="UYW65" s="111"/>
      <c r="UYX65" s="26"/>
      <c r="UYY65" s="112"/>
      <c r="UYZ65" s="26"/>
      <c r="UZA65" s="111"/>
      <c r="UZB65" s="26"/>
      <c r="UZC65" s="111"/>
      <c r="UZD65" s="26"/>
      <c r="UZE65" s="111"/>
      <c r="UZF65" s="26"/>
      <c r="UZG65" s="111"/>
      <c r="UZH65" s="26"/>
      <c r="UZI65" s="111"/>
      <c r="UZJ65" s="26"/>
      <c r="UZK65" s="111"/>
      <c r="UZL65" s="26"/>
      <c r="UZM65" s="111"/>
      <c r="UZN65" s="19"/>
      <c r="UZO65" s="111"/>
      <c r="UZP65" s="26"/>
      <c r="UZQ65" s="111"/>
      <c r="UZR65" s="26"/>
      <c r="UZS65" s="111"/>
      <c r="UZT65" s="26"/>
      <c r="UZU65" s="111"/>
      <c r="UZV65" s="26"/>
      <c r="UZW65" s="111"/>
      <c r="UZX65" s="19"/>
      <c r="UZY65" s="111"/>
      <c r="UZZ65" s="26"/>
      <c r="VAA65" s="111"/>
      <c r="VAB65" s="26"/>
      <c r="VAC65" s="111"/>
      <c r="VAD65" s="26"/>
      <c r="VAE65" s="111"/>
      <c r="VAF65" s="19"/>
      <c r="VAG65" s="105"/>
      <c r="VAH65" s="105"/>
      <c r="VAI65" s="105"/>
      <c r="VAJ65" s="29"/>
      <c r="VAK65" s="111"/>
      <c r="VAL65" s="29"/>
      <c r="VAM65" s="111"/>
      <c r="VAN65" s="22"/>
      <c r="VAO65" s="111"/>
      <c r="VAP65" s="22"/>
      <c r="VAQ65" s="111"/>
      <c r="VAR65" s="22"/>
      <c r="VAS65" s="111"/>
      <c r="VAT65" s="22"/>
      <c r="VAU65" s="111"/>
      <c r="VAV65" s="22"/>
      <c r="VAW65" s="111"/>
      <c r="VAX65" s="22"/>
      <c r="VAY65" s="111"/>
      <c r="VAZ65" s="22"/>
      <c r="VBA65" s="111"/>
      <c r="VBB65" s="26"/>
      <c r="VBC65" s="111"/>
      <c r="VBD65" s="26"/>
      <c r="VBE65" s="111"/>
      <c r="VBF65" s="26"/>
      <c r="VBG65" s="111"/>
      <c r="VBH65" s="26"/>
      <c r="VBI65" s="111"/>
      <c r="VBJ65" s="26"/>
      <c r="VBK65" s="111"/>
      <c r="VBL65" s="26"/>
      <c r="VBM65" s="111"/>
      <c r="VBN65" s="26"/>
      <c r="VBO65" s="111"/>
      <c r="VBP65" s="26"/>
      <c r="VBQ65" s="111"/>
      <c r="VBR65" s="26"/>
      <c r="VBS65" s="111"/>
      <c r="VBT65" s="26"/>
      <c r="VBU65" s="111"/>
      <c r="VBV65" s="26"/>
      <c r="VBW65" s="112"/>
      <c r="VBX65" s="26"/>
      <c r="VBY65" s="111"/>
      <c r="VBZ65" s="26"/>
      <c r="VCA65" s="111"/>
      <c r="VCB65" s="26"/>
      <c r="VCC65" s="111"/>
      <c r="VCD65" s="26"/>
      <c r="VCE65" s="111"/>
      <c r="VCF65" s="26"/>
      <c r="VCG65" s="111"/>
      <c r="VCH65" s="26"/>
      <c r="VCI65" s="111"/>
      <c r="VCJ65" s="26"/>
      <c r="VCK65" s="111"/>
      <c r="VCL65" s="19"/>
      <c r="VCM65" s="111"/>
      <c r="VCN65" s="26"/>
      <c r="VCO65" s="111"/>
      <c r="VCP65" s="26"/>
      <c r="VCQ65" s="111"/>
      <c r="VCR65" s="26"/>
      <c r="VCS65" s="111"/>
      <c r="VCT65" s="26"/>
      <c r="VCU65" s="111"/>
      <c r="VCV65" s="19"/>
      <c r="VCW65" s="111"/>
      <c r="VCX65" s="26"/>
      <c r="VCY65" s="111"/>
      <c r="VCZ65" s="26"/>
      <c r="VDA65" s="111"/>
      <c r="VDB65" s="26"/>
      <c r="VDC65" s="111"/>
      <c r="VDD65" s="19"/>
      <c r="VDE65" s="105"/>
      <c r="VDF65" s="105"/>
      <c r="VDG65" s="105"/>
      <c r="VDH65" s="29"/>
      <c r="VDI65" s="111"/>
      <c r="VDJ65" s="29"/>
      <c r="VDK65" s="111"/>
      <c r="VDL65" s="22"/>
      <c r="VDM65" s="111"/>
      <c r="VDN65" s="22"/>
      <c r="VDO65" s="111"/>
      <c r="VDP65" s="22"/>
      <c r="VDQ65" s="111"/>
      <c r="VDR65" s="22"/>
      <c r="VDS65" s="111"/>
      <c r="VDT65" s="22"/>
      <c r="VDU65" s="111"/>
      <c r="VDV65" s="22"/>
      <c r="VDW65" s="111"/>
      <c r="VDX65" s="22"/>
      <c r="VDY65" s="111"/>
      <c r="VDZ65" s="26"/>
      <c r="VEA65" s="111"/>
      <c r="VEB65" s="26"/>
      <c r="VEC65" s="111"/>
      <c r="VED65" s="26"/>
      <c r="VEE65" s="111"/>
      <c r="VEF65" s="26"/>
      <c r="VEG65" s="111"/>
      <c r="VEH65" s="26"/>
      <c r="VEI65" s="111"/>
      <c r="VEJ65" s="26"/>
      <c r="VEK65" s="111"/>
      <c r="VEL65" s="26"/>
      <c r="VEM65" s="111"/>
      <c r="VEN65" s="26"/>
      <c r="VEO65" s="111"/>
      <c r="VEP65" s="26"/>
      <c r="VEQ65" s="111"/>
      <c r="VER65" s="26"/>
      <c r="VES65" s="111"/>
      <c r="VET65" s="26"/>
      <c r="VEU65" s="112"/>
      <c r="VEV65" s="26"/>
      <c r="VEW65" s="111"/>
      <c r="VEX65" s="26"/>
      <c r="VEY65" s="111"/>
      <c r="VEZ65" s="26"/>
      <c r="VFA65" s="111"/>
      <c r="VFB65" s="26"/>
      <c r="VFC65" s="111"/>
      <c r="VFD65" s="26"/>
      <c r="VFE65" s="111"/>
      <c r="VFF65" s="26"/>
      <c r="VFG65" s="111"/>
      <c r="VFH65" s="26"/>
      <c r="VFI65" s="111"/>
      <c r="VFJ65" s="19"/>
      <c r="VFK65" s="111"/>
      <c r="VFL65" s="26"/>
      <c r="VFM65" s="111"/>
      <c r="VFN65" s="26"/>
      <c r="VFO65" s="111"/>
      <c r="VFP65" s="26"/>
      <c r="VFQ65" s="111"/>
      <c r="VFR65" s="26"/>
      <c r="VFS65" s="111"/>
      <c r="VFT65" s="19"/>
      <c r="VFU65" s="111"/>
      <c r="VFV65" s="26"/>
      <c r="VFW65" s="111"/>
      <c r="VFX65" s="26"/>
      <c r="VFY65" s="111"/>
      <c r="VFZ65" s="26"/>
      <c r="VGA65" s="111"/>
      <c r="VGB65" s="19"/>
      <c r="VGC65" s="105"/>
      <c r="VGD65" s="105"/>
      <c r="VGE65" s="105"/>
      <c r="VGF65" s="29"/>
      <c r="VGG65" s="111"/>
      <c r="VGH65" s="29"/>
      <c r="VGI65" s="111"/>
      <c r="VGJ65" s="22"/>
      <c r="VGK65" s="111"/>
      <c r="VGL65" s="22"/>
      <c r="VGM65" s="111"/>
      <c r="VGN65" s="22"/>
      <c r="VGO65" s="111"/>
      <c r="VGP65" s="22"/>
      <c r="VGQ65" s="111"/>
      <c r="VGR65" s="22"/>
      <c r="VGS65" s="111"/>
      <c r="VGT65" s="22"/>
      <c r="VGU65" s="111"/>
      <c r="VGV65" s="22"/>
      <c r="VGW65" s="111"/>
      <c r="VGX65" s="26"/>
      <c r="VGY65" s="111"/>
      <c r="VGZ65" s="26"/>
      <c r="VHA65" s="111"/>
      <c r="VHB65" s="26"/>
      <c r="VHC65" s="111"/>
      <c r="VHD65" s="26"/>
      <c r="VHE65" s="111"/>
      <c r="VHF65" s="26"/>
      <c r="VHG65" s="111"/>
      <c r="VHH65" s="26"/>
      <c r="VHI65" s="111"/>
      <c r="VHJ65" s="26"/>
      <c r="VHK65" s="111"/>
      <c r="VHL65" s="26"/>
      <c r="VHM65" s="111"/>
      <c r="VHN65" s="26"/>
      <c r="VHO65" s="111"/>
      <c r="VHP65" s="26"/>
      <c r="VHQ65" s="111"/>
      <c r="VHR65" s="26"/>
      <c r="VHS65" s="112"/>
      <c r="VHT65" s="26"/>
      <c r="VHU65" s="111"/>
      <c r="VHV65" s="26"/>
      <c r="VHW65" s="111"/>
      <c r="VHX65" s="26"/>
      <c r="VHY65" s="111"/>
      <c r="VHZ65" s="26"/>
      <c r="VIA65" s="111"/>
      <c r="VIB65" s="26"/>
      <c r="VIC65" s="111"/>
      <c r="VID65" s="26"/>
      <c r="VIE65" s="111"/>
      <c r="VIF65" s="26"/>
      <c r="VIG65" s="111"/>
      <c r="VIH65" s="19"/>
      <c r="VII65" s="111"/>
      <c r="VIJ65" s="26"/>
      <c r="VIK65" s="111"/>
      <c r="VIL65" s="26"/>
      <c r="VIM65" s="111"/>
      <c r="VIN65" s="26"/>
      <c r="VIO65" s="111"/>
      <c r="VIP65" s="26"/>
      <c r="VIQ65" s="111"/>
      <c r="VIR65" s="19"/>
      <c r="VIS65" s="111"/>
      <c r="VIT65" s="26"/>
      <c r="VIU65" s="111"/>
      <c r="VIV65" s="26"/>
      <c r="VIW65" s="111"/>
      <c r="VIX65" s="26"/>
      <c r="VIY65" s="111"/>
      <c r="VIZ65" s="19"/>
      <c r="VJA65" s="105"/>
      <c r="VJB65" s="105"/>
      <c r="VJC65" s="105"/>
      <c r="VJD65" s="29"/>
      <c r="VJE65" s="111"/>
      <c r="VJF65" s="29"/>
      <c r="VJG65" s="111"/>
      <c r="VJH65" s="22"/>
      <c r="VJI65" s="111"/>
      <c r="VJJ65" s="22"/>
      <c r="VJK65" s="111"/>
      <c r="VJL65" s="22"/>
      <c r="VJM65" s="111"/>
      <c r="VJN65" s="22"/>
      <c r="VJO65" s="111"/>
      <c r="VJP65" s="22"/>
      <c r="VJQ65" s="111"/>
      <c r="VJR65" s="22"/>
      <c r="VJS65" s="111"/>
      <c r="VJT65" s="22"/>
      <c r="VJU65" s="111"/>
      <c r="VJV65" s="26"/>
      <c r="VJW65" s="111"/>
      <c r="VJX65" s="26"/>
      <c r="VJY65" s="111"/>
      <c r="VJZ65" s="26"/>
      <c r="VKA65" s="111"/>
      <c r="VKB65" s="26"/>
      <c r="VKC65" s="111"/>
      <c r="VKD65" s="26"/>
      <c r="VKE65" s="111"/>
      <c r="VKF65" s="26"/>
      <c r="VKG65" s="111"/>
      <c r="VKH65" s="26"/>
      <c r="VKI65" s="111"/>
      <c r="VKJ65" s="26"/>
      <c r="VKK65" s="111"/>
      <c r="VKL65" s="26"/>
      <c r="VKM65" s="111"/>
      <c r="VKN65" s="26"/>
      <c r="VKO65" s="111"/>
      <c r="VKP65" s="26"/>
      <c r="VKQ65" s="112"/>
      <c r="VKR65" s="26"/>
      <c r="VKS65" s="111"/>
      <c r="VKT65" s="26"/>
      <c r="VKU65" s="111"/>
      <c r="VKV65" s="26"/>
      <c r="VKW65" s="111"/>
      <c r="VKX65" s="26"/>
      <c r="VKY65" s="111"/>
      <c r="VKZ65" s="26"/>
      <c r="VLA65" s="111"/>
      <c r="VLB65" s="26"/>
      <c r="VLC65" s="111"/>
      <c r="VLD65" s="26"/>
      <c r="VLE65" s="111"/>
      <c r="VLF65" s="19"/>
      <c r="VLG65" s="111"/>
      <c r="VLH65" s="26"/>
      <c r="VLI65" s="111"/>
      <c r="VLJ65" s="26"/>
      <c r="VLK65" s="111"/>
      <c r="VLL65" s="26"/>
      <c r="VLM65" s="111"/>
      <c r="VLN65" s="26"/>
      <c r="VLO65" s="111"/>
      <c r="VLP65" s="19"/>
      <c r="VLQ65" s="111"/>
      <c r="VLR65" s="26"/>
      <c r="VLS65" s="111"/>
      <c r="VLT65" s="26"/>
      <c r="VLU65" s="111"/>
      <c r="VLV65" s="26"/>
      <c r="VLW65" s="111"/>
      <c r="VLX65" s="19"/>
      <c r="VLY65" s="105"/>
      <c r="VLZ65" s="105"/>
      <c r="VMA65" s="105"/>
      <c r="VMB65" s="29"/>
      <c r="VMC65" s="111"/>
      <c r="VMD65" s="29"/>
      <c r="VME65" s="111"/>
      <c r="VMF65" s="22"/>
      <c r="VMG65" s="111"/>
      <c r="VMH65" s="22"/>
      <c r="VMI65" s="111"/>
      <c r="VMJ65" s="22"/>
      <c r="VMK65" s="111"/>
      <c r="VML65" s="22"/>
      <c r="VMM65" s="111"/>
      <c r="VMN65" s="22"/>
      <c r="VMO65" s="111"/>
      <c r="VMP65" s="22"/>
      <c r="VMQ65" s="111"/>
      <c r="VMR65" s="22"/>
      <c r="VMS65" s="111"/>
      <c r="VMT65" s="26"/>
      <c r="VMU65" s="111"/>
      <c r="VMV65" s="26"/>
      <c r="VMW65" s="111"/>
      <c r="VMX65" s="26"/>
      <c r="VMY65" s="111"/>
      <c r="VMZ65" s="26"/>
      <c r="VNA65" s="111"/>
      <c r="VNB65" s="26"/>
      <c r="VNC65" s="111"/>
      <c r="VND65" s="26"/>
      <c r="VNE65" s="111"/>
      <c r="VNF65" s="26"/>
      <c r="VNG65" s="111"/>
      <c r="VNH65" s="26"/>
      <c r="VNI65" s="111"/>
      <c r="VNJ65" s="26"/>
      <c r="VNK65" s="111"/>
      <c r="VNL65" s="26"/>
      <c r="VNM65" s="111"/>
      <c r="VNN65" s="26"/>
      <c r="VNO65" s="112"/>
      <c r="VNP65" s="26"/>
      <c r="VNQ65" s="111"/>
      <c r="VNR65" s="26"/>
      <c r="VNS65" s="111"/>
      <c r="VNT65" s="26"/>
      <c r="VNU65" s="111"/>
      <c r="VNV65" s="26"/>
      <c r="VNW65" s="111"/>
      <c r="VNX65" s="26"/>
      <c r="VNY65" s="111"/>
      <c r="VNZ65" s="26"/>
      <c r="VOA65" s="111"/>
      <c r="VOB65" s="26"/>
      <c r="VOC65" s="111"/>
      <c r="VOD65" s="19"/>
      <c r="VOE65" s="111"/>
      <c r="VOF65" s="26"/>
      <c r="VOG65" s="111"/>
      <c r="VOH65" s="26"/>
      <c r="VOI65" s="111"/>
      <c r="VOJ65" s="26"/>
      <c r="VOK65" s="111"/>
      <c r="VOL65" s="26"/>
      <c r="VOM65" s="111"/>
      <c r="VON65" s="19"/>
      <c r="VOO65" s="111"/>
      <c r="VOP65" s="26"/>
      <c r="VOQ65" s="111"/>
      <c r="VOR65" s="26"/>
      <c r="VOS65" s="111"/>
      <c r="VOT65" s="26"/>
      <c r="VOU65" s="111"/>
      <c r="VOV65" s="19"/>
      <c r="VOW65" s="105"/>
      <c r="VOX65" s="105"/>
      <c r="VOY65" s="105"/>
      <c r="VOZ65" s="29"/>
      <c r="VPA65" s="111"/>
      <c r="VPB65" s="29"/>
      <c r="VPC65" s="111"/>
      <c r="VPD65" s="22"/>
      <c r="VPE65" s="111"/>
      <c r="VPF65" s="22"/>
      <c r="VPG65" s="111"/>
      <c r="VPH65" s="22"/>
      <c r="VPI65" s="111"/>
      <c r="VPJ65" s="22"/>
      <c r="VPK65" s="111"/>
      <c r="VPL65" s="22"/>
      <c r="VPM65" s="111"/>
      <c r="VPN65" s="22"/>
      <c r="VPO65" s="111"/>
      <c r="VPP65" s="22"/>
      <c r="VPQ65" s="111"/>
      <c r="VPR65" s="26"/>
      <c r="VPS65" s="111"/>
      <c r="VPT65" s="26"/>
      <c r="VPU65" s="111"/>
      <c r="VPV65" s="26"/>
      <c r="VPW65" s="111"/>
      <c r="VPX65" s="26"/>
      <c r="VPY65" s="111"/>
      <c r="VPZ65" s="26"/>
      <c r="VQA65" s="111"/>
      <c r="VQB65" s="26"/>
      <c r="VQC65" s="111"/>
      <c r="VQD65" s="26"/>
      <c r="VQE65" s="111"/>
      <c r="VQF65" s="26"/>
      <c r="VQG65" s="111"/>
      <c r="VQH65" s="26"/>
      <c r="VQI65" s="111"/>
      <c r="VQJ65" s="26"/>
      <c r="VQK65" s="111"/>
      <c r="VQL65" s="26"/>
      <c r="VQM65" s="112"/>
      <c r="VQN65" s="26"/>
      <c r="VQO65" s="111"/>
      <c r="VQP65" s="26"/>
      <c r="VQQ65" s="111"/>
      <c r="VQR65" s="26"/>
      <c r="VQS65" s="111"/>
      <c r="VQT65" s="26"/>
      <c r="VQU65" s="111"/>
      <c r="VQV65" s="26"/>
      <c r="VQW65" s="111"/>
      <c r="VQX65" s="26"/>
      <c r="VQY65" s="111"/>
      <c r="VQZ65" s="26"/>
      <c r="VRA65" s="111"/>
      <c r="VRB65" s="19"/>
      <c r="VRC65" s="111"/>
      <c r="VRD65" s="26"/>
      <c r="VRE65" s="111"/>
      <c r="VRF65" s="26"/>
      <c r="VRG65" s="111"/>
      <c r="VRH65" s="26"/>
      <c r="VRI65" s="111"/>
      <c r="VRJ65" s="26"/>
      <c r="VRK65" s="111"/>
      <c r="VRL65" s="19"/>
      <c r="VRM65" s="111"/>
      <c r="VRN65" s="26"/>
      <c r="VRO65" s="111"/>
      <c r="VRP65" s="26"/>
      <c r="VRQ65" s="111"/>
      <c r="VRR65" s="26"/>
      <c r="VRS65" s="111"/>
      <c r="VRT65" s="19"/>
      <c r="VRU65" s="105"/>
      <c r="VRV65" s="105"/>
      <c r="VRW65" s="105"/>
      <c r="VRX65" s="29"/>
      <c r="VRY65" s="111"/>
      <c r="VRZ65" s="29"/>
      <c r="VSA65" s="111"/>
      <c r="VSB65" s="22"/>
      <c r="VSC65" s="111"/>
      <c r="VSD65" s="22"/>
      <c r="VSE65" s="111"/>
      <c r="VSF65" s="22"/>
      <c r="VSG65" s="111"/>
      <c r="VSH65" s="22"/>
      <c r="VSI65" s="111"/>
      <c r="VSJ65" s="22"/>
      <c r="VSK65" s="111"/>
      <c r="VSL65" s="22"/>
      <c r="VSM65" s="111"/>
      <c r="VSN65" s="22"/>
      <c r="VSO65" s="111"/>
      <c r="VSP65" s="26"/>
      <c r="VSQ65" s="111"/>
      <c r="VSR65" s="26"/>
      <c r="VSS65" s="111"/>
      <c r="VST65" s="26"/>
      <c r="VSU65" s="111"/>
      <c r="VSV65" s="26"/>
      <c r="VSW65" s="111"/>
      <c r="VSX65" s="26"/>
      <c r="VSY65" s="111"/>
      <c r="VSZ65" s="26"/>
      <c r="VTA65" s="111"/>
      <c r="VTB65" s="26"/>
      <c r="VTC65" s="111"/>
      <c r="VTD65" s="26"/>
      <c r="VTE65" s="111"/>
      <c r="VTF65" s="26"/>
      <c r="VTG65" s="111"/>
      <c r="VTH65" s="26"/>
      <c r="VTI65" s="111"/>
      <c r="VTJ65" s="26"/>
      <c r="VTK65" s="112"/>
      <c r="VTL65" s="26"/>
      <c r="VTM65" s="111"/>
      <c r="VTN65" s="26"/>
      <c r="VTO65" s="111"/>
      <c r="VTP65" s="26"/>
      <c r="VTQ65" s="111"/>
      <c r="VTR65" s="26"/>
      <c r="VTS65" s="111"/>
      <c r="VTT65" s="26"/>
      <c r="VTU65" s="111"/>
      <c r="VTV65" s="26"/>
      <c r="VTW65" s="111"/>
      <c r="VTX65" s="26"/>
      <c r="VTY65" s="111"/>
      <c r="VTZ65" s="19"/>
      <c r="VUA65" s="111"/>
      <c r="VUB65" s="26"/>
      <c r="VUC65" s="111"/>
      <c r="VUD65" s="26"/>
      <c r="VUE65" s="111"/>
      <c r="VUF65" s="26"/>
      <c r="VUG65" s="111"/>
      <c r="VUH65" s="26"/>
      <c r="VUI65" s="111"/>
      <c r="VUJ65" s="19"/>
      <c r="VUK65" s="111"/>
      <c r="VUL65" s="26"/>
      <c r="VUM65" s="111"/>
      <c r="VUN65" s="26"/>
      <c r="VUO65" s="111"/>
      <c r="VUP65" s="26"/>
      <c r="VUQ65" s="111"/>
      <c r="VUR65" s="19"/>
      <c r="VUS65" s="105"/>
      <c r="VUT65" s="105"/>
      <c r="VUU65" s="105"/>
      <c r="VUV65" s="29"/>
      <c r="VUW65" s="111"/>
      <c r="VUX65" s="29"/>
      <c r="VUY65" s="111"/>
      <c r="VUZ65" s="22"/>
      <c r="VVA65" s="111"/>
      <c r="VVB65" s="22"/>
      <c r="VVC65" s="111"/>
      <c r="VVD65" s="22"/>
      <c r="VVE65" s="111"/>
      <c r="VVF65" s="22"/>
      <c r="VVG65" s="111"/>
      <c r="VVH65" s="22"/>
      <c r="VVI65" s="111"/>
      <c r="VVJ65" s="22"/>
      <c r="VVK65" s="111"/>
      <c r="VVL65" s="22"/>
      <c r="VVM65" s="111"/>
      <c r="VVN65" s="26"/>
      <c r="VVO65" s="111"/>
      <c r="VVP65" s="26"/>
      <c r="VVQ65" s="111"/>
      <c r="VVR65" s="26"/>
      <c r="VVS65" s="111"/>
      <c r="VVT65" s="26"/>
      <c r="VVU65" s="111"/>
      <c r="VVV65" s="26"/>
      <c r="VVW65" s="111"/>
      <c r="VVX65" s="26"/>
      <c r="VVY65" s="111"/>
      <c r="VVZ65" s="26"/>
      <c r="VWA65" s="111"/>
      <c r="VWB65" s="26"/>
      <c r="VWC65" s="111"/>
      <c r="VWD65" s="26"/>
      <c r="VWE65" s="111"/>
      <c r="VWF65" s="26"/>
      <c r="VWG65" s="111"/>
      <c r="VWH65" s="26"/>
      <c r="VWI65" s="112"/>
      <c r="VWJ65" s="26"/>
      <c r="VWK65" s="111"/>
      <c r="VWL65" s="26"/>
      <c r="VWM65" s="111"/>
      <c r="VWN65" s="26"/>
      <c r="VWO65" s="111"/>
      <c r="VWP65" s="26"/>
      <c r="VWQ65" s="111"/>
      <c r="VWR65" s="26"/>
      <c r="VWS65" s="111"/>
      <c r="VWT65" s="26"/>
      <c r="VWU65" s="111"/>
      <c r="VWV65" s="26"/>
      <c r="VWW65" s="111"/>
      <c r="VWX65" s="19"/>
      <c r="VWY65" s="111"/>
      <c r="VWZ65" s="26"/>
      <c r="VXA65" s="111"/>
      <c r="VXB65" s="26"/>
      <c r="VXC65" s="111"/>
      <c r="VXD65" s="26"/>
      <c r="VXE65" s="111"/>
      <c r="VXF65" s="26"/>
      <c r="VXG65" s="111"/>
      <c r="VXH65" s="19"/>
      <c r="VXI65" s="111"/>
      <c r="VXJ65" s="26"/>
      <c r="VXK65" s="111"/>
      <c r="VXL65" s="26"/>
      <c r="VXM65" s="111"/>
      <c r="VXN65" s="26"/>
      <c r="VXO65" s="111"/>
      <c r="VXP65" s="19"/>
      <c r="VXQ65" s="105"/>
      <c r="VXR65" s="105"/>
      <c r="VXS65" s="105"/>
      <c r="VXT65" s="29"/>
      <c r="VXU65" s="111"/>
      <c r="VXV65" s="29"/>
      <c r="VXW65" s="111"/>
      <c r="VXX65" s="22"/>
      <c r="VXY65" s="111"/>
      <c r="VXZ65" s="22"/>
      <c r="VYA65" s="111"/>
      <c r="VYB65" s="22"/>
      <c r="VYC65" s="111"/>
      <c r="VYD65" s="22"/>
      <c r="VYE65" s="111"/>
      <c r="VYF65" s="22"/>
      <c r="VYG65" s="111"/>
      <c r="VYH65" s="22"/>
      <c r="VYI65" s="111"/>
      <c r="VYJ65" s="22"/>
      <c r="VYK65" s="111"/>
      <c r="VYL65" s="26"/>
      <c r="VYM65" s="111"/>
      <c r="VYN65" s="26"/>
      <c r="VYO65" s="111"/>
      <c r="VYP65" s="26"/>
      <c r="VYQ65" s="111"/>
      <c r="VYR65" s="26"/>
      <c r="VYS65" s="111"/>
      <c r="VYT65" s="26"/>
      <c r="VYU65" s="111"/>
      <c r="VYV65" s="26"/>
      <c r="VYW65" s="111"/>
      <c r="VYX65" s="26"/>
      <c r="VYY65" s="111"/>
      <c r="VYZ65" s="26"/>
      <c r="VZA65" s="111"/>
      <c r="VZB65" s="26"/>
      <c r="VZC65" s="111"/>
      <c r="VZD65" s="26"/>
      <c r="VZE65" s="111"/>
      <c r="VZF65" s="26"/>
      <c r="VZG65" s="112"/>
      <c r="VZH65" s="26"/>
      <c r="VZI65" s="111"/>
      <c r="VZJ65" s="26"/>
      <c r="VZK65" s="111"/>
      <c r="VZL65" s="26"/>
      <c r="VZM65" s="111"/>
      <c r="VZN65" s="26"/>
      <c r="VZO65" s="111"/>
      <c r="VZP65" s="26"/>
      <c r="VZQ65" s="111"/>
      <c r="VZR65" s="26"/>
      <c r="VZS65" s="111"/>
      <c r="VZT65" s="26"/>
      <c r="VZU65" s="111"/>
      <c r="VZV65" s="19"/>
      <c r="VZW65" s="111"/>
      <c r="VZX65" s="26"/>
      <c r="VZY65" s="111"/>
      <c r="VZZ65" s="26"/>
      <c r="WAA65" s="111"/>
      <c r="WAB65" s="26"/>
      <c r="WAC65" s="111"/>
      <c r="WAD65" s="26"/>
      <c r="WAE65" s="111"/>
      <c r="WAF65" s="19"/>
      <c r="WAG65" s="111"/>
      <c r="WAH65" s="26"/>
      <c r="WAI65" s="111"/>
      <c r="WAJ65" s="26"/>
      <c r="WAK65" s="111"/>
      <c r="WAL65" s="26"/>
      <c r="WAM65" s="111"/>
      <c r="WAN65" s="19"/>
      <c r="WAO65" s="105"/>
      <c r="WAP65" s="105"/>
      <c r="WAQ65" s="105"/>
      <c r="WAR65" s="29"/>
      <c r="WAS65" s="111"/>
      <c r="WAT65" s="29"/>
      <c r="WAU65" s="111"/>
      <c r="WAV65" s="22"/>
      <c r="WAW65" s="111"/>
      <c r="WAX65" s="22"/>
      <c r="WAY65" s="111"/>
      <c r="WAZ65" s="22"/>
      <c r="WBA65" s="111"/>
      <c r="WBB65" s="22"/>
      <c r="WBC65" s="111"/>
      <c r="WBD65" s="22"/>
      <c r="WBE65" s="111"/>
      <c r="WBF65" s="22"/>
      <c r="WBG65" s="111"/>
      <c r="WBH65" s="22"/>
      <c r="WBI65" s="111"/>
      <c r="WBJ65" s="26"/>
      <c r="WBK65" s="111"/>
      <c r="WBL65" s="26"/>
      <c r="WBM65" s="111"/>
      <c r="WBN65" s="26"/>
      <c r="WBO65" s="111"/>
      <c r="WBP65" s="26"/>
      <c r="WBQ65" s="111"/>
      <c r="WBR65" s="26"/>
      <c r="WBS65" s="111"/>
      <c r="WBT65" s="26"/>
      <c r="WBU65" s="111"/>
      <c r="WBV65" s="26"/>
      <c r="WBW65" s="111"/>
      <c r="WBX65" s="26"/>
      <c r="WBY65" s="111"/>
      <c r="WBZ65" s="26"/>
      <c r="WCA65" s="111"/>
      <c r="WCB65" s="26"/>
      <c r="WCC65" s="111"/>
      <c r="WCD65" s="26"/>
      <c r="WCE65" s="112"/>
      <c r="WCF65" s="26"/>
      <c r="WCG65" s="111"/>
      <c r="WCH65" s="26"/>
      <c r="WCI65" s="111"/>
      <c r="WCJ65" s="26"/>
      <c r="WCK65" s="111"/>
      <c r="WCL65" s="26"/>
      <c r="WCM65" s="111"/>
      <c r="WCN65" s="26"/>
      <c r="WCO65" s="111"/>
      <c r="WCP65" s="26"/>
      <c r="WCQ65" s="111"/>
      <c r="WCR65" s="26"/>
      <c r="WCS65" s="111"/>
      <c r="WCT65" s="19"/>
      <c r="WCU65" s="111"/>
      <c r="WCV65" s="26"/>
      <c r="WCW65" s="111"/>
      <c r="WCX65" s="26"/>
      <c r="WCY65" s="111"/>
      <c r="WCZ65" s="26"/>
      <c r="WDA65" s="111"/>
      <c r="WDB65" s="26"/>
      <c r="WDC65" s="111"/>
      <c r="WDD65" s="19"/>
      <c r="WDE65" s="111"/>
      <c r="WDF65" s="26"/>
      <c r="WDG65" s="111"/>
      <c r="WDH65" s="26"/>
      <c r="WDI65" s="111"/>
      <c r="WDJ65" s="26"/>
      <c r="WDK65" s="111"/>
      <c r="WDL65" s="19"/>
      <c r="WDM65" s="105"/>
      <c r="WDN65" s="105"/>
      <c r="WDO65" s="105"/>
      <c r="WDP65" s="29"/>
      <c r="WDQ65" s="111"/>
      <c r="WDR65" s="29"/>
      <c r="WDS65" s="111"/>
      <c r="WDT65" s="22"/>
      <c r="WDU65" s="111"/>
      <c r="WDV65" s="22"/>
      <c r="WDW65" s="111"/>
      <c r="WDX65" s="22"/>
      <c r="WDY65" s="111"/>
      <c r="WDZ65" s="22"/>
      <c r="WEA65" s="111"/>
      <c r="WEB65" s="22"/>
      <c r="WEC65" s="111"/>
      <c r="WED65" s="22"/>
      <c r="WEE65" s="111"/>
      <c r="WEF65" s="22"/>
      <c r="WEG65" s="111"/>
      <c r="WEH65" s="26"/>
      <c r="WEI65" s="111"/>
      <c r="WEJ65" s="26"/>
      <c r="WEK65" s="111"/>
      <c r="WEL65" s="26"/>
      <c r="WEM65" s="111"/>
      <c r="WEN65" s="26"/>
      <c r="WEO65" s="111"/>
      <c r="WEP65" s="26"/>
      <c r="WEQ65" s="111"/>
      <c r="WER65" s="26"/>
      <c r="WES65" s="111"/>
      <c r="WET65" s="26"/>
      <c r="WEU65" s="111"/>
      <c r="WEV65" s="26"/>
      <c r="WEW65" s="111"/>
      <c r="WEX65" s="26"/>
      <c r="WEY65" s="111"/>
      <c r="WEZ65" s="26"/>
      <c r="WFA65" s="111"/>
      <c r="WFB65" s="26"/>
      <c r="WFC65" s="112"/>
      <c r="WFD65" s="26"/>
      <c r="WFE65" s="111"/>
      <c r="WFF65" s="26"/>
      <c r="WFG65" s="111"/>
      <c r="WFH65" s="26"/>
      <c r="WFI65" s="111"/>
      <c r="WFJ65" s="26"/>
      <c r="WFK65" s="111"/>
      <c r="WFL65" s="26"/>
      <c r="WFM65" s="111"/>
      <c r="WFN65" s="26"/>
      <c r="WFO65" s="111"/>
      <c r="WFP65" s="26"/>
      <c r="WFQ65" s="111"/>
      <c r="WFR65" s="19"/>
      <c r="WFS65" s="111"/>
      <c r="WFT65" s="26"/>
      <c r="WFU65" s="111"/>
      <c r="WFV65" s="26"/>
      <c r="WFW65" s="111"/>
      <c r="WFX65" s="26"/>
      <c r="WFY65" s="111"/>
      <c r="WFZ65" s="26"/>
      <c r="WGA65" s="111"/>
      <c r="WGB65" s="19"/>
      <c r="WGC65" s="111"/>
      <c r="WGD65" s="26"/>
      <c r="WGE65" s="111"/>
      <c r="WGF65" s="26"/>
      <c r="WGG65" s="111"/>
      <c r="WGH65" s="26"/>
      <c r="WGI65" s="111"/>
      <c r="WGJ65" s="19"/>
      <c r="WGK65" s="105"/>
      <c r="WGL65" s="105"/>
      <c r="WGM65" s="105"/>
      <c r="WGN65" s="29"/>
      <c r="WGO65" s="111"/>
      <c r="WGP65" s="29"/>
      <c r="WGQ65" s="111"/>
      <c r="WGR65" s="22"/>
      <c r="WGS65" s="111"/>
      <c r="WGT65" s="22"/>
      <c r="WGU65" s="111"/>
      <c r="WGV65" s="22"/>
      <c r="WGW65" s="111"/>
      <c r="WGX65" s="22"/>
      <c r="WGY65" s="111"/>
      <c r="WGZ65" s="22"/>
      <c r="WHA65" s="111"/>
      <c r="WHB65" s="22"/>
      <c r="WHC65" s="111"/>
      <c r="WHD65" s="22"/>
      <c r="WHE65" s="111"/>
      <c r="WHF65" s="26"/>
      <c r="WHG65" s="111"/>
      <c r="WHH65" s="26"/>
      <c r="WHI65" s="111"/>
      <c r="WHJ65" s="26"/>
      <c r="WHK65" s="111"/>
      <c r="WHL65" s="26"/>
      <c r="WHM65" s="111"/>
      <c r="WHN65" s="26"/>
      <c r="WHO65" s="111"/>
      <c r="WHP65" s="26"/>
      <c r="WHQ65" s="111"/>
      <c r="WHR65" s="26"/>
      <c r="WHS65" s="111"/>
      <c r="WHT65" s="26"/>
      <c r="WHU65" s="111"/>
      <c r="WHV65" s="26"/>
      <c r="WHW65" s="111"/>
      <c r="WHX65" s="26"/>
      <c r="WHY65" s="111"/>
      <c r="WHZ65" s="26"/>
      <c r="WIA65" s="112"/>
      <c r="WIB65" s="26"/>
      <c r="WIC65" s="111"/>
      <c r="WID65" s="26"/>
      <c r="WIE65" s="111"/>
      <c r="WIF65" s="26"/>
      <c r="WIG65" s="111"/>
      <c r="WIH65" s="26"/>
      <c r="WII65" s="111"/>
      <c r="WIJ65" s="26"/>
      <c r="WIK65" s="111"/>
      <c r="WIL65" s="26"/>
      <c r="WIM65" s="111"/>
      <c r="WIN65" s="26"/>
      <c r="WIO65" s="111"/>
      <c r="WIP65" s="19"/>
      <c r="WIQ65" s="111"/>
      <c r="WIR65" s="26"/>
      <c r="WIS65" s="111"/>
      <c r="WIT65" s="26"/>
      <c r="WIU65" s="111"/>
      <c r="WIV65" s="26"/>
      <c r="WIW65" s="111"/>
      <c r="WIX65" s="26"/>
      <c r="WIY65" s="111"/>
      <c r="WIZ65" s="19"/>
      <c r="WJA65" s="111"/>
      <c r="WJB65" s="26"/>
      <c r="WJC65" s="111"/>
      <c r="WJD65" s="26"/>
      <c r="WJE65" s="111"/>
      <c r="WJF65" s="26"/>
      <c r="WJG65" s="111"/>
      <c r="WJH65" s="19"/>
      <c r="WJI65" s="105"/>
      <c r="WJJ65" s="105"/>
      <c r="WJK65" s="105"/>
      <c r="WJL65" s="29"/>
      <c r="WJM65" s="111"/>
      <c r="WJN65" s="29"/>
      <c r="WJO65" s="111"/>
      <c r="WJP65" s="22"/>
      <c r="WJQ65" s="111"/>
      <c r="WJR65" s="22"/>
      <c r="WJS65" s="111"/>
      <c r="WJT65" s="22"/>
      <c r="WJU65" s="111"/>
      <c r="WJV65" s="22"/>
      <c r="WJW65" s="111"/>
      <c r="WJX65" s="22"/>
      <c r="WJY65" s="111"/>
      <c r="WJZ65" s="22"/>
      <c r="WKA65" s="111"/>
      <c r="WKB65" s="22"/>
      <c r="WKC65" s="111"/>
      <c r="WKD65" s="26"/>
      <c r="WKE65" s="111"/>
      <c r="WKF65" s="26"/>
      <c r="WKG65" s="111"/>
      <c r="WKH65" s="26"/>
      <c r="WKI65" s="111"/>
      <c r="WKJ65" s="26"/>
      <c r="WKK65" s="111"/>
      <c r="WKL65" s="26"/>
      <c r="WKM65" s="111"/>
      <c r="WKN65" s="26"/>
      <c r="WKO65" s="111"/>
      <c r="WKP65" s="26"/>
      <c r="WKQ65" s="111"/>
      <c r="WKR65" s="26"/>
      <c r="WKS65" s="111"/>
      <c r="WKT65" s="26"/>
      <c r="WKU65" s="111"/>
      <c r="WKV65" s="26"/>
      <c r="WKW65" s="111"/>
      <c r="WKX65" s="26"/>
      <c r="WKY65" s="112"/>
      <c r="WKZ65" s="26"/>
      <c r="WLA65" s="111"/>
      <c r="WLB65" s="26"/>
      <c r="WLC65" s="111"/>
      <c r="WLD65" s="26"/>
      <c r="WLE65" s="111"/>
      <c r="WLF65" s="26"/>
      <c r="WLG65" s="111"/>
      <c r="WLH65" s="26"/>
      <c r="WLI65" s="111"/>
      <c r="WLJ65" s="26"/>
      <c r="WLK65" s="111"/>
      <c r="WLL65" s="26"/>
      <c r="WLM65" s="111"/>
      <c r="WLN65" s="19"/>
      <c r="WLO65" s="111"/>
      <c r="WLP65" s="26"/>
      <c r="WLQ65" s="111"/>
      <c r="WLR65" s="26"/>
      <c r="WLS65" s="111"/>
      <c r="WLT65" s="26"/>
      <c r="WLU65" s="111"/>
      <c r="WLV65" s="26"/>
      <c r="WLW65" s="111"/>
      <c r="WLX65" s="19"/>
      <c r="WLY65" s="111"/>
      <c r="WLZ65" s="26"/>
      <c r="WMA65" s="111"/>
      <c r="WMB65" s="26"/>
      <c r="WMC65" s="111"/>
      <c r="WMD65" s="26"/>
      <c r="WME65" s="111"/>
      <c r="WMF65" s="19"/>
      <c r="WMG65" s="105"/>
      <c r="WMH65" s="105"/>
      <c r="WMI65" s="105"/>
      <c r="WMJ65" s="29"/>
      <c r="WMK65" s="111"/>
      <c r="WML65" s="29"/>
      <c r="WMM65" s="111"/>
      <c r="WMN65" s="22"/>
      <c r="WMO65" s="111"/>
      <c r="WMP65" s="22"/>
      <c r="WMQ65" s="111"/>
      <c r="WMR65" s="22"/>
      <c r="WMS65" s="111"/>
      <c r="WMT65" s="22"/>
      <c r="WMU65" s="111"/>
      <c r="WMV65" s="22"/>
      <c r="WMW65" s="111"/>
      <c r="WMX65" s="22"/>
      <c r="WMY65" s="111"/>
      <c r="WMZ65" s="22"/>
      <c r="WNA65" s="111"/>
      <c r="WNB65" s="26"/>
      <c r="WNC65" s="111"/>
      <c r="WND65" s="26"/>
      <c r="WNE65" s="111"/>
      <c r="WNF65" s="26"/>
      <c r="WNG65" s="111"/>
      <c r="WNH65" s="26"/>
      <c r="WNI65" s="111"/>
      <c r="WNJ65" s="26"/>
      <c r="WNK65" s="111"/>
      <c r="WNL65" s="26"/>
      <c r="WNM65" s="111"/>
      <c r="WNN65" s="26"/>
      <c r="WNO65" s="111"/>
      <c r="WNP65" s="26"/>
      <c r="WNQ65" s="111"/>
      <c r="WNR65" s="26"/>
      <c r="WNS65" s="111"/>
      <c r="WNT65" s="26"/>
      <c r="WNU65" s="111"/>
      <c r="WNV65" s="26"/>
      <c r="WNW65" s="112"/>
      <c r="WNX65" s="26"/>
      <c r="WNY65" s="111"/>
      <c r="WNZ65" s="26"/>
      <c r="WOA65" s="111"/>
      <c r="WOB65" s="26"/>
      <c r="WOC65" s="111"/>
      <c r="WOD65" s="26"/>
      <c r="WOE65" s="111"/>
      <c r="WOF65" s="26"/>
      <c r="WOG65" s="111"/>
      <c r="WOH65" s="26"/>
      <c r="WOI65" s="111"/>
      <c r="WOJ65" s="26"/>
      <c r="WOK65" s="111"/>
      <c r="WOL65" s="19"/>
      <c r="WOM65" s="111"/>
      <c r="WON65" s="26"/>
      <c r="WOO65" s="111"/>
      <c r="WOP65" s="26"/>
      <c r="WOQ65" s="111"/>
      <c r="WOR65" s="26"/>
      <c r="WOS65" s="111"/>
      <c r="WOT65" s="26"/>
      <c r="WOU65" s="111"/>
      <c r="WOV65" s="19"/>
      <c r="WOW65" s="111"/>
      <c r="WOX65" s="26"/>
      <c r="WOY65" s="111"/>
      <c r="WOZ65" s="26"/>
      <c r="WPA65" s="111"/>
      <c r="WPB65" s="26"/>
      <c r="WPC65" s="111"/>
      <c r="WPD65" s="19"/>
      <c r="WPE65" s="105"/>
      <c r="WPF65" s="105"/>
      <c r="WPG65" s="105"/>
      <c r="WPH65" s="29"/>
      <c r="WPI65" s="111"/>
      <c r="WPJ65" s="29"/>
      <c r="WPK65" s="111"/>
      <c r="WPL65" s="22"/>
      <c r="WPM65" s="111"/>
      <c r="WPN65" s="22"/>
      <c r="WPO65" s="111"/>
      <c r="WPP65" s="22"/>
      <c r="WPQ65" s="111"/>
      <c r="WPR65" s="22"/>
      <c r="WPS65" s="111"/>
      <c r="WPT65" s="22"/>
      <c r="WPU65" s="111"/>
      <c r="WPV65" s="22"/>
      <c r="WPW65" s="111"/>
      <c r="WPX65" s="22"/>
      <c r="WPY65" s="111"/>
      <c r="WPZ65" s="26"/>
      <c r="WQA65" s="111"/>
      <c r="WQB65" s="26"/>
      <c r="WQC65" s="111"/>
      <c r="WQD65" s="26"/>
      <c r="WQE65" s="111"/>
      <c r="WQF65" s="26"/>
      <c r="WQG65" s="111"/>
      <c r="WQH65" s="26"/>
      <c r="WQI65" s="111"/>
      <c r="WQJ65" s="26"/>
      <c r="WQK65" s="111"/>
      <c r="WQL65" s="26"/>
      <c r="WQM65" s="111"/>
      <c r="WQN65" s="26"/>
      <c r="WQO65" s="111"/>
      <c r="WQP65" s="26"/>
      <c r="WQQ65" s="111"/>
      <c r="WQR65" s="26"/>
      <c r="WQS65" s="111"/>
      <c r="WQT65" s="26"/>
      <c r="WQU65" s="112"/>
      <c r="WQV65" s="26"/>
      <c r="WQW65" s="111"/>
      <c r="WQX65" s="26"/>
      <c r="WQY65" s="111"/>
      <c r="WQZ65" s="26"/>
      <c r="WRA65" s="111"/>
      <c r="WRB65" s="26"/>
      <c r="WRC65" s="111"/>
      <c r="WRD65" s="26"/>
      <c r="WRE65" s="111"/>
      <c r="WRF65" s="26"/>
      <c r="WRG65" s="111"/>
      <c r="WRH65" s="26"/>
      <c r="WRI65" s="111"/>
      <c r="WRJ65" s="19"/>
      <c r="WRK65" s="111"/>
      <c r="WRL65" s="26"/>
      <c r="WRM65" s="111"/>
      <c r="WRN65" s="26"/>
      <c r="WRO65" s="111"/>
      <c r="WRP65" s="26"/>
      <c r="WRQ65" s="111"/>
      <c r="WRR65" s="26"/>
      <c r="WRS65" s="111"/>
      <c r="WRT65" s="19"/>
      <c r="WRU65" s="111"/>
      <c r="WRV65" s="26"/>
      <c r="WRW65" s="111"/>
      <c r="WRX65" s="26"/>
      <c r="WRY65" s="111"/>
      <c r="WRZ65" s="26"/>
      <c r="WSA65" s="111"/>
      <c r="WSB65" s="19"/>
      <c r="WSC65" s="105"/>
      <c r="WSD65" s="105"/>
      <c r="WSE65" s="105"/>
      <c r="WSF65" s="29"/>
      <c r="WSG65" s="111"/>
      <c r="WSH65" s="29"/>
      <c r="WSI65" s="111"/>
      <c r="WSJ65" s="22"/>
      <c r="WSK65" s="111"/>
      <c r="WSL65" s="22"/>
      <c r="WSM65" s="111"/>
      <c r="WSN65" s="22"/>
      <c r="WSO65" s="111"/>
      <c r="WSP65" s="22"/>
      <c r="WSQ65" s="111"/>
      <c r="WSR65" s="22"/>
      <c r="WSS65" s="111"/>
      <c r="WST65" s="22"/>
      <c r="WSU65" s="111"/>
      <c r="WSV65" s="22"/>
      <c r="WSW65" s="111"/>
      <c r="WSX65" s="26"/>
      <c r="WSY65" s="111"/>
      <c r="WSZ65" s="26"/>
      <c r="WTA65" s="111"/>
      <c r="WTB65" s="26"/>
      <c r="WTC65" s="111"/>
      <c r="WTD65" s="26"/>
      <c r="WTE65" s="111"/>
      <c r="WTF65" s="26"/>
      <c r="WTG65" s="111"/>
      <c r="WTH65" s="26"/>
      <c r="WTI65" s="111"/>
      <c r="WTJ65" s="26"/>
      <c r="WTK65" s="111"/>
      <c r="WTL65" s="26"/>
      <c r="WTM65" s="111"/>
      <c r="WTN65" s="26"/>
      <c r="WTO65" s="111"/>
      <c r="WTP65" s="26"/>
      <c r="WTQ65" s="111"/>
      <c r="WTR65" s="26"/>
      <c r="WTS65" s="112"/>
      <c r="WTT65" s="26"/>
      <c r="WTU65" s="111"/>
      <c r="WTV65" s="26"/>
      <c r="WTW65" s="111"/>
      <c r="WTX65" s="26"/>
      <c r="WTY65" s="111"/>
      <c r="WTZ65" s="26"/>
      <c r="WUA65" s="111"/>
      <c r="WUB65" s="26"/>
      <c r="WUC65" s="111"/>
      <c r="WUD65" s="26"/>
      <c r="WUE65" s="111"/>
      <c r="WUF65" s="26"/>
      <c r="WUG65" s="111"/>
      <c r="WUH65" s="19"/>
      <c r="WUI65" s="111"/>
      <c r="WUJ65" s="26"/>
      <c r="WUK65" s="111"/>
      <c r="WUL65" s="26"/>
      <c r="WUM65" s="111"/>
      <c r="WUN65" s="26"/>
      <c r="WUO65" s="111"/>
      <c r="WUP65" s="26"/>
      <c r="WUQ65" s="111"/>
      <c r="WUR65" s="19"/>
      <c r="WUS65" s="111"/>
      <c r="WUT65" s="26"/>
      <c r="WUU65" s="111"/>
      <c r="WUV65" s="26"/>
      <c r="WUW65" s="111"/>
      <c r="WUX65" s="26"/>
      <c r="WUY65" s="111"/>
      <c r="WUZ65" s="19"/>
      <c r="WVA65" s="105"/>
      <c r="WVB65" s="105"/>
      <c r="WVC65" s="105"/>
      <c r="WVD65" s="29"/>
      <c r="WVE65" s="111"/>
      <c r="WVF65" s="29"/>
      <c r="WVG65" s="111"/>
      <c r="WVH65" s="22"/>
      <c r="WVI65" s="111"/>
      <c r="WVJ65" s="22"/>
      <c r="WVK65" s="111"/>
      <c r="WVL65" s="22"/>
      <c r="WVM65" s="111"/>
      <c r="WVN65" s="22"/>
      <c r="WVO65" s="111"/>
      <c r="WVP65" s="22"/>
      <c r="WVQ65" s="111"/>
      <c r="WVR65" s="22"/>
      <c r="WVS65" s="111"/>
      <c r="WVT65" s="22"/>
      <c r="WVU65" s="111"/>
      <c r="WVV65" s="26"/>
      <c r="WVW65" s="111"/>
      <c r="WVX65" s="26"/>
      <c r="WVY65" s="111"/>
      <c r="WVZ65" s="26"/>
      <c r="WWA65" s="111"/>
      <c r="WWB65" s="26"/>
      <c r="WWC65" s="111"/>
      <c r="WWD65" s="26"/>
      <c r="WWE65" s="111"/>
      <c r="WWF65" s="26"/>
      <c r="WWG65" s="111"/>
      <c r="WWH65" s="26"/>
      <c r="WWI65" s="111"/>
      <c r="WWJ65" s="26"/>
      <c r="WWK65" s="111"/>
      <c r="WWL65" s="26"/>
      <c r="WWM65" s="111"/>
      <c r="WWN65" s="26"/>
      <c r="WWO65" s="111"/>
      <c r="WWP65" s="26"/>
      <c r="WWQ65" s="112"/>
      <c r="WWR65" s="26"/>
      <c r="WWS65" s="111"/>
      <c r="WWT65" s="26"/>
      <c r="WWU65" s="111"/>
      <c r="WWV65" s="26"/>
      <c r="WWW65" s="111"/>
      <c r="WWX65" s="26"/>
      <c r="WWY65" s="111"/>
      <c r="WWZ65" s="26"/>
      <c r="WXA65" s="111"/>
      <c r="WXB65" s="26"/>
      <c r="WXC65" s="111"/>
      <c r="WXD65" s="26"/>
      <c r="WXE65" s="111"/>
      <c r="WXF65" s="19"/>
      <c r="WXG65" s="111"/>
      <c r="WXH65" s="26"/>
      <c r="WXI65" s="111"/>
      <c r="WXJ65" s="26"/>
      <c r="WXK65" s="111"/>
      <c r="WXL65" s="26"/>
      <c r="WXM65" s="111"/>
      <c r="WXN65" s="26"/>
      <c r="WXO65" s="111"/>
      <c r="WXP65" s="19"/>
      <c r="WXQ65" s="111"/>
      <c r="WXR65" s="26"/>
      <c r="WXS65" s="111"/>
      <c r="WXT65" s="26"/>
      <c r="WXU65" s="111"/>
      <c r="WXV65" s="26"/>
      <c r="WXW65" s="111"/>
      <c r="WXX65" s="19"/>
      <c r="WXY65" s="105"/>
      <c r="WXZ65" s="105"/>
      <c r="WYA65" s="105"/>
      <c r="WYB65" s="29"/>
      <c r="WYC65" s="111"/>
      <c r="WYD65" s="29"/>
      <c r="WYE65" s="111"/>
      <c r="WYF65" s="22"/>
      <c r="WYG65" s="111"/>
      <c r="WYH65" s="22"/>
      <c r="WYI65" s="111"/>
      <c r="WYJ65" s="22"/>
      <c r="WYK65" s="111"/>
      <c r="WYL65" s="22"/>
      <c r="WYM65" s="111"/>
      <c r="WYN65" s="22"/>
      <c r="WYO65" s="111"/>
      <c r="WYP65" s="22"/>
      <c r="WYQ65" s="111"/>
      <c r="WYR65" s="22"/>
      <c r="WYS65" s="111"/>
      <c r="WYT65" s="26"/>
      <c r="WYU65" s="111"/>
      <c r="WYV65" s="26"/>
      <c r="WYW65" s="111"/>
      <c r="WYX65" s="26"/>
      <c r="WYY65" s="111"/>
      <c r="WYZ65" s="26"/>
      <c r="WZA65" s="111"/>
      <c r="WZB65" s="26"/>
      <c r="WZC65" s="111"/>
      <c r="WZD65" s="26"/>
      <c r="WZE65" s="111"/>
      <c r="WZF65" s="26"/>
      <c r="WZG65" s="111"/>
      <c r="WZH65" s="26"/>
      <c r="WZI65" s="111"/>
      <c r="WZJ65" s="26"/>
      <c r="WZK65" s="111"/>
      <c r="WZL65" s="26"/>
      <c r="WZM65" s="111"/>
      <c r="WZN65" s="26"/>
      <c r="WZO65" s="112"/>
      <c r="WZP65" s="26"/>
      <c r="WZQ65" s="111"/>
      <c r="WZR65" s="26"/>
      <c r="WZS65" s="111"/>
      <c r="WZT65" s="26"/>
      <c r="WZU65" s="111"/>
      <c r="WZV65" s="26"/>
      <c r="WZW65" s="111"/>
      <c r="WZX65" s="26"/>
      <c r="WZY65" s="111"/>
      <c r="WZZ65" s="26"/>
      <c r="XAA65" s="111"/>
      <c r="XAB65" s="26"/>
      <c r="XAC65" s="111"/>
      <c r="XAD65" s="19"/>
      <c r="XAE65" s="111"/>
      <c r="XAF65" s="26"/>
      <c r="XAG65" s="111"/>
      <c r="XAH65" s="26"/>
      <c r="XAI65" s="111"/>
      <c r="XAJ65" s="26"/>
      <c r="XAK65" s="111"/>
      <c r="XAL65" s="26"/>
      <c r="XAM65" s="111"/>
      <c r="XAN65" s="19"/>
      <c r="XAO65" s="111"/>
      <c r="XAP65" s="26"/>
      <c r="XAQ65" s="111"/>
      <c r="XAR65" s="26"/>
      <c r="XAS65" s="111"/>
      <c r="XAT65" s="26"/>
      <c r="XAU65" s="111"/>
      <c r="XAV65" s="19"/>
      <c r="XAW65" s="105"/>
      <c r="XAX65" s="105"/>
      <c r="XAY65" s="105"/>
      <c r="XAZ65" s="29"/>
      <c r="XBA65" s="111"/>
      <c r="XBB65" s="29"/>
      <c r="XBC65" s="111"/>
      <c r="XBD65" s="22"/>
      <c r="XBE65" s="111"/>
      <c r="XBF65" s="22"/>
      <c r="XBG65" s="111"/>
      <c r="XBH65" s="22"/>
      <c r="XBI65" s="111"/>
      <c r="XBJ65" s="22"/>
      <c r="XBK65" s="111"/>
      <c r="XBL65" s="22"/>
      <c r="XBM65" s="111"/>
      <c r="XBN65" s="22"/>
      <c r="XBO65" s="111"/>
      <c r="XBP65" s="22"/>
      <c r="XBQ65" s="111"/>
      <c r="XBR65" s="26"/>
      <c r="XBS65" s="111"/>
      <c r="XBT65" s="26"/>
      <c r="XBU65" s="111"/>
      <c r="XBV65" s="26"/>
      <c r="XBW65" s="111"/>
      <c r="XBX65" s="26"/>
      <c r="XBY65" s="111"/>
      <c r="XBZ65" s="26"/>
      <c r="XCA65" s="111"/>
      <c r="XCB65" s="26"/>
      <c r="XCC65" s="111"/>
      <c r="XCD65" s="26"/>
      <c r="XCE65" s="111"/>
      <c r="XCF65" s="26"/>
      <c r="XCG65" s="111"/>
      <c r="XCH65" s="26"/>
      <c r="XCI65" s="111"/>
      <c r="XCJ65" s="26"/>
      <c r="XCK65" s="111"/>
      <c r="XCL65" s="26"/>
      <c r="XCM65" s="112"/>
    </row>
    <row r="66" spans="1:16315" s="83" customFormat="1" ht="14.1" customHeight="1" x14ac:dyDescent="0.2">
      <c r="A66" s="139" t="s">
        <v>176</v>
      </c>
      <c r="B66" s="99"/>
      <c r="C66" s="93">
        <v>-9</v>
      </c>
      <c r="D66" s="99"/>
      <c r="E66" s="93">
        <v>7</v>
      </c>
      <c r="F66" s="99"/>
      <c r="G66" s="93">
        <f t="shared" ref="G66" si="10">E66-I66-K66-M66</f>
        <v>7</v>
      </c>
      <c r="H66" s="99"/>
      <c r="I66" s="93">
        <v>-13</v>
      </c>
      <c r="J66" s="94"/>
      <c r="K66" s="93">
        <v>-11</v>
      </c>
      <c r="L66" s="94"/>
      <c r="M66" s="93">
        <v>24</v>
      </c>
      <c r="N66" s="99"/>
      <c r="O66" s="93">
        <v>26</v>
      </c>
      <c r="P66" s="99"/>
      <c r="Q66" s="93">
        <f t="shared" ref="Q66" si="11">O66-S66-U66-W66</f>
        <v>-5</v>
      </c>
      <c r="R66" s="99"/>
      <c r="S66" s="93">
        <v>9</v>
      </c>
      <c r="T66" s="103"/>
      <c r="U66" s="93">
        <v>15</v>
      </c>
      <c r="V66" s="103"/>
      <c r="W66" s="93">
        <v>7</v>
      </c>
      <c r="X66" s="103"/>
      <c r="Y66" s="93">
        <v>10</v>
      </c>
      <c r="Z66" s="103"/>
      <c r="AA66" s="93">
        <v>9</v>
      </c>
      <c r="AB66" s="103"/>
      <c r="AC66" s="93">
        <v>3</v>
      </c>
      <c r="AD66" s="103"/>
      <c r="AE66" s="93">
        <v>1</v>
      </c>
      <c r="AG66" s="93">
        <v>-32</v>
      </c>
      <c r="AI66" s="93">
        <v>-21</v>
      </c>
      <c r="AK66" s="93">
        <v>-13</v>
      </c>
      <c r="AM66" s="93">
        <v>-14</v>
      </c>
      <c r="AO66" s="95">
        <v>4</v>
      </c>
      <c r="AP66" s="100"/>
      <c r="AQ66" s="93">
        <v>-3</v>
      </c>
      <c r="AS66" s="93">
        <v>-7</v>
      </c>
      <c r="AU66" s="93">
        <v>2</v>
      </c>
      <c r="AW66" s="95">
        <v>12</v>
      </c>
      <c r="AX66" s="100"/>
      <c r="AY66" s="93">
        <v>12</v>
      </c>
      <c r="BA66" s="93">
        <v>11</v>
      </c>
      <c r="BC66" s="93">
        <v>4</v>
      </c>
      <c r="BE66" s="95">
        <v>2</v>
      </c>
      <c r="BF66" s="100"/>
      <c r="BG66" s="93">
        <v>1</v>
      </c>
      <c r="BI66" s="93"/>
      <c r="BK66" s="93">
        <v>1</v>
      </c>
      <c r="BM66" s="95">
        <v>4</v>
      </c>
    </row>
    <row r="67" spans="1:16315" s="83" customFormat="1" ht="14.1" customHeight="1" x14ac:dyDescent="0.2">
      <c r="A67" s="106" t="s">
        <v>177</v>
      </c>
      <c r="B67" s="105"/>
      <c r="C67" s="30">
        <f>C65+C52+C36+C66</f>
        <v>992</v>
      </c>
      <c r="D67" s="105"/>
      <c r="E67" s="30">
        <f>E65+E52+E36+E66</f>
        <v>-813</v>
      </c>
      <c r="F67" s="105"/>
      <c r="G67" s="30">
        <f>G65+G52+G36+G66</f>
        <v>-545</v>
      </c>
      <c r="H67" s="105"/>
      <c r="I67" s="30">
        <f>I65+I52+I36+I66</f>
        <v>-1239</v>
      </c>
      <c r="J67" s="111"/>
      <c r="K67" s="30">
        <f>K65+K52+K36+K66</f>
        <v>294</v>
      </c>
      <c r="L67" s="111"/>
      <c r="M67" s="30">
        <f>M65+M52+M36+M66</f>
        <v>684</v>
      </c>
      <c r="N67" s="29"/>
      <c r="O67" s="30">
        <f>O65+O52+O36+O66</f>
        <v>-1125</v>
      </c>
      <c r="P67" s="29"/>
      <c r="Q67" s="30">
        <f>Q65+Q52+Q36+Q66</f>
        <v>-2824</v>
      </c>
      <c r="R67" s="22"/>
      <c r="S67" s="30">
        <f>S65+S52+S36+S66</f>
        <v>920</v>
      </c>
      <c r="T67" s="22"/>
      <c r="U67" s="30">
        <f>U65+U52+U36+U66</f>
        <v>-57</v>
      </c>
      <c r="V67" s="22"/>
      <c r="W67" s="30">
        <f>W65+W52+W36+W66</f>
        <v>636</v>
      </c>
      <c r="X67" s="22"/>
      <c r="Y67" s="30">
        <f>Y65+Y52+Y36+Y66</f>
        <v>1505</v>
      </c>
      <c r="Z67" s="22"/>
      <c r="AA67" s="30">
        <f>AA65+AA52+AA36+AA66</f>
        <v>417</v>
      </c>
      <c r="AB67" s="22"/>
      <c r="AC67" s="30">
        <f>AC65+AC52+AC36+AC66</f>
        <v>1075</v>
      </c>
      <c r="AD67" s="22"/>
      <c r="AE67" s="30">
        <v>-184</v>
      </c>
      <c r="AF67" s="26"/>
      <c r="AG67" s="30">
        <v>596</v>
      </c>
      <c r="AH67" s="26"/>
      <c r="AI67" s="30">
        <v>662</v>
      </c>
      <c r="AJ67" s="26"/>
      <c r="AK67" s="30">
        <v>-711</v>
      </c>
      <c r="AL67" s="26"/>
      <c r="AM67" s="30">
        <v>-425</v>
      </c>
      <c r="AN67" s="26"/>
      <c r="AO67" s="30">
        <v>989</v>
      </c>
      <c r="AP67" s="26"/>
      <c r="AQ67" s="30">
        <v>-370</v>
      </c>
      <c r="AR67" s="26"/>
      <c r="AS67" s="30">
        <v>2180</v>
      </c>
      <c r="AT67" s="26"/>
      <c r="AU67" s="30">
        <v>-346</v>
      </c>
      <c r="AV67" s="26"/>
      <c r="AW67" s="30">
        <v>518</v>
      </c>
      <c r="AX67" s="26"/>
      <c r="AY67" s="30">
        <v>231</v>
      </c>
      <c r="AZ67" s="26"/>
      <c r="BA67" s="30">
        <v>261</v>
      </c>
      <c r="BB67" s="26"/>
      <c r="BC67" s="30">
        <v>55</v>
      </c>
      <c r="BD67" s="26"/>
      <c r="BE67" s="30">
        <v>-52</v>
      </c>
      <c r="BF67" s="26"/>
      <c r="BG67" s="30">
        <v>-390</v>
      </c>
      <c r="BH67" s="26"/>
      <c r="BI67" s="30">
        <v>-216</v>
      </c>
      <c r="BJ67" s="26"/>
      <c r="BK67" s="30">
        <v>-544</v>
      </c>
      <c r="BL67" s="26"/>
      <c r="BM67" s="30">
        <v>1203</v>
      </c>
      <c r="BN67" s="19"/>
      <c r="BO67" s="111"/>
      <c r="BP67" s="26"/>
      <c r="BQ67" s="111"/>
      <c r="BR67" s="26"/>
      <c r="BS67" s="111"/>
      <c r="BT67" s="26"/>
      <c r="BU67" s="111"/>
      <c r="BV67" s="26"/>
      <c r="BW67" s="111"/>
      <c r="BX67" s="19"/>
      <c r="BY67" s="111"/>
      <c r="BZ67" s="26"/>
      <c r="CA67" s="111"/>
      <c r="CB67" s="26"/>
      <c r="CC67" s="111"/>
      <c r="CD67" s="26"/>
      <c r="CE67" s="111"/>
      <c r="CF67" s="19"/>
      <c r="CG67" s="105"/>
      <c r="CH67" s="105"/>
      <c r="CI67" s="105"/>
      <c r="CJ67" s="29"/>
      <c r="CK67" s="111"/>
      <c r="CL67" s="29"/>
      <c r="CM67" s="111"/>
      <c r="CN67" s="22"/>
      <c r="CO67" s="111"/>
      <c r="CP67" s="22"/>
      <c r="CQ67" s="111"/>
      <c r="CR67" s="22"/>
      <c r="CS67" s="111"/>
      <c r="CT67" s="22"/>
      <c r="CU67" s="111"/>
      <c r="CV67" s="22"/>
      <c r="CW67" s="111"/>
      <c r="CX67" s="22"/>
      <c r="CY67" s="111"/>
      <c r="CZ67" s="22"/>
      <c r="DA67" s="111"/>
      <c r="DB67" s="26"/>
      <c r="DC67" s="111"/>
      <c r="DD67" s="26"/>
      <c r="DE67" s="111"/>
      <c r="DF67" s="26"/>
      <c r="DG67" s="111"/>
      <c r="DH67" s="26"/>
      <c r="DI67" s="111"/>
      <c r="DJ67" s="26"/>
      <c r="DK67" s="111"/>
      <c r="DL67" s="26"/>
      <c r="DM67" s="111"/>
      <c r="DN67" s="26"/>
      <c r="DO67" s="111"/>
      <c r="DP67" s="26"/>
      <c r="DQ67" s="111"/>
      <c r="DR67" s="26"/>
      <c r="DS67" s="111"/>
      <c r="DT67" s="26"/>
      <c r="DU67" s="111"/>
      <c r="DV67" s="26"/>
      <c r="DW67" s="112"/>
      <c r="DX67" s="26"/>
      <c r="DY67" s="111"/>
      <c r="DZ67" s="26"/>
      <c r="EA67" s="111"/>
      <c r="EB67" s="26"/>
      <c r="EC67" s="111"/>
      <c r="ED67" s="26"/>
      <c r="EE67" s="111"/>
      <c r="EF67" s="26"/>
      <c r="EG67" s="111"/>
      <c r="EH67" s="26"/>
      <c r="EI67" s="111"/>
      <c r="EJ67" s="26"/>
      <c r="EK67" s="111"/>
      <c r="EL67" s="19"/>
      <c r="EM67" s="111"/>
      <c r="EN67" s="26"/>
      <c r="EO67" s="111"/>
      <c r="EP67" s="26"/>
      <c r="EQ67" s="111"/>
      <c r="ER67" s="26"/>
      <c r="ES67" s="111"/>
      <c r="ET67" s="26"/>
      <c r="EU67" s="111"/>
      <c r="EV67" s="19"/>
      <c r="EW67" s="111"/>
      <c r="EX67" s="26"/>
      <c r="EY67" s="111"/>
      <c r="EZ67" s="26"/>
      <c r="FA67" s="111"/>
      <c r="FB67" s="26"/>
      <c r="FC67" s="111"/>
      <c r="FD67" s="19"/>
      <c r="FE67" s="105"/>
      <c r="FF67" s="105"/>
      <c r="FG67" s="105"/>
      <c r="FH67" s="29"/>
      <c r="FI67" s="111"/>
      <c r="FJ67" s="29"/>
      <c r="FK67" s="111"/>
      <c r="FL67" s="22"/>
      <c r="FM67" s="111"/>
      <c r="FN67" s="22"/>
      <c r="FO67" s="111"/>
      <c r="FP67" s="22"/>
      <c r="FQ67" s="111"/>
      <c r="FR67" s="22"/>
      <c r="FS67" s="111"/>
      <c r="FT67" s="22"/>
      <c r="FU67" s="111"/>
      <c r="FV67" s="22"/>
      <c r="FW67" s="111"/>
      <c r="FX67" s="22"/>
      <c r="FY67" s="111"/>
      <c r="FZ67" s="26"/>
      <c r="GA67" s="111"/>
      <c r="GB67" s="26"/>
      <c r="GC67" s="111"/>
      <c r="GD67" s="26"/>
      <c r="GE67" s="111"/>
      <c r="GF67" s="26"/>
      <c r="GG67" s="111"/>
      <c r="GH67" s="26"/>
      <c r="GI67" s="111"/>
      <c r="GJ67" s="26"/>
      <c r="GK67" s="111"/>
      <c r="GL67" s="26"/>
      <c r="GM67" s="111"/>
      <c r="GN67" s="26"/>
      <c r="GO67" s="111"/>
      <c r="GP67" s="26"/>
      <c r="GQ67" s="111"/>
      <c r="GR67" s="26"/>
      <c r="GS67" s="111"/>
      <c r="GT67" s="26"/>
      <c r="GU67" s="112"/>
      <c r="GV67" s="26"/>
      <c r="GW67" s="111"/>
      <c r="GX67" s="26"/>
      <c r="GY67" s="111"/>
      <c r="GZ67" s="26"/>
      <c r="HA67" s="111"/>
      <c r="HB67" s="26"/>
      <c r="HC67" s="111"/>
      <c r="HD67" s="26"/>
      <c r="HE67" s="111"/>
      <c r="HF67" s="26"/>
      <c r="HG67" s="111"/>
      <c r="HH67" s="26"/>
      <c r="HI67" s="111"/>
      <c r="HJ67" s="19"/>
      <c r="HK67" s="111"/>
      <c r="HL67" s="26"/>
      <c r="HM67" s="111"/>
      <c r="HN67" s="26"/>
      <c r="HO67" s="111"/>
      <c r="HP67" s="26"/>
      <c r="HQ67" s="111"/>
      <c r="HR67" s="26"/>
      <c r="HS67" s="111"/>
      <c r="HT67" s="19"/>
      <c r="HU67" s="111"/>
      <c r="HV67" s="26"/>
      <c r="HW67" s="111"/>
      <c r="HX67" s="26"/>
      <c r="HY67" s="111"/>
      <c r="HZ67" s="26"/>
      <c r="IA67" s="111"/>
      <c r="IB67" s="19"/>
      <c r="IC67" s="105"/>
      <c r="ID67" s="105"/>
      <c r="IE67" s="105"/>
      <c r="IF67" s="29"/>
      <c r="IG67" s="111"/>
      <c r="IH67" s="29"/>
      <c r="II67" s="111"/>
      <c r="IJ67" s="22"/>
      <c r="IK67" s="111"/>
      <c r="IL67" s="22"/>
      <c r="IM67" s="111"/>
      <c r="IN67" s="22"/>
      <c r="IO67" s="111"/>
      <c r="IP67" s="22"/>
      <c r="IQ67" s="111"/>
      <c r="IR67" s="22"/>
      <c r="IS67" s="111"/>
      <c r="IT67" s="22"/>
      <c r="IU67" s="111"/>
      <c r="IV67" s="22"/>
      <c r="IW67" s="111"/>
      <c r="IX67" s="26"/>
      <c r="IY67" s="111"/>
      <c r="IZ67" s="26"/>
      <c r="JA67" s="111"/>
      <c r="JB67" s="26"/>
      <c r="JC67" s="111"/>
      <c r="JD67" s="26"/>
      <c r="JE67" s="111"/>
      <c r="JF67" s="26"/>
      <c r="JG67" s="111"/>
      <c r="JH67" s="26"/>
      <c r="JI67" s="111"/>
      <c r="JJ67" s="26"/>
      <c r="JK67" s="111"/>
      <c r="JL67" s="26"/>
      <c r="JM67" s="111"/>
      <c r="JN67" s="26"/>
      <c r="JO67" s="111"/>
      <c r="JP67" s="26"/>
      <c r="JQ67" s="111"/>
      <c r="JR67" s="26"/>
      <c r="JS67" s="112"/>
      <c r="JT67" s="26"/>
      <c r="JU67" s="111"/>
      <c r="JV67" s="26"/>
      <c r="JW67" s="111"/>
      <c r="JX67" s="26"/>
      <c r="JY67" s="111"/>
      <c r="JZ67" s="26"/>
      <c r="KA67" s="111"/>
      <c r="KB67" s="26"/>
      <c r="KC67" s="111"/>
      <c r="KD67" s="26"/>
      <c r="KE67" s="111"/>
      <c r="KF67" s="26"/>
      <c r="KG67" s="111"/>
      <c r="KH67" s="19"/>
      <c r="KI67" s="111"/>
      <c r="KJ67" s="26"/>
      <c r="KK67" s="111"/>
      <c r="KL67" s="26"/>
      <c r="KM67" s="111"/>
      <c r="KN67" s="26"/>
      <c r="KO67" s="111"/>
      <c r="KP67" s="26"/>
      <c r="KQ67" s="111"/>
      <c r="KR67" s="19"/>
      <c r="KS67" s="111"/>
      <c r="KT67" s="26"/>
      <c r="KU67" s="111"/>
      <c r="KV67" s="26"/>
      <c r="KW67" s="111"/>
      <c r="KX67" s="26"/>
      <c r="KY67" s="111"/>
      <c r="KZ67" s="19"/>
      <c r="LA67" s="105"/>
      <c r="LB67" s="105"/>
      <c r="LC67" s="105"/>
      <c r="LD67" s="29"/>
      <c r="LE67" s="111"/>
      <c r="LF67" s="29"/>
      <c r="LG67" s="111"/>
      <c r="LH67" s="22"/>
      <c r="LI67" s="111"/>
      <c r="LJ67" s="22"/>
      <c r="LK67" s="111"/>
      <c r="LL67" s="22"/>
      <c r="LM67" s="111"/>
      <c r="LN67" s="22"/>
      <c r="LO67" s="111"/>
      <c r="LP67" s="22"/>
      <c r="LQ67" s="111"/>
      <c r="LR67" s="22"/>
      <c r="LS67" s="111"/>
      <c r="LT67" s="22"/>
      <c r="LU67" s="111"/>
      <c r="LV67" s="26"/>
      <c r="LW67" s="111"/>
      <c r="LX67" s="26"/>
      <c r="LY67" s="111"/>
      <c r="LZ67" s="26"/>
      <c r="MA67" s="111"/>
      <c r="MB67" s="26"/>
      <c r="MC67" s="111"/>
      <c r="MD67" s="26"/>
      <c r="ME67" s="111"/>
      <c r="MF67" s="26"/>
      <c r="MG67" s="111"/>
      <c r="MH67" s="26"/>
      <c r="MI67" s="111"/>
      <c r="MJ67" s="26"/>
      <c r="MK67" s="111"/>
      <c r="ML67" s="26"/>
      <c r="MM67" s="111"/>
      <c r="MN67" s="26"/>
      <c r="MO67" s="111"/>
      <c r="MP67" s="26"/>
      <c r="MQ67" s="112"/>
      <c r="MR67" s="26"/>
      <c r="MS67" s="111"/>
      <c r="MT67" s="26"/>
      <c r="MU67" s="111"/>
      <c r="MV67" s="26"/>
      <c r="MW67" s="111"/>
      <c r="MX67" s="26"/>
      <c r="MY67" s="111"/>
      <c r="MZ67" s="26"/>
      <c r="NA67" s="111"/>
      <c r="NB67" s="26"/>
      <c r="NC67" s="111"/>
      <c r="ND67" s="26"/>
      <c r="NE67" s="111"/>
      <c r="NF67" s="19"/>
      <c r="NG67" s="111"/>
      <c r="NH67" s="26"/>
      <c r="NI67" s="111"/>
      <c r="NJ67" s="26"/>
      <c r="NK67" s="111"/>
      <c r="NL67" s="26"/>
      <c r="NM67" s="111"/>
      <c r="NN67" s="26"/>
      <c r="NO67" s="111"/>
      <c r="NP67" s="19"/>
      <c r="NQ67" s="111"/>
      <c r="NR67" s="26"/>
      <c r="NS67" s="111"/>
      <c r="NT67" s="26"/>
      <c r="NU67" s="111"/>
      <c r="NV67" s="26"/>
      <c r="NW67" s="111"/>
      <c r="NX67" s="19"/>
      <c r="NY67" s="105"/>
      <c r="NZ67" s="105"/>
      <c r="OA67" s="105"/>
      <c r="OB67" s="29"/>
      <c r="OC67" s="111"/>
      <c r="OD67" s="29"/>
      <c r="OE67" s="111"/>
      <c r="OF67" s="22"/>
      <c r="OG67" s="111"/>
      <c r="OH67" s="22"/>
      <c r="OI67" s="111"/>
      <c r="OJ67" s="22"/>
      <c r="OK67" s="111"/>
      <c r="OL67" s="22"/>
      <c r="OM67" s="111"/>
      <c r="ON67" s="22"/>
      <c r="OO67" s="111"/>
      <c r="OP67" s="22"/>
      <c r="OQ67" s="111"/>
      <c r="OR67" s="22"/>
      <c r="OS67" s="111"/>
      <c r="OT67" s="26"/>
      <c r="OU67" s="111"/>
      <c r="OV67" s="26"/>
      <c r="OW67" s="111"/>
      <c r="OX67" s="26"/>
      <c r="OY67" s="111"/>
      <c r="OZ67" s="26"/>
      <c r="PA67" s="111"/>
      <c r="PB67" s="26"/>
      <c r="PC67" s="111"/>
      <c r="PD67" s="26"/>
      <c r="PE67" s="111"/>
      <c r="PF67" s="26"/>
      <c r="PG67" s="111"/>
      <c r="PH67" s="26"/>
      <c r="PI67" s="111"/>
      <c r="PJ67" s="26"/>
      <c r="PK67" s="111"/>
      <c r="PL67" s="26"/>
      <c r="PM67" s="111"/>
      <c r="PN67" s="26"/>
      <c r="PO67" s="112"/>
      <c r="PP67" s="26"/>
      <c r="PQ67" s="111"/>
      <c r="PR67" s="26"/>
      <c r="PS67" s="111"/>
      <c r="PT67" s="26"/>
      <c r="PU67" s="111"/>
      <c r="PV67" s="26"/>
      <c r="PW67" s="111"/>
      <c r="PX67" s="26"/>
      <c r="PY67" s="111"/>
      <c r="PZ67" s="26"/>
      <c r="QA67" s="111"/>
      <c r="QB67" s="26"/>
      <c r="QC67" s="111"/>
      <c r="QD67" s="19"/>
      <c r="QE67" s="111"/>
      <c r="QF67" s="26"/>
      <c r="QG67" s="111"/>
      <c r="QH67" s="26"/>
      <c r="QI67" s="111"/>
      <c r="QJ67" s="26"/>
      <c r="QK67" s="111"/>
      <c r="QL67" s="26"/>
      <c r="QM67" s="111"/>
      <c r="QN67" s="19"/>
      <c r="QO67" s="111"/>
      <c r="QP67" s="26"/>
      <c r="QQ67" s="111"/>
      <c r="QR67" s="26"/>
      <c r="QS67" s="111"/>
      <c r="QT67" s="26"/>
      <c r="QU67" s="111"/>
      <c r="QV67" s="19"/>
      <c r="QW67" s="105"/>
      <c r="QX67" s="105"/>
      <c r="QY67" s="105"/>
      <c r="QZ67" s="29"/>
      <c r="RA67" s="111"/>
      <c r="RB67" s="29"/>
      <c r="RC67" s="111"/>
      <c r="RD67" s="22"/>
      <c r="RE67" s="111"/>
      <c r="RF67" s="22"/>
      <c r="RG67" s="111"/>
      <c r="RH67" s="22"/>
      <c r="RI67" s="111"/>
      <c r="RJ67" s="22"/>
      <c r="RK67" s="111"/>
      <c r="RL67" s="22"/>
      <c r="RM67" s="111"/>
      <c r="RN67" s="22"/>
      <c r="RO67" s="111"/>
      <c r="RP67" s="22"/>
      <c r="RQ67" s="111"/>
      <c r="RR67" s="26"/>
      <c r="RS67" s="111"/>
      <c r="RT67" s="26"/>
      <c r="RU67" s="111"/>
      <c r="RV67" s="26"/>
      <c r="RW67" s="111"/>
      <c r="RX67" s="26"/>
      <c r="RY67" s="111"/>
      <c r="RZ67" s="26"/>
      <c r="SA67" s="111"/>
      <c r="SB67" s="26"/>
      <c r="SC67" s="111"/>
      <c r="SD67" s="26"/>
      <c r="SE67" s="111"/>
      <c r="SF67" s="26"/>
      <c r="SG67" s="111"/>
      <c r="SH67" s="26"/>
      <c r="SI67" s="111"/>
      <c r="SJ67" s="26"/>
      <c r="SK67" s="111"/>
      <c r="SL67" s="26"/>
      <c r="SM67" s="112"/>
      <c r="SN67" s="26"/>
      <c r="SO67" s="111"/>
      <c r="SP67" s="26"/>
      <c r="SQ67" s="111"/>
      <c r="SR67" s="26"/>
      <c r="SS67" s="111"/>
      <c r="ST67" s="26"/>
      <c r="SU67" s="111"/>
      <c r="SV67" s="26"/>
      <c r="SW67" s="111"/>
      <c r="SX67" s="26"/>
      <c r="SY67" s="111"/>
      <c r="SZ67" s="26"/>
      <c r="TA67" s="111"/>
      <c r="TB67" s="19"/>
      <c r="TC67" s="111"/>
      <c r="TD67" s="26"/>
      <c r="TE67" s="111"/>
      <c r="TF67" s="26"/>
      <c r="TG67" s="111"/>
      <c r="TH67" s="26"/>
      <c r="TI67" s="111"/>
      <c r="TJ67" s="26"/>
      <c r="TK67" s="111"/>
      <c r="TL67" s="19"/>
      <c r="TM67" s="111"/>
      <c r="TN67" s="26"/>
      <c r="TO67" s="111"/>
      <c r="TP67" s="26"/>
      <c r="TQ67" s="111"/>
      <c r="TR67" s="26"/>
      <c r="TS67" s="111"/>
      <c r="TT67" s="19"/>
      <c r="TU67" s="105"/>
      <c r="TV67" s="105"/>
      <c r="TW67" s="105"/>
      <c r="TX67" s="29"/>
      <c r="TY67" s="111"/>
      <c r="TZ67" s="29"/>
      <c r="UA67" s="111"/>
      <c r="UB67" s="22"/>
      <c r="UC67" s="111"/>
      <c r="UD67" s="22"/>
      <c r="UE67" s="111"/>
      <c r="UF67" s="22"/>
      <c r="UG67" s="111"/>
      <c r="UH67" s="22"/>
      <c r="UI67" s="111"/>
      <c r="UJ67" s="22"/>
      <c r="UK67" s="111"/>
      <c r="UL67" s="22"/>
      <c r="UM67" s="111"/>
      <c r="UN67" s="22"/>
      <c r="UO67" s="111"/>
      <c r="UP67" s="26"/>
      <c r="UQ67" s="111"/>
      <c r="UR67" s="26"/>
      <c r="US67" s="111"/>
      <c r="UT67" s="26"/>
      <c r="UU67" s="111"/>
      <c r="UV67" s="26"/>
      <c r="UW67" s="111"/>
      <c r="UX67" s="26"/>
      <c r="UY67" s="111"/>
      <c r="UZ67" s="26"/>
      <c r="VA67" s="111"/>
      <c r="VB67" s="26"/>
      <c r="VC67" s="111"/>
      <c r="VD67" s="26"/>
      <c r="VE67" s="111"/>
      <c r="VF67" s="26"/>
      <c r="VG67" s="111"/>
      <c r="VH67" s="26"/>
      <c r="VI67" s="111"/>
      <c r="VJ67" s="26"/>
      <c r="VK67" s="112"/>
      <c r="VL67" s="26"/>
      <c r="VM67" s="111"/>
      <c r="VN67" s="26"/>
      <c r="VO67" s="111"/>
      <c r="VP67" s="26"/>
      <c r="VQ67" s="111"/>
      <c r="VR67" s="26"/>
      <c r="VS67" s="111"/>
      <c r="VT67" s="26"/>
      <c r="VU67" s="111"/>
      <c r="VV67" s="26"/>
      <c r="VW67" s="111"/>
      <c r="VX67" s="26"/>
      <c r="VY67" s="111"/>
      <c r="VZ67" s="19"/>
      <c r="WA67" s="111"/>
      <c r="WB67" s="26"/>
      <c r="WC67" s="111"/>
      <c r="WD67" s="26"/>
      <c r="WE67" s="111"/>
      <c r="WF67" s="26"/>
      <c r="WG67" s="111"/>
      <c r="WH67" s="26"/>
      <c r="WI67" s="111"/>
      <c r="WJ67" s="19"/>
      <c r="WK67" s="111"/>
      <c r="WL67" s="26"/>
      <c r="WM67" s="111"/>
      <c r="WN67" s="26"/>
      <c r="WO67" s="111"/>
      <c r="WP67" s="26"/>
      <c r="WQ67" s="111"/>
      <c r="WR67" s="19"/>
      <c r="WS67" s="105"/>
      <c r="WT67" s="105"/>
      <c r="WU67" s="105"/>
      <c r="WV67" s="29"/>
      <c r="WW67" s="111"/>
      <c r="WX67" s="29"/>
      <c r="WY67" s="111"/>
      <c r="WZ67" s="22"/>
      <c r="XA67" s="111"/>
      <c r="XB67" s="22"/>
      <c r="XC67" s="111"/>
      <c r="XD67" s="22"/>
      <c r="XE67" s="111"/>
      <c r="XF67" s="22"/>
      <c r="XG67" s="111"/>
      <c r="XH67" s="22"/>
      <c r="XI67" s="111"/>
      <c r="XJ67" s="22"/>
      <c r="XK67" s="111"/>
      <c r="XL67" s="22"/>
      <c r="XM67" s="111"/>
      <c r="XN67" s="26"/>
      <c r="XO67" s="111"/>
      <c r="XP67" s="26"/>
      <c r="XQ67" s="111"/>
      <c r="XR67" s="26"/>
      <c r="XS67" s="111"/>
      <c r="XT67" s="26"/>
      <c r="XU67" s="111"/>
      <c r="XV67" s="26"/>
      <c r="XW67" s="111"/>
      <c r="XX67" s="26"/>
      <c r="XY67" s="111"/>
      <c r="XZ67" s="26"/>
      <c r="YA67" s="111"/>
      <c r="YB67" s="26"/>
      <c r="YC67" s="111"/>
      <c r="YD67" s="26"/>
      <c r="YE67" s="111"/>
      <c r="YF67" s="26"/>
      <c r="YG67" s="111"/>
      <c r="YH67" s="26"/>
      <c r="YI67" s="112"/>
      <c r="YJ67" s="26"/>
      <c r="YK67" s="111"/>
      <c r="YL67" s="26"/>
      <c r="YM67" s="111"/>
      <c r="YN67" s="26"/>
      <c r="YO67" s="111"/>
      <c r="YP67" s="26"/>
      <c r="YQ67" s="111"/>
      <c r="YR67" s="26"/>
      <c r="YS67" s="111"/>
      <c r="YT67" s="26"/>
      <c r="YU67" s="111"/>
      <c r="YV67" s="26"/>
      <c r="YW67" s="111"/>
      <c r="YX67" s="19"/>
      <c r="YY67" s="111"/>
      <c r="YZ67" s="26"/>
      <c r="ZA67" s="111"/>
      <c r="ZB67" s="26"/>
      <c r="ZC67" s="111"/>
      <c r="ZD67" s="26"/>
      <c r="ZE67" s="111"/>
      <c r="ZF67" s="26"/>
      <c r="ZG67" s="111"/>
      <c r="ZH67" s="19"/>
      <c r="ZI67" s="111"/>
      <c r="ZJ67" s="26"/>
      <c r="ZK67" s="111"/>
      <c r="ZL67" s="26"/>
      <c r="ZM67" s="111"/>
      <c r="ZN67" s="26"/>
      <c r="ZO67" s="111"/>
      <c r="ZP67" s="19"/>
      <c r="ZQ67" s="105"/>
      <c r="ZR67" s="105"/>
      <c r="ZS67" s="105"/>
      <c r="ZT67" s="29"/>
      <c r="ZU67" s="111"/>
      <c r="ZV67" s="29"/>
      <c r="ZW67" s="111"/>
      <c r="ZX67" s="22"/>
      <c r="ZY67" s="111"/>
      <c r="ZZ67" s="22"/>
      <c r="AAA67" s="111"/>
      <c r="AAB67" s="22"/>
      <c r="AAC67" s="111"/>
      <c r="AAD67" s="22"/>
      <c r="AAE67" s="111"/>
      <c r="AAF67" s="22"/>
      <c r="AAG67" s="111"/>
      <c r="AAH67" s="22"/>
      <c r="AAI67" s="111"/>
      <c r="AAJ67" s="22"/>
      <c r="AAK67" s="111"/>
      <c r="AAL67" s="26"/>
      <c r="AAM67" s="111"/>
      <c r="AAN67" s="26"/>
      <c r="AAO67" s="111"/>
      <c r="AAP67" s="26"/>
      <c r="AAQ67" s="111"/>
      <c r="AAR67" s="26"/>
      <c r="AAS67" s="111"/>
      <c r="AAT67" s="26"/>
      <c r="AAU67" s="111"/>
      <c r="AAV67" s="26"/>
      <c r="AAW67" s="111"/>
      <c r="AAX67" s="26"/>
      <c r="AAY67" s="111"/>
      <c r="AAZ67" s="26"/>
      <c r="ABA67" s="111"/>
      <c r="ABB67" s="26"/>
      <c r="ABC67" s="111"/>
      <c r="ABD67" s="26"/>
      <c r="ABE67" s="111"/>
      <c r="ABF67" s="26"/>
      <c r="ABG67" s="112"/>
      <c r="ABH67" s="26"/>
      <c r="ABI67" s="111"/>
      <c r="ABJ67" s="26"/>
      <c r="ABK67" s="111"/>
      <c r="ABL67" s="26"/>
      <c r="ABM67" s="111"/>
      <c r="ABN67" s="26"/>
      <c r="ABO67" s="111"/>
      <c r="ABP67" s="26"/>
      <c r="ABQ67" s="111"/>
      <c r="ABR67" s="26"/>
      <c r="ABS67" s="111"/>
      <c r="ABT67" s="26"/>
      <c r="ABU67" s="111"/>
      <c r="ABV67" s="19"/>
      <c r="ABW67" s="111"/>
      <c r="ABX67" s="26"/>
      <c r="ABY67" s="111"/>
      <c r="ABZ67" s="26"/>
      <c r="ACA67" s="111"/>
      <c r="ACB67" s="26"/>
      <c r="ACC67" s="111"/>
      <c r="ACD67" s="26"/>
      <c r="ACE67" s="111"/>
      <c r="ACF67" s="19"/>
      <c r="ACG67" s="111"/>
      <c r="ACH67" s="26"/>
      <c r="ACI67" s="111"/>
      <c r="ACJ67" s="26"/>
      <c r="ACK67" s="111"/>
      <c r="ACL67" s="26"/>
      <c r="ACM67" s="111"/>
      <c r="ACN67" s="19"/>
      <c r="ACO67" s="105"/>
      <c r="ACP67" s="105"/>
      <c r="ACQ67" s="105"/>
      <c r="ACR67" s="29"/>
      <c r="ACS67" s="111"/>
      <c r="ACT67" s="29"/>
      <c r="ACU67" s="111"/>
      <c r="ACV67" s="22"/>
      <c r="ACW67" s="111"/>
      <c r="ACX67" s="22"/>
      <c r="ACY67" s="111"/>
      <c r="ACZ67" s="22"/>
      <c r="ADA67" s="111"/>
      <c r="ADB67" s="22"/>
      <c r="ADC67" s="111"/>
      <c r="ADD67" s="22"/>
      <c r="ADE67" s="111"/>
      <c r="ADF67" s="22"/>
      <c r="ADG67" s="111"/>
      <c r="ADH67" s="22"/>
      <c r="ADI67" s="111"/>
      <c r="ADJ67" s="26"/>
      <c r="ADK67" s="111"/>
      <c r="ADL67" s="26"/>
      <c r="ADM67" s="111"/>
      <c r="ADN67" s="26"/>
      <c r="ADO67" s="111"/>
      <c r="ADP67" s="26"/>
      <c r="ADQ67" s="111"/>
      <c r="ADR67" s="26"/>
      <c r="ADS67" s="111"/>
      <c r="ADT67" s="26"/>
      <c r="ADU67" s="111"/>
      <c r="ADV67" s="26"/>
      <c r="ADW67" s="111"/>
      <c r="ADX67" s="26"/>
      <c r="ADY67" s="111"/>
      <c r="ADZ67" s="26"/>
      <c r="AEA67" s="111"/>
      <c r="AEB67" s="26"/>
      <c r="AEC67" s="111"/>
      <c r="AED67" s="26"/>
      <c r="AEE67" s="112"/>
      <c r="AEF67" s="26"/>
      <c r="AEG67" s="111"/>
      <c r="AEH67" s="26"/>
      <c r="AEI67" s="111"/>
      <c r="AEJ67" s="26"/>
      <c r="AEK67" s="111"/>
      <c r="AEL67" s="26"/>
      <c r="AEM67" s="111"/>
      <c r="AEN67" s="26"/>
      <c r="AEO67" s="111"/>
      <c r="AEP67" s="26"/>
      <c r="AEQ67" s="111"/>
      <c r="AER67" s="26"/>
      <c r="AES67" s="111"/>
      <c r="AET67" s="19"/>
      <c r="AEU67" s="111"/>
      <c r="AEV67" s="26"/>
      <c r="AEW67" s="111"/>
      <c r="AEX67" s="26"/>
      <c r="AEY67" s="111"/>
      <c r="AEZ67" s="26"/>
      <c r="AFA67" s="111"/>
      <c r="AFB67" s="26"/>
      <c r="AFC67" s="111"/>
      <c r="AFD67" s="19"/>
      <c r="AFE67" s="111"/>
      <c r="AFF67" s="26"/>
      <c r="AFG67" s="111"/>
      <c r="AFH67" s="26"/>
      <c r="AFI67" s="111"/>
      <c r="AFJ67" s="26"/>
      <c r="AFK67" s="111"/>
      <c r="AFL67" s="19"/>
      <c r="AFM67" s="105"/>
      <c r="AFN67" s="105"/>
      <c r="AFO67" s="105"/>
      <c r="AFP67" s="29"/>
      <c r="AFQ67" s="111"/>
      <c r="AFR67" s="29"/>
      <c r="AFS67" s="111"/>
      <c r="AFT67" s="22"/>
      <c r="AFU67" s="111"/>
      <c r="AFV67" s="22"/>
      <c r="AFW67" s="111"/>
      <c r="AFX67" s="22"/>
      <c r="AFY67" s="111"/>
      <c r="AFZ67" s="22"/>
      <c r="AGA67" s="111"/>
      <c r="AGB67" s="22"/>
      <c r="AGC67" s="111"/>
      <c r="AGD67" s="22"/>
      <c r="AGE67" s="111"/>
      <c r="AGF67" s="22"/>
      <c r="AGG67" s="111"/>
      <c r="AGH67" s="26"/>
      <c r="AGI67" s="111"/>
      <c r="AGJ67" s="26"/>
      <c r="AGK67" s="111"/>
      <c r="AGL67" s="26"/>
      <c r="AGM67" s="111"/>
      <c r="AGN67" s="26"/>
      <c r="AGO67" s="111"/>
      <c r="AGP67" s="26"/>
      <c r="AGQ67" s="111"/>
      <c r="AGR67" s="26"/>
      <c r="AGS67" s="111"/>
      <c r="AGT67" s="26"/>
      <c r="AGU67" s="111"/>
      <c r="AGV67" s="26"/>
      <c r="AGW67" s="111"/>
      <c r="AGX67" s="26"/>
      <c r="AGY67" s="111"/>
      <c r="AGZ67" s="26"/>
      <c r="AHA67" s="111"/>
      <c r="AHB67" s="26"/>
      <c r="AHC67" s="112"/>
      <c r="AHD67" s="26"/>
      <c r="AHE67" s="111"/>
      <c r="AHF67" s="26"/>
      <c r="AHG67" s="111"/>
      <c r="AHH67" s="26"/>
      <c r="AHI67" s="111"/>
      <c r="AHJ67" s="26"/>
      <c r="AHK67" s="111"/>
      <c r="AHL67" s="26"/>
      <c r="AHM67" s="111"/>
      <c r="AHN67" s="26"/>
      <c r="AHO67" s="111"/>
      <c r="AHP67" s="26"/>
      <c r="AHQ67" s="111"/>
      <c r="AHR67" s="19"/>
      <c r="AHS67" s="111"/>
      <c r="AHT67" s="26"/>
      <c r="AHU67" s="111"/>
      <c r="AHV67" s="26"/>
      <c r="AHW67" s="111"/>
      <c r="AHX67" s="26"/>
      <c r="AHY67" s="111"/>
      <c r="AHZ67" s="26"/>
      <c r="AIA67" s="111"/>
      <c r="AIB67" s="19"/>
      <c r="AIC67" s="111"/>
      <c r="AID67" s="26"/>
      <c r="AIE67" s="111"/>
      <c r="AIF67" s="26"/>
      <c r="AIG67" s="111"/>
      <c r="AIH67" s="26"/>
      <c r="AII67" s="111"/>
      <c r="AIJ67" s="19"/>
      <c r="AIK67" s="105"/>
      <c r="AIL67" s="105"/>
      <c r="AIM67" s="105"/>
      <c r="AIN67" s="29"/>
      <c r="AIO67" s="111"/>
      <c r="AIP67" s="29"/>
      <c r="AIQ67" s="111"/>
      <c r="AIR67" s="22"/>
      <c r="AIS67" s="111"/>
      <c r="AIT67" s="22"/>
      <c r="AIU67" s="111"/>
      <c r="AIV67" s="22"/>
      <c r="AIW67" s="111"/>
      <c r="AIX67" s="22"/>
      <c r="AIY67" s="111"/>
      <c r="AIZ67" s="22"/>
      <c r="AJA67" s="111"/>
      <c r="AJB67" s="22"/>
      <c r="AJC67" s="111"/>
      <c r="AJD67" s="22"/>
      <c r="AJE67" s="111"/>
      <c r="AJF67" s="26"/>
      <c r="AJG67" s="111"/>
      <c r="AJH67" s="26"/>
      <c r="AJI67" s="111"/>
      <c r="AJJ67" s="26"/>
      <c r="AJK67" s="111"/>
      <c r="AJL67" s="26"/>
      <c r="AJM67" s="111"/>
      <c r="AJN67" s="26"/>
      <c r="AJO67" s="111"/>
      <c r="AJP67" s="26"/>
      <c r="AJQ67" s="111"/>
      <c r="AJR67" s="26"/>
      <c r="AJS67" s="111"/>
      <c r="AJT67" s="26"/>
      <c r="AJU67" s="111"/>
      <c r="AJV67" s="26"/>
      <c r="AJW67" s="111"/>
      <c r="AJX67" s="26"/>
      <c r="AJY67" s="111"/>
      <c r="AJZ67" s="26"/>
      <c r="AKA67" s="112"/>
      <c r="AKB67" s="26"/>
      <c r="AKC67" s="111"/>
      <c r="AKD67" s="26"/>
      <c r="AKE67" s="111"/>
      <c r="AKF67" s="26"/>
      <c r="AKG67" s="111"/>
      <c r="AKH67" s="26"/>
      <c r="AKI67" s="111"/>
      <c r="AKJ67" s="26"/>
      <c r="AKK67" s="111"/>
      <c r="AKL67" s="26"/>
      <c r="AKM67" s="111"/>
      <c r="AKN67" s="26"/>
      <c r="AKO67" s="111"/>
      <c r="AKP67" s="19"/>
      <c r="AKQ67" s="111"/>
      <c r="AKR67" s="26"/>
      <c r="AKS67" s="111"/>
      <c r="AKT67" s="26"/>
      <c r="AKU67" s="111"/>
      <c r="AKV67" s="26"/>
      <c r="AKW67" s="111"/>
      <c r="AKX67" s="26"/>
      <c r="AKY67" s="111"/>
      <c r="AKZ67" s="19"/>
      <c r="ALA67" s="111"/>
      <c r="ALB67" s="26"/>
      <c r="ALC67" s="111"/>
      <c r="ALD67" s="26"/>
      <c r="ALE67" s="111"/>
      <c r="ALF67" s="26"/>
      <c r="ALG67" s="111"/>
      <c r="ALH67" s="19"/>
      <c r="ALI67" s="105"/>
      <c r="ALJ67" s="105"/>
      <c r="ALK67" s="105"/>
      <c r="ALL67" s="29"/>
      <c r="ALM67" s="111"/>
      <c r="ALN67" s="29"/>
      <c r="ALO67" s="111"/>
      <c r="ALP67" s="22"/>
      <c r="ALQ67" s="111"/>
      <c r="ALR67" s="22"/>
      <c r="ALS67" s="111"/>
      <c r="ALT67" s="22"/>
      <c r="ALU67" s="111"/>
      <c r="ALV67" s="22"/>
      <c r="ALW67" s="111"/>
      <c r="ALX67" s="22"/>
      <c r="ALY67" s="111"/>
      <c r="ALZ67" s="22"/>
      <c r="AMA67" s="111"/>
      <c r="AMB67" s="22"/>
      <c r="AMC67" s="111"/>
      <c r="AMD67" s="26"/>
      <c r="AME67" s="111"/>
      <c r="AMF67" s="26"/>
      <c r="AMG67" s="111"/>
      <c r="AMH67" s="26"/>
      <c r="AMI67" s="111"/>
      <c r="AMJ67" s="26"/>
      <c r="AMK67" s="111"/>
      <c r="AML67" s="26"/>
      <c r="AMM67" s="111"/>
      <c r="AMN67" s="26"/>
      <c r="AMO67" s="111"/>
      <c r="AMP67" s="26"/>
      <c r="AMQ67" s="111"/>
      <c r="AMR67" s="26"/>
      <c r="AMS67" s="111"/>
      <c r="AMT67" s="26"/>
      <c r="AMU67" s="111"/>
      <c r="AMV67" s="26"/>
      <c r="AMW67" s="111"/>
      <c r="AMX67" s="26"/>
      <c r="AMY67" s="112"/>
      <c r="AMZ67" s="26"/>
      <c r="ANA67" s="111"/>
      <c r="ANB67" s="26"/>
      <c r="ANC67" s="111"/>
      <c r="AND67" s="26"/>
      <c r="ANE67" s="111"/>
      <c r="ANF67" s="26"/>
      <c r="ANG67" s="111"/>
      <c r="ANH67" s="26"/>
      <c r="ANI67" s="111"/>
      <c r="ANJ67" s="26"/>
      <c r="ANK67" s="111"/>
      <c r="ANL67" s="26"/>
      <c r="ANM67" s="111"/>
      <c r="ANN67" s="19"/>
      <c r="ANO67" s="111"/>
      <c r="ANP67" s="26"/>
      <c r="ANQ67" s="111"/>
      <c r="ANR67" s="26"/>
      <c r="ANS67" s="111"/>
      <c r="ANT67" s="26"/>
      <c r="ANU67" s="111"/>
      <c r="ANV67" s="26"/>
      <c r="ANW67" s="111"/>
      <c r="ANX67" s="19"/>
      <c r="ANY67" s="111"/>
      <c r="ANZ67" s="26"/>
      <c r="AOA67" s="111"/>
      <c r="AOB67" s="26"/>
      <c r="AOC67" s="111"/>
      <c r="AOD67" s="26"/>
      <c r="AOE67" s="111"/>
      <c r="AOF67" s="19"/>
      <c r="AOG67" s="105"/>
      <c r="AOH67" s="105"/>
      <c r="AOI67" s="105"/>
      <c r="AOJ67" s="29"/>
      <c r="AOK67" s="111"/>
      <c r="AOL67" s="29"/>
      <c r="AOM67" s="111"/>
      <c r="AON67" s="22"/>
      <c r="AOO67" s="111"/>
      <c r="AOP67" s="22"/>
      <c r="AOQ67" s="111"/>
      <c r="AOR67" s="22"/>
      <c r="AOS67" s="111"/>
      <c r="AOT67" s="22"/>
      <c r="AOU67" s="111"/>
      <c r="AOV67" s="22"/>
      <c r="AOW67" s="111"/>
      <c r="AOX67" s="22"/>
      <c r="AOY67" s="111"/>
      <c r="AOZ67" s="22"/>
      <c r="APA67" s="111"/>
      <c r="APB67" s="26"/>
      <c r="APC67" s="111"/>
      <c r="APD67" s="26"/>
      <c r="APE67" s="111"/>
      <c r="APF67" s="26"/>
      <c r="APG67" s="111"/>
      <c r="APH67" s="26"/>
      <c r="API67" s="111"/>
      <c r="APJ67" s="26"/>
      <c r="APK67" s="111"/>
      <c r="APL67" s="26"/>
      <c r="APM67" s="111"/>
      <c r="APN67" s="26"/>
      <c r="APO67" s="111"/>
      <c r="APP67" s="26"/>
      <c r="APQ67" s="111"/>
      <c r="APR67" s="26"/>
      <c r="APS67" s="111"/>
      <c r="APT67" s="26"/>
      <c r="APU67" s="111"/>
      <c r="APV67" s="26"/>
      <c r="APW67" s="112"/>
      <c r="APX67" s="26"/>
      <c r="APY67" s="111"/>
      <c r="APZ67" s="26"/>
      <c r="AQA67" s="111"/>
      <c r="AQB67" s="26"/>
      <c r="AQC67" s="111"/>
      <c r="AQD67" s="26"/>
      <c r="AQE67" s="111"/>
      <c r="AQF67" s="26"/>
      <c r="AQG67" s="111"/>
      <c r="AQH67" s="26"/>
      <c r="AQI67" s="111"/>
      <c r="AQJ67" s="26"/>
      <c r="AQK67" s="111"/>
      <c r="AQL67" s="19"/>
      <c r="AQM67" s="111"/>
      <c r="AQN67" s="26"/>
      <c r="AQO67" s="111"/>
      <c r="AQP67" s="26"/>
      <c r="AQQ67" s="111"/>
      <c r="AQR67" s="26"/>
      <c r="AQS67" s="111"/>
      <c r="AQT67" s="26"/>
      <c r="AQU67" s="111"/>
      <c r="AQV67" s="19"/>
      <c r="AQW67" s="111"/>
      <c r="AQX67" s="26"/>
      <c r="AQY67" s="111"/>
      <c r="AQZ67" s="26"/>
      <c r="ARA67" s="111"/>
      <c r="ARB67" s="26"/>
      <c r="ARC67" s="111"/>
      <c r="ARD67" s="19"/>
      <c r="ARE67" s="105"/>
      <c r="ARF67" s="105"/>
      <c r="ARG67" s="105"/>
      <c r="ARH67" s="29"/>
      <c r="ARI67" s="111"/>
      <c r="ARJ67" s="29"/>
      <c r="ARK67" s="111"/>
      <c r="ARL67" s="22"/>
      <c r="ARM67" s="111"/>
      <c r="ARN67" s="22"/>
      <c r="ARO67" s="111"/>
      <c r="ARP67" s="22"/>
      <c r="ARQ67" s="111"/>
      <c r="ARR67" s="22"/>
      <c r="ARS67" s="111"/>
      <c r="ART67" s="22"/>
      <c r="ARU67" s="111"/>
      <c r="ARV67" s="22"/>
      <c r="ARW67" s="111"/>
      <c r="ARX67" s="22"/>
      <c r="ARY67" s="111"/>
      <c r="ARZ67" s="26"/>
      <c r="ASA67" s="111"/>
      <c r="ASB67" s="26"/>
      <c r="ASC67" s="111"/>
      <c r="ASD67" s="26"/>
      <c r="ASE67" s="111"/>
      <c r="ASF67" s="26"/>
      <c r="ASG67" s="111"/>
      <c r="ASH67" s="26"/>
      <c r="ASI67" s="111"/>
      <c r="ASJ67" s="26"/>
      <c r="ASK67" s="111"/>
      <c r="ASL67" s="26"/>
      <c r="ASM67" s="111"/>
      <c r="ASN67" s="26"/>
      <c r="ASO67" s="111"/>
      <c r="ASP67" s="26"/>
      <c r="ASQ67" s="111"/>
      <c r="ASR67" s="26"/>
      <c r="ASS67" s="111"/>
      <c r="AST67" s="26"/>
      <c r="ASU67" s="112"/>
      <c r="ASV67" s="26"/>
      <c r="ASW67" s="111"/>
      <c r="ASX67" s="26"/>
      <c r="ASY67" s="111"/>
      <c r="ASZ67" s="26"/>
      <c r="ATA67" s="111"/>
      <c r="ATB67" s="26"/>
      <c r="ATC67" s="111"/>
      <c r="ATD67" s="26"/>
      <c r="ATE67" s="111"/>
      <c r="ATF67" s="26"/>
      <c r="ATG67" s="111"/>
      <c r="ATH67" s="26"/>
      <c r="ATI67" s="111"/>
      <c r="ATJ67" s="19"/>
      <c r="ATK67" s="111"/>
      <c r="ATL67" s="26"/>
      <c r="ATM67" s="111"/>
      <c r="ATN67" s="26"/>
      <c r="ATO67" s="111"/>
      <c r="ATP67" s="26"/>
      <c r="ATQ67" s="111"/>
      <c r="ATR67" s="26"/>
      <c r="ATS67" s="111"/>
      <c r="ATT67" s="19"/>
      <c r="ATU67" s="111"/>
      <c r="ATV67" s="26"/>
      <c r="ATW67" s="111"/>
      <c r="ATX67" s="26"/>
      <c r="ATY67" s="111"/>
      <c r="ATZ67" s="26"/>
      <c r="AUA67" s="111"/>
      <c r="AUB67" s="19"/>
      <c r="AUC67" s="105"/>
      <c r="AUD67" s="105"/>
      <c r="AUE67" s="105"/>
      <c r="AUF67" s="29"/>
      <c r="AUG67" s="111"/>
      <c r="AUH67" s="29"/>
      <c r="AUI67" s="111"/>
      <c r="AUJ67" s="22"/>
      <c r="AUK67" s="111"/>
      <c r="AUL67" s="22"/>
      <c r="AUM67" s="111"/>
      <c r="AUN67" s="22"/>
      <c r="AUO67" s="111"/>
      <c r="AUP67" s="22"/>
      <c r="AUQ67" s="111"/>
      <c r="AUR67" s="22"/>
      <c r="AUS67" s="111"/>
      <c r="AUT67" s="22"/>
      <c r="AUU67" s="111"/>
      <c r="AUV67" s="22"/>
      <c r="AUW67" s="111"/>
      <c r="AUX67" s="26"/>
      <c r="AUY67" s="111"/>
      <c r="AUZ67" s="26"/>
      <c r="AVA67" s="111"/>
      <c r="AVB67" s="26"/>
      <c r="AVC67" s="111"/>
      <c r="AVD67" s="26"/>
      <c r="AVE67" s="111"/>
      <c r="AVF67" s="26"/>
      <c r="AVG67" s="111"/>
      <c r="AVH67" s="26"/>
      <c r="AVI67" s="111"/>
      <c r="AVJ67" s="26"/>
      <c r="AVK67" s="111"/>
      <c r="AVL67" s="26"/>
      <c r="AVM67" s="111"/>
      <c r="AVN67" s="26"/>
      <c r="AVO67" s="111"/>
      <c r="AVP67" s="26"/>
      <c r="AVQ67" s="111"/>
      <c r="AVR67" s="26"/>
      <c r="AVS67" s="112"/>
      <c r="AVT67" s="26"/>
      <c r="AVU67" s="111"/>
      <c r="AVV67" s="26"/>
      <c r="AVW67" s="111"/>
      <c r="AVX67" s="26"/>
      <c r="AVY67" s="111"/>
      <c r="AVZ67" s="26"/>
      <c r="AWA67" s="111"/>
      <c r="AWB67" s="26"/>
      <c r="AWC67" s="111"/>
      <c r="AWD67" s="26"/>
      <c r="AWE67" s="111"/>
      <c r="AWF67" s="26"/>
      <c r="AWG67" s="111"/>
      <c r="AWH67" s="19"/>
      <c r="AWI67" s="111"/>
      <c r="AWJ67" s="26"/>
      <c r="AWK67" s="111"/>
      <c r="AWL67" s="26"/>
      <c r="AWM67" s="111"/>
      <c r="AWN67" s="26"/>
      <c r="AWO67" s="111"/>
      <c r="AWP67" s="26"/>
      <c r="AWQ67" s="111"/>
      <c r="AWR67" s="19"/>
      <c r="AWS67" s="111"/>
      <c r="AWT67" s="26"/>
      <c r="AWU67" s="111"/>
      <c r="AWV67" s="26"/>
      <c r="AWW67" s="111"/>
      <c r="AWX67" s="26"/>
      <c r="AWY67" s="111"/>
      <c r="AWZ67" s="19"/>
      <c r="AXA67" s="105"/>
      <c r="AXB67" s="105"/>
      <c r="AXC67" s="105"/>
      <c r="AXD67" s="29"/>
      <c r="AXE67" s="111"/>
      <c r="AXF67" s="29"/>
      <c r="AXG67" s="111"/>
      <c r="AXH67" s="22"/>
      <c r="AXI67" s="111"/>
      <c r="AXJ67" s="22"/>
      <c r="AXK67" s="111"/>
      <c r="AXL67" s="22"/>
      <c r="AXM67" s="111"/>
      <c r="AXN67" s="22"/>
      <c r="AXO67" s="111"/>
      <c r="AXP67" s="22"/>
      <c r="AXQ67" s="111"/>
      <c r="AXR67" s="22"/>
      <c r="AXS67" s="111"/>
      <c r="AXT67" s="22"/>
      <c r="AXU67" s="111"/>
      <c r="AXV67" s="26"/>
      <c r="AXW67" s="111"/>
      <c r="AXX67" s="26"/>
      <c r="AXY67" s="111"/>
      <c r="AXZ67" s="26"/>
      <c r="AYA67" s="111"/>
      <c r="AYB67" s="26"/>
      <c r="AYC67" s="111"/>
      <c r="AYD67" s="26"/>
      <c r="AYE67" s="111"/>
      <c r="AYF67" s="26"/>
      <c r="AYG67" s="111"/>
      <c r="AYH67" s="26"/>
      <c r="AYI67" s="111"/>
      <c r="AYJ67" s="26"/>
      <c r="AYK67" s="111"/>
      <c r="AYL67" s="26"/>
      <c r="AYM67" s="111"/>
      <c r="AYN67" s="26"/>
      <c r="AYO67" s="111"/>
      <c r="AYP67" s="26"/>
      <c r="AYQ67" s="112"/>
      <c r="AYR67" s="26"/>
      <c r="AYS67" s="111"/>
      <c r="AYT67" s="26"/>
      <c r="AYU67" s="111"/>
      <c r="AYV67" s="26"/>
      <c r="AYW67" s="111"/>
      <c r="AYX67" s="26"/>
      <c r="AYY67" s="111"/>
      <c r="AYZ67" s="26"/>
      <c r="AZA67" s="111"/>
      <c r="AZB67" s="26"/>
      <c r="AZC67" s="111"/>
      <c r="AZD67" s="26"/>
      <c r="AZE67" s="111"/>
      <c r="AZF67" s="19"/>
      <c r="AZG67" s="111"/>
      <c r="AZH67" s="26"/>
      <c r="AZI67" s="111"/>
      <c r="AZJ67" s="26"/>
      <c r="AZK67" s="111"/>
      <c r="AZL67" s="26"/>
      <c r="AZM67" s="111"/>
      <c r="AZN67" s="26"/>
      <c r="AZO67" s="111"/>
      <c r="AZP67" s="19"/>
      <c r="AZQ67" s="111"/>
      <c r="AZR67" s="26"/>
      <c r="AZS67" s="111"/>
      <c r="AZT67" s="26"/>
      <c r="AZU67" s="111"/>
      <c r="AZV67" s="26"/>
      <c r="AZW67" s="111"/>
      <c r="AZX67" s="19"/>
      <c r="AZY67" s="105"/>
      <c r="AZZ67" s="105"/>
      <c r="BAA67" s="105"/>
      <c r="BAB67" s="29"/>
      <c r="BAC67" s="111"/>
      <c r="BAD67" s="29"/>
      <c r="BAE67" s="111"/>
      <c r="BAF67" s="22"/>
      <c r="BAG67" s="111"/>
      <c r="BAH67" s="22"/>
      <c r="BAI67" s="111"/>
      <c r="BAJ67" s="22"/>
      <c r="BAK67" s="111"/>
      <c r="BAL67" s="22"/>
      <c r="BAM67" s="111"/>
      <c r="BAN67" s="22"/>
      <c r="BAO67" s="111"/>
      <c r="BAP67" s="22"/>
      <c r="BAQ67" s="111"/>
      <c r="BAR67" s="22"/>
      <c r="BAS67" s="111"/>
      <c r="BAT67" s="26"/>
      <c r="BAU67" s="111"/>
      <c r="BAV67" s="26"/>
      <c r="BAW67" s="111"/>
      <c r="BAX67" s="26"/>
      <c r="BAY67" s="111"/>
      <c r="BAZ67" s="26"/>
      <c r="BBA67" s="111"/>
      <c r="BBB67" s="26"/>
      <c r="BBC67" s="111"/>
      <c r="BBD67" s="26"/>
      <c r="BBE67" s="111"/>
      <c r="BBF67" s="26"/>
      <c r="BBG67" s="111"/>
      <c r="BBH67" s="26"/>
      <c r="BBI67" s="111"/>
      <c r="BBJ67" s="26"/>
      <c r="BBK67" s="111"/>
      <c r="BBL67" s="26"/>
      <c r="BBM67" s="111"/>
      <c r="BBN67" s="26"/>
      <c r="BBO67" s="112"/>
      <c r="BBP67" s="26"/>
      <c r="BBQ67" s="111"/>
      <c r="BBR67" s="26"/>
      <c r="BBS67" s="111"/>
      <c r="BBT67" s="26"/>
      <c r="BBU67" s="111"/>
      <c r="BBV67" s="26"/>
      <c r="BBW67" s="111"/>
      <c r="BBX67" s="26"/>
      <c r="BBY67" s="111"/>
      <c r="BBZ67" s="26"/>
      <c r="BCA67" s="111"/>
      <c r="BCB67" s="26"/>
      <c r="BCC67" s="111"/>
      <c r="BCD67" s="19"/>
      <c r="BCE67" s="111"/>
      <c r="BCF67" s="26"/>
      <c r="BCG67" s="111"/>
      <c r="BCH67" s="26"/>
      <c r="BCI67" s="111"/>
      <c r="BCJ67" s="26"/>
      <c r="BCK67" s="111"/>
      <c r="BCL67" s="26"/>
      <c r="BCM67" s="111"/>
      <c r="BCN67" s="19"/>
      <c r="BCO67" s="111"/>
      <c r="BCP67" s="26"/>
      <c r="BCQ67" s="111"/>
      <c r="BCR67" s="26"/>
      <c r="BCS67" s="111"/>
      <c r="BCT67" s="26"/>
      <c r="BCU67" s="111"/>
      <c r="BCV67" s="19"/>
      <c r="BCW67" s="105"/>
      <c r="BCX67" s="105"/>
      <c r="BCY67" s="105"/>
      <c r="BCZ67" s="29"/>
      <c r="BDA67" s="111"/>
      <c r="BDB67" s="29"/>
      <c r="BDC67" s="111"/>
      <c r="BDD67" s="22"/>
      <c r="BDE67" s="111"/>
      <c r="BDF67" s="22"/>
      <c r="BDG67" s="111"/>
      <c r="BDH67" s="22"/>
      <c r="BDI67" s="111"/>
      <c r="BDJ67" s="22"/>
      <c r="BDK67" s="111"/>
      <c r="BDL67" s="22"/>
      <c r="BDM67" s="111"/>
      <c r="BDN67" s="22"/>
      <c r="BDO67" s="111"/>
      <c r="BDP67" s="22"/>
      <c r="BDQ67" s="111"/>
      <c r="BDR67" s="26"/>
      <c r="BDS67" s="111"/>
      <c r="BDT67" s="26"/>
      <c r="BDU67" s="111"/>
      <c r="BDV67" s="26"/>
      <c r="BDW67" s="111"/>
      <c r="BDX67" s="26"/>
      <c r="BDY67" s="111"/>
      <c r="BDZ67" s="26"/>
      <c r="BEA67" s="111"/>
      <c r="BEB67" s="26"/>
      <c r="BEC67" s="111"/>
      <c r="BED67" s="26"/>
      <c r="BEE67" s="111"/>
      <c r="BEF67" s="26"/>
      <c r="BEG67" s="111"/>
      <c r="BEH67" s="26"/>
      <c r="BEI67" s="111"/>
      <c r="BEJ67" s="26"/>
      <c r="BEK67" s="111"/>
      <c r="BEL67" s="26"/>
      <c r="BEM67" s="112"/>
      <c r="BEN67" s="26"/>
      <c r="BEO67" s="111"/>
      <c r="BEP67" s="26"/>
      <c r="BEQ67" s="111"/>
      <c r="BER67" s="26"/>
      <c r="BES67" s="111"/>
      <c r="BET67" s="26"/>
      <c r="BEU67" s="111"/>
      <c r="BEV67" s="26"/>
      <c r="BEW67" s="111"/>
      <c r="BEX67" s="26"/>
      <c r="BEY67" s="111"/>
      <c r="BEZ67" s="26"/>
      <c r="BFA67" s="111"/>
      <c r="BFB67" s="19"/>
      <c r="BFC67" s="111"/>
      <c r="BFD67" s="26"/>
      <c r="BFE67" s="111"/>
      <c r="BFF67" s="26"/>
      <c r="BFG67" s="111"/>
      <c r="BFH67" s="26"/>
      <c r="BFI67" s="111"/>
      <c r="BFJ67" s="26"/>
      <c r="BFK67" s="111"/>
      <c r="BFL67" s="19"/>
      <c r="BFM67" s="111"/>
      <c r="BFN67" s="26"/>
      <c r="BFO67" s="111"/>
      <c r="BFP67" s="26"/>
      <c r="BFQ67" s="111"/>
      <c r="BFR67" s="26"/>
      <c r="BFS67" s="111"/>
      <c r="BFT67" s="19"/>
      <c r="BFU67" s="105"/>
      <c r="BFV67" s="105"/>
      <c r="BFW67" s="105"/>
      <c r="BFX67" s="29"/>
      <c r="BFY67" s="111"/>
      <c r="BFZ67" s="29"/>
      <c r="BGA67" s="111"/>
      <c r="BGB67" s="22"/>
      <c r="BGC67" s="111"/>
      <c r="BGD67" s="22"/>
      <c r="BGE67" s="111"/>
      <c r="BGF67" s="22"/>
      <c r="BGG67" s="111"/>
      <c r="BGH67" s="22"/>
      <c r="BGI67" s="111"/>
      <c r="BGJ67" s="22"/>
      <c r="BGK67" s="111"/>
      <c r="BGL67" s="22"/>
      <c r="BGM67" s="111"/>
      <c r="BGN67" s="22"/>
      <c r="BGO67" s="111"/>
      <c r="BGP67" s="26"/>
      <c r="BGQ67" s="111"/>
      <c r="BGR67" s="26"/>
      <c r="BGS67" s="111"/>
      <c r="BGT67" s="26"/>
      <c r="BGU67" s="111"/>
      <c r="BGV67" s="26"/>
      <c r="BGW67" s="111"/>
      <c r="BGX67" s="26"/>
      <c r="BGY67" s="111"/>
      <c r="BGZ67" s="26"/>
      <c r="BHA67" s="111"/>
      <c r="BHB67" s="26"/>
      <c r="BHC67" s="111"/>
      <c r="BHD67" s="26"/>
      <c r="BHE67" s="111"/>
      <c r="BHF67" s="26"/>
      <c r="BHG67" s="111"/>
      <c r="BHH67" s="26"/>
      <c r="BHI67" s="111"/>
      <c r="BHJ67" s="26"/>
      <c r="BHK67" s="112"/>
      <c r="BHL67" s="26"/>
      <c r="BHM67" s="111"/>
      <c r="BHN67" s="26"/>
      <c r="BHO67" s="111"/>
      <c r="BHP67" s="26"/>
      <c r="BHQ67" s="111"/>
      <c r="BHR67" s="26"/>
      <c r="BHS67" s="111"/>
      <c r="BHT67" s="26"/>
      <c r="BHU67" s="111"/>
      <c r="BHV67" s="26"/>
      <c r="BHW67" s="111"/>
      <c r="BHX67" s="26"/>
      <c r="BHY67" s="111"/>
      <c r="BHZ67" s="19"/>
      <c r="BIA67" s="111"/>
      <c r="BIB67" s="26"/>
      <c r="BIC67" s="111"/>
      <c r="BID67" s="26"/>
      <c r="BIE67" s="111"/>
      <c r="BIF67" s="26"/>
      <c r="BIG67" s="111"/>
      <c r="BIH67" s="26"/>
      <c r="BII67" s="111"/>
      <c r="BIJ67" s="19"/>
      <c r="BIK67" s="111"/>
      <c r="BIL67" s="26"/>
      <c r="BIM67" s="111"/>
      <c r="BIN67" s="26"/>
      <c r="BIO67" s="111"/>
      <c r="BIP67" s="26"/>
      <c r="BIQ67" s="111"/>
      <c r="BIR67" s="19"/>
      <c r="BIS67" s="105"/>
      <c r="BIT67" s="105"/>
      <c r="BIU67" s="105"/>
      <c r="BIV67" s="29"/>
      <c r="BIW67" s="111"/>
      <c r="BIX67" s="29"/>
      <c r="BIY67" s="111"/>
      <c r="BIZ67" s="22"/>
      <c r="BJA67" s="111"/>
      <c r="BJB67" s="22"/>
      <c r="BJC67" s="111"/>
      <c r="BJD67" s="22"/>
      <c r="BJE67" s="111"/>
      <c r="BJF67" s="22"/>
      <c r="BJG67" s="111"/>
      <c r="BJH67" s="22"/>
      <c r="BJI67" s="111"/>
      <c r="BJJ67" s="22"/>
      <c r="BJK67" s="111"/>
      <c r="BJL67" s="22"/>
      <c r="BJM67" s="111"/>
      <c r="BJN67" s="26"/>
      <c r="BJO67" s="111"/>
      <c r="BJP67" s="26"/>
      <c r="BJQ67" s="111"/>
      <c r="BJR67" s="26"/>
      <c r="BJS67" s="111"/>
      <c r="BJT67" s="26"/>
      <c r="BJU67" s="111"/>
      <c r="BJV67" s="26"/>
      <c r="BJW67" s="111"/>
      <c r="BJX67" s="26"/>
      <c r="BJY67" s="111"/>
      <c r="BJZ67" s="26"/>
      <c r="BKA67" s="111"/>
      <c r="BKB67" s="26"/>
      <c r="BKC67" s="111"/>
      <c r="BKD67" s="26"/>
      <c r="BKE67" s="111"/>
      <c r="BKF67" s="26"/>
      <c r="BKG67" s="111"/>
      <c r="BKH67" s="26"/>
      <c r="BKI67" s="112"/>
      <c r="BKJ67" s="26"/>
      <c r="BKK67" s="111"/>
      <c r="BKL67" s="26"/>
      <c r="BKM67" s="111"/>
      <c r="BKN67" s="26"/>
      <c r="BKO67" s="111"/>
      <c r="BKP67" s="26"/>
      <c r="BKQ67" s="111"/>
      <c r="BKR67" s="26"/>
      <c r="BKS67" s="111"/>
      <c r="BKT67" s="26"/>
      <c r="BKU67" s="111"/>
      <c r="BKV67" s="26"/>
      <c r="BKW67" s="111"/>
      <c r="BKX67" s="19"/>
      <c r="BKY67" s="111"/>
      <c r="BKZ67" s="26"/>
      <c r="BLA67" s="111"/>
      <c r="BLB67" s="26"/>
      <c r="BLC67" s="111"/>
      <c r="BLD67" s="26"/>
      <c r="BLE67" s="111"/>
      <c r="BLF67" s="26"/>
      <c r="BLG67" s="111"/>
      <c r="BLH67" s="19"/>
      <c r="BLI67" s="111"/>
      <c r="BLJ67" s="26"/>
      <c r="BLK67" s="111"/>
      <c r="BLL67" s="26"/>
      <c r="BLM67" s="111"/>
      <c r="BLN67" s="26"/>
      <c r="BLO67" s="111"/>
      <c r="BLP67" s="19"/>
      <c r="BLQ67" s="105"/>
      <c r="BLR67" s="105"/>
      <c r="BLS67" s="105"/>
      <c r="BLT67" s="29"/>
      <c r="BLU67" s="111"/>
      <c r="BLV67" s="29"/>
      <c r="BLW67" s="111"/>
      <c r="BLX67" s="22"/>
      <c r="BLY67" s="111"/>
      <c r="BLZ67" s="22"/>
      <c r="BMA67" s="111"/>
      <c r="BMB67" s="22"/>
      <c r="BMC67" s="111"/>
      <c r="BMD67" s="22"/>
      <c r="BME67" s="111"/>
      <c r="BMF67" s="22"/>
      <c r="BMG67" s="111"/>
      <c r="BMH67" s="22"/>
      <c r="BMI67" s="111"/>
      <c r="BMJ67" s="22"/>
      <c r="BMK67" s="111"/>
      <c r="BML67" s="26"/>
      <c r="BMM67" s="111"/>
      <c r="BMN67" s="26"/>
      <c r="BMO67" s="111"/>
      <c r="BMP67" s="26"/>
      <c r="BMQ67" s="111"/>
      <c r="BMR67" s="26"/>
      <c r="BMS67" s="111"/>
      <c r="BMT67" s="26"/>
      <c r="BMU67" s="111"/>
      <c r="BMV67" s="26"/>
      <c r="BMW67" s="111"/>
      <c r="BMX67" s="26"/>
      <c r="BMY67" s="111"/>
      <c r="BMZ67" s="26"/>
      <c r="BNA67" s="111"/>
      <c r="BNB67" s="26"/>
      <c r="BNC67" s="111"/>
      <c r="BND67" s="26"/>
      <c r="BNE67" s="111"/>
      <c r="BNF67" s="26"/>
      <c r="BNG67" s="112"/>
      <c r="BNH67" s="26"/>
      <c r="BNI67" s="111"/>
      <c r="BNJ67" s="26"/>
      <c r="BNK67" s="111"/>
      <c r="BNL67" s="26"/>
      <c r="BNM67" s="111"/>
      <c r="BNN67" s="26"/>
      <c r="BNO67" s="111"/>
      <c r="BNP67" s="26"/>
      <c r="BNQ67" s="111"/>
      <c r="BNR67" s="26"/>
      <c r="BNS67" s="111"/>
      <c r="BNT67" s="26"/>
      <c r="BNU67" s="111"/>
      <c r="BNV67" s="19"/>
      <c r="BNW67" s="111"/>
      <c r="BNX67" s="26"/>
      <c r="BNY67" s="111"/>
      <c r="BNZ67" s="26"/>
      <c r="BOA67" s="111"/>
      <c r="BOB67" s="26"/>
      <c r="BOC67" s="111"/>
      <c r="BOD67" s="26"/>
      <c r="BOE67" s="111"/>
      <c r="BOF67" s="19"/>
      <c r="BOG67" s="111"/>
      <c r="BOH67" s="26"/>
      <c r="BOI67" s="111"/>
      <c r="BOJ67" s="26"/>
      <c r="BOK67" s="111"/>
      <c r="BOL67" s="26"/>
      <c r="BOM67" s="111"/>
      <c r="BON67" s="19"/>
      <c r="BOO67" s="105"/>
      <c r="BOP67" s="105"/>
      <c r="BOQ67" s="105"/>
      <c r="BOR67" s="29"/>
      <c r="BOS67" s="111"/>
      <c r="BOT67" s="29"/>
      <c r="BOU67" s="111"/>
      <c r="BOV67" s="22"/>
      <c r="BOW67" s="111"/>
      <c r="BOX67" s="22"/>
      <c r="BOY67" s="111"/>
      <c r="BOZ67" s="22"/>
      <c r="BPA67" s="111"/>
      <c r="BPB67" s="22"/>
      <c r="BPC67" s="111"/>
      <c r="BPD67" s="22"/>
      <c r="BPE67" s="111"/>
      <c r="BPF67" s="22"/>
      <c r="BPG67" s="111"/>
      <c r="BPH67" s="22"/>
      <c r="BPI67" s="111"/>
      <c r="BPJ67" s="26"/>
      <c r="BPK67" s="111"/>
      <c r="BPL67" s="26"/>
      <c r="BPM67" s="111"/>
      <c r="BPN67" s="26"/>
      <c r="BPO67" s="111"/>
      <c r="BPP67" s="26"/>
      <c r="BPQ67" s="111"/>
      <c r="BPR67" s="26"/>
      <c r="BPS67" s="111"/>
      <c r="BPT67" s="26"/>
      <c r="BPU67" s="111"/>
      <c r="BPV67" s="26"/>
      <c r="BPW67" s="111"/>
      <c r="BPX67" s="26"/>
      <c r="BPY67" s="111"/>
      <c r="BPZ67" s="26"/>
      <c r="BQA67" s="111"/>
      <c r="BQB67" s="26"/>
      <c r="BQC67" s="111"/>
      <c r="BQD67" s="26"/>
      <c r="BQE67" s="112"/>
      <c r="BQF67" s="26"/>
      <c r="BQG67" s="111"/>
      <c r="BQH67" s="26"/>
      <c r="BQI67" s="111"/>
      <c r="BQJ67" s="26"/>
      <c r="BQK67" s="111"/>
      <c r="BQL67" s="26"/>
      <c r="BQM67" s="111"/>
      <c r="BQN67" s="26"/>
      <c r="BQO67" s="111"/>
      <c r="BQP67" s="26"/>
      <c r="BQQ67" s="111"/>
      <c r="BQR67" s="26"/>
      <c r="BQS67" s="111"/>
      <c r="BQT67" s="19"/>
      <c r="BQU67" s="111"/>
      <c r="BQV67" s="26"/>
      <c r="BQW67" s="111"/>
      <c r="BQX67" s="26"/>
      <c r="BQY67" s="111"/>
      <c r="BQZ67" s="26"/>
      <c r="BRA67" s="111"/>
      <c r="BRB67" s="26"/>
      <c r="BRC67" s="111"/>
      <c r="BRD67" s="19"/>
      <c r="BRE67" s="111"/>
      <c r="BRF67" s="26"/>
      <c r="BRG67" s="111"/>
      <c r="BRH67" s="26"/>
      <c r="BRI67" s="111"/>
      <c r="BRJ67" s="26"/>
      <c r="BRK67" s="111"/>
      <c r="BRL67" s="19"/>
      <c r="BRM67" s="105"/>
      <c r="BRN67" s="105"/>
      <c r="BRO67" s="105"/>
      <c r="BRP67" s="29"/>
      <c r="BRQ67" s="111"/>
      <c r="BRR67" s="29"/>
      <c r="BRS67" s="111"/>
      <c r="BRT67" s="22"/>
      <c r="BRU67" s="111"/>
      <c r="BRV67" s="22"/>
      <c r="BRW67" s="111"/>
      <c r="BRX67" s="22"/>
      <c r="BRY67" s="111"/>
      <c r="BRZ67" s="22"/>
      <c r="BSA67" s="111"/>
      <c r="BSB67" s="22"/>
      <c r="BSC67" s="111"/>
      <c r="BSD67" s="22"/>
      <c r="BSE67" s="111"/>
      <c r="BSF67" s="22"/>
      <c r="BSG67" s="111"/>
      <c r="BSH67" s="26"/>
      <c r="BSI67" s="111"/>
      <c r="BSJ67" s="26"/>
      <c r="BSK67" s="111"/>
      <c r="BSL67" s="26"/>
      <c r="BSM67" s="111"/>
      <c r="BSN67" s="26"/>
      <c r="BSO67" s="111"/>
      <c r="BSP67" s="26"/>
      <c r="BSQ67" s="111"/>
      <c r="BSR67" s="26"/>
      <c r="BSS67" s="111"/>
      <c r="BST67" s="26"/>
      <c r="BSU67" s="111"/>
      <c r="BSV67" s="26"/>
      <c r="BSW67" s="111"/>
      <c r="BSX67" s="26"/>
      <c r="BSY67" s="111"/>
      <c r="BSZ67" s="26"/>
      <c r="BTA67" s="111"/>
      <c r="BTB67" s="26"/>
      <c r="BTC67" s="112"/>
      <c r="BTD67" s="26"/>
      <c r="BTE67" s="111"/>
      <c r="BTF67" s="26"/>
      <c r="BTG67" s="111"/>
      <c r="BTH67" s="26"/>
      <c r="BTI67" s="111"/>
      <c r="BTJ67" s="26"/>
      <c r="BTK67" s="111"/>
      <c r="BTL67" s="26"/>
      <c r="BTM67" s="111"/>
      <c r="BTN67" s="26"/>
      <c r="BTO67" s="111"/>
      <c r="BTP67" s="26"/>
      <c r="BTQ67" s="111"/>
      <c r="BTR67" s="19"/>
      <c r="BTS67" s="111"/>
      <c r="BTT67" s="26"/>
      <c r="BTU67" s="111"/>
      <c r="BTV67" s="26"/>
      <c r="BTW67" s="111"/>
      <c r="BTX67" s="26"/>
      <c r="BTY67" s="111"/>
      <c r="BTZ67" s="26"/>
      <c r="BUA67" s="111"/>
      <c r="BUB67" s="19"/>
      <c r="BUC67" s="111"/>
      <c r="BUD67" s="26"/>
      <c r="BUE67" s="111"/>
      <c r="BUF67" s="26"/>
      <c r="BUG67" s="111"/>
      <c r="BUH67" s="26"/>
      <c r="BUI67" s="111"/>
      <c r="BUJ67" s="19"/>
      <c r="BUK67" s="105"/>
      <c r="BUL67" s="105"/>
      <c r="BUM67" s="105"/>
      <c r="BUN67" s="29"/>
      <c r="BUO67" s="111"/>
      <c r="BUP67" s="29"/>
      <c r="BUQ67" s="111"/>
      <c r="BUR67" s="22"/>
      <c r="BUS67" s="111"/>
      <c r="BUT67" s="22"/>
      <c r="BUU67" s="111"/>
      <c r="BUV67" s="22"/>
      <c r="BUW67" s="111"/>
      <c r="BUX67" s="22"/>
      <c r="BUY67" s="111"/>
      <c r="BUZ67" s="22"/>
      <c r="BVA67" s="111"/>
      <c r="BVB67" s="22"/>
      <c r="BVC67" s="111"/>
      <c r="BVD67" s="22"/>
      <c r="BVE67" s="111"/>
      <c r="BVF67" s="26"/>
      <c r="BVG67" s="111"/>
      <c r="BVH67" s="26"/>
      <c r="BVI67" s="111"/>
      <c r="BVJ67" s="26"/>
      <c r="BVK67" s="111"/>
      <c r="BVL67" s="26"/>
      <c r="BVM67" s="111"/>
      <c r="BVN67" s="26"/>
      <c r="BVO67" s="111"/>
      <c r="BVP67" s="26"/>
      <c r="BVQ67" s="111"/>
      <c r="BVR67" s="26"/>
      <c r="BVS67" s="111"/>
      <c r="BVT67" s="26"/>
      <c r="BVU67" s="111"/>
      <c r="BVV67" s="26"/>
      <c r="BVW67" s="111"/>
      <c r="BVX67" s="26"/>
      <c r="BVY67" s="111"/>
      <c r="BVZ67" s="26"/>
      <c r="BWA67" s="112"/>
      <c r="BWB67" s="26"/>
      <c r="BWC67" s="111"/>
      <c r="BWD67" s="26"/>
      <c r="BWE67" s="111"/>
      <c r="BWF67" s="26"/>
      <c r="BWG67" s="111"/>
      <c r="BWH67" s="26"/>
      <c r="BWI67" s="111"/>
      <c r="BWJ67" s="26"/>
      <c r="BWK67" s="111"/>
      <c r="BWL67" s="26"/>
      <c r="BWM67" s="111"/>
      <c r="BWN67" s="26"/>
      <c r="BWO67" s="111"/>
      <c r="BWP67" s="19"/>
      <c r="BWQ67" s="111"/>
      <c r="BWR67" s="26"/>
      <c r="BWS67" s="111"/>
      <c r="BWT67" s="26"/>
      <c r="BWU67" s="111"/>
      <c r="BWV67" s="26"/>
      <c r="BWW67" s="111"/>
      <c r="BWX67" s="26"/>
      <c r="BWY67" s="111"/>
      <c r="BWZ67" s="19"/>
      <c r="BXA67" s="111"/>
      <c r="BXB67" s="26"/>
      <c r="BXC67" s="111"/>
      <c r="BXD67" s="26"/>
      <c r="BXE67" s="111"/>
      <c r="BXF67" s="26"/>
      <c r="BXG67" s="111"/>
      <c r="BXH67" s="19"/>
      <c r="BXI67" s="105"/>
      <c r="BXJ67" s="105"/>
      <c r="BXK67" s="105"/>
      <c r="BXL67" s="29"/>
      <c r="BXM67" s="111"/>
      <c r="BXN67" s="29"/>
      <c r="BXO67" s="111"/>
      <c r="BXP67" s="22"/>
      <c r="BXQ67" s="111"/>
      <c r="BXR67" s="22"/>
      <c r="BXS67" s="111"/>
      <c r="BXT67" s="22"/>
      <c r="BXU67" s="111"/>
      <c r="BXV67" s="22"/>
      <c r="BXW67" s="111"/>
      <c r="BXX67" s="22"/>
      <c r="BXY67" s="111"/>
      <c r="BXZ67" s="22"/>
      <c r="BYA67" s="111"/>
      <c r="BYB67" s="22"/>
      <c r="BYC67" s="111"/>
      <c r="BYD67" s="26"/>
      <c r="BYE67" s="111"/>
      <c r="BYF67" s="26"/>
      <c r="BYG67" s="111"/>
      <c r="BYH67" s="26"/>
      <c r="BYI67" s="111"/>
      <c r="BYJ67" s="26"/>
      <c r="BYK67" s="111"/>
      <c r="BYL67" s="26"/>
      <c r="BYM67" s="111"/>
      <c r="BYN67" s="26"/>
      <c r="BYO67" s="111"/>
      <c r="BYP67" s="26"/>
      <c r="BYQ67" s="111"/>
      <c r="BYR67" s="26"/>
      <c r="BYS67" s="111"/>
      <c r="BYT67" s="26"/>
      <c r="BYU67" s="111"/>
      <c r="BYV67" s="26"/>
      <c r="BYW67" s="111"/>
      <c r="BYX67" s="26"/>
      <c r="BYY67" s="112"/>
      <c r="BYZ67" s="26"/>
      <c r="BZA67" s="111"/>
      <c r="BZB67" s="26"/>
      <c r="BZC67" s="111"/>
      <c r="BZD67" s="26"/>
      <c r="BZE67" s="111"/>
      <c r="BZF67" s="26"/>
      <c r="BZG67" s="111"/>
      <c r="BZH67" s="26"/>
      <c r="BZI67" s="111"/>
      <c r="BZJ67" s="26"/>
      <c r="BZK67" s="111"/>
      <c r="BZL67" s="26"/>
      <c r="BZM67" s="111"/>
      <c r="BZN67" s="19"/>
      <c r="BZO67" s="111"/>
      <c r="BZP67" s="26"/>
      <c r="BZQ67" s="111"/>
      <c r="BZR67" s="26"/>
      <c r="BZS67" s="111"/>
      <c r="BZT67" s="26"/>
      <c r="BZU67" s="111"/>
      <c r="BZV67" s="26"/>
      <c r="BZW67" s="111"/>
      <c r="BZX67" s="19"/>
      <c r="BZY67" s="111"/>
      <c r="BZZ67" s="26"/>
      <c r="CAA67" s="111"/>
      <c r="CAB67" s="26"/>
      <c r="CAC67" s="111"/>
      <c r="CAD67" s="26"/>
      <c r="CAE67" s="111"/>
      <c r="CAF67" s="19"/>
      <c r="CAG67" s="105"/>
      <c r="CAH67" s="105"/>
      <c r="CAI67" s="105"/>
      <c r="CAJ67" s="29"/>
      <c r="CAK67" s="111"/>
      <c r="CAL67" s="29"/>
      <c r="CAM67" s="111"/>
      <c r="CAN67" s="22"/>
      <c r="CAO67" s="111"/>
      <c r="CAP67" s="22"/>
      <c r="CAQ67" s="111"/>
      <c r="CAR67" s="22"/>
      <c r="CAS67" s="111"/>
      <c r="CAT67" s="22"/>
      <c r="CAU67" s="111"/>
      <c r="CAV67" s="22"/>
      <c r="CAW67" s="111"/>
      <c r="CAX67" s="22"/>
      <c r="CAY67" s="111"/>
      <c r="CAZ67" s="22"/>
      <c r="CBA67" s="111"/>
      <c r="CBB67" s="26"/>
      <c r="CBC67" s="111"/>
      <c r="CBD67" s="26"/>
      <c r="CBE67" s="111"/>
      <c r="CBF67" s="26"/>
      <c r="CBG67" s="111"/>
      <c r="CBH67" s="26"/>
      <c r="CBI67" s="111"/>
      <c r="CBJ67" s="26"/>
      <c r="CBK67" s="111"/>
      <c r="CBL67" s="26"/>
      <c r="CBM67" s="111"/>
      <c r="CBN67" s="26"/>
      <c r="CBO67" s="111"/>
      <c r="CBP67" s="26"/>
      <c r="CBQ67" s="111"/>
      <c r="CBR67" s="26"/>
      <c r="CBS67" s="111"/>
      <c r="CBT67" s="26"/>
      <c r="CBU67" s="111"/>
      <c r="CBV67" s="26"/>
      <c r="CBW67" s="112"/>
      <c r="CBX67" s="26"/>
      <c r="CBY67" s="111"/>
      <c r="CBZ67" s="26"/>
      <c r="CCA67" s="111"/>
      <c r="CCB67" s="26"/>
      <c r="CCC67" s="111"/>
      <c r="CCD67" s="26"/>
      <c r="CCE67" s="111"/>
      <c r="CCF67" s="26"/>
      <c r="CCG67" s="111"/>
      <c r="CCH67" s="26"/>
      <c r="CCI67" s="111"/>
      <c r="CCJ67" s="26"/>
      <c r="CCK67" s="111"/>
      <c r="CCL67" s="19"/>
      <c r="CCM67" s="111"/>
      <c r="CCN67" s="26"/>
      <c r="CCO67" s="111"/>
      <c r="CCP67" s="26"/>
      <c r="CCQ67" s="111"/>
      <c r="CCR67" s="26"/>
      <c r="CCS67" s="111"/>
      <c r="CCT67" s="26"/>
      <c r="CCU67" s="111"/>
      <c r="CCV67" s="19"/>
      <c r="CCW67" s="111"/>
      <c r="CCX67" s="26"/>
      <c r="CCY67" s="111"/>
      <c r="CCZ67" s="26"/>
      <c r="CDA67" s="111"/>
      <c r="CDB67" s="26"/>
      <c r="CDC67" s="111"/>
      <c r="CDD67" s="19"/>
      <c r="CDE67" s="105"/>
      <c r="CDF67" s="105"/>
      <c r="CDG67" s="105"/>
      <c r="CDH67" s="29"/>
      <c r="CDI67" s="111"/>
      <c r="CDJ67" s="29"/>
      <c r="CDK67" s="111"/>
      <c r="CDL67" s="22"/>
      <c r="CDM67" s="111"/>
      <c r="CDN67" s="22"/>
      <c r="CDO67" s="111"/>
      <c r="CDP67" s="22"/>
      <c r="CDQ67" s="111"/>
      <c r="CDR67" s="22"/>
      <c r="CDS67" s="111"/>
      <c r="CDT67" s="22"/>
      <c r="CDU67" s="111"/>
      <c r="CDV67" s="22"/>
      <c r="CDW67" s="111"/>
      <c r="CDX67" s="22"/>
      <c r="CDY67" s="111"/>
      <c r="CDZ67" s="26"/>
      <c r="CEA67" s="111"/>
      <c r="CEB67" s="26"/>
      <c r="CEC67" s="111"/>
      <c r="CED67" s="26"/>
      <c r="CEE67" s="111"/>
      <c r="CEF67" s="26"/>
      <c r="CEG67" s="111"/>
      <c r="CEH67" s="26"/>
      <c r="CEI67" s="111"/>
      <c r="CEJ67" s="26"/>
      <c r="CEK67" s="111"/>
      <c r="CEL67" s="26"/>
      <c r="CEM67" s="111"/>
      <c r="CEN67" s="26"/>
      <c r="CEO67" s="111"/>
      <c r="CEP67" s="26"/>
      <c r="CEQ67" s="111"/>
      <c r="CER67" s="26"/>
      <c r="CES67" s="111"/>
      <c r="CET67" s="26"/>
      <c r="CEU67" s="112"/>
      <c r="CEV67" s="26"/>
      <c r="CEW67" s="111"/>
      <c r="CEX67" s="26"/>
      <c r="CEY67" s="111"/>
      <c r="CEZ67" s="26"/>
      <c r="CFA67" s="111"/>
      <c r="CFB67" s="26"/>
      <c r="CFC67" s="111"/>
      <c r="CFD67" s="26"/>
      <c r="CFE67" s="111"/>
      <c r="CFF67" s="26"/>
      <c r="CFG67" s="111"/>
      <c r="CFH67" s="26"/>
      <c r="CFI67" s="111"/>
      <c r="CFJ67" s="19"/>
      <c r="CFK67" s="111"/>
      <c r="CFL67" s="26"/>
      <c r="CFM67" s="111"/>
      <c r="CFN67" s="26"/>
      <c r="CFO67" s="111"/>
      <c r="CFP67" s="26"/>
      <c r="CFQ67" s="111"/>
      <c r="CFR67" s="26"/>
      <c r="CFS67" s="111"/>
      <c r="CFT67" s="19"/>
      <c r="CFU67" s="111"/>
      <c r="CFV67" s="26"/>
      <c r="CFW67" s="111"/>
      <c r="CFX67" s="26"/>
      <c r="CFY67" s="111"/>
      <c r="CFZ67" s="26"/>
      <c r="CGA67" s="111"/>
      <c r="CGB67" s="19"/>
      <c r="CGC67" s="105"/>
      <c r="CGD67" s="105"/>
      <c r="CGE67" s="105"/>
      <c r="CGF67" s="29"/>
      <c r="CGG67" s="111"/>
      <c r="CGH67" s="29"/>
      <c r="CGI67" s="111"/>
      <c r="CGJ67" s="22"/>
      <c r="CGK67" s="111"/>
      <c r="CGL67" s="22"/>
      <c r="CGM67" s="111"/>
      <c r="CGN67" s="22"/>
      <c r="CGO67" s="111"/>
      <c r="CGP67" s="22"/>
      <c r="CGQ67" s="111"/>
      <c r="CGR67" s="22"/>
      <c r="CGS67" s="111"/>
      <c r="CGT67" s="22"/>
      <c r="CGU67" s="111"/>
      <c r="CGV67" s="22"/>
      <c r="CGW67" s="111"/>
      <c r="CGX67" s="26"/>
      <c r="CGY67" s="111"/>
      <c r="CGZ67" s="26"/>
      <c r="CHA67" s="111"/>
      <c r="CHB67" s="26"/>
      <c r="CHC67" s="111"/>
      <c r="CHD67" s="26"/>
      <c r="CHE67" s="111"/>
      <c r="CHF67" s="26"/>
      <c r="CHG67" s="111"/>
      <c r="CHH67" s="26"/>
      <c r="CHI67" s="111"/>
      <c r="CHJ67" s="26"/>
      <c r="CHK67" s="111"/>
      <c r="CHL67" s="26"/>
      <c r="CHM67" s="111"/>
      <c r="CHN67" s="26"/>
      <c r="CHO67" s="111"/>
      <c r="CHP67" s="26"/>
      <c r="CHQ67" s="111"/>
      <c r="CHR67" s="26"/>
      <c r="CHS67" s="112"/>
      <c r="CHT67" s="26"/>
      <c r="CHU67" s="111"/>
      <c r="CHV67" s="26"/>
      <c r="CHW67" s="111"/>
      <c r="CHX67" s="26"/>
      <c r="CHY67" s="111"/>
      <c r="CHZ67" s="26"/>
      <c r="CIA67" s="111"/>
      <c r="CIB67" s="26"/>
      <c r="CIC67" s="111"/>
      <c r="CID67" s="26"/>
      <c r="CIE67" s="111"/>
      <c r="CIF67" s="26"/>
      <c r="CIG67" s="111"/>
      <c r="CIH67" s="19"/>
      <c r="CII67" s="111"/>
      <c r="CIJ67" s="26"/>
      <c r="CIK67" s="111"/>
      <c r="CIL67" s="26"/>
      <c r="CIM67" s="111"/>
      <c r="CIN67" s="26"/>
      <c r="CIO67" s="111"/>
      <c r="CIP67" s="26"/>
      <c r="CIQ67" s="111"/>
      <c r="CIR67" s="19"/>
      <c r="CIS67" s="111"/>
      <c r="CIT67" s="26"/>
      <c r="CIU67" s="111"/>
      <c r="CIV67" s="26"/>
      <c r="CIW67" s="111"/>
      <c r="CIX67" s="26"/>
      <c r="CIY67" s="111"/>
      <c r="CIZ67" s="19"/>
      <c r="CJA67" s="105"/>
      <c r="CJB67" s="105"/>
      <c r="CJC67" s="105"/>
      <c r="CJD67" s="29"/>
      <c r="CJE67" s="111"/>
      <c r="CJF67" s="29"/>
      <c r="CJG67" s="111"/>
      <c r="CJH67" s="22"/>
      <c r="CJI67" s="111"/>
      <c r="CJJ67" s="22"/>
      <c r="CJK67" s="111"/>
      <c r="CJL67" s="22"/>
      <c r="CJM67" s="111"/>
      <c r="CJN67" s="22"/>
      <c r="CJO67" s="111"/>
      <c r="CJP67" s="22"/>
      <c r="CJQ67" s="111"/>
      <c r="CJR67" s="22"/>
      <c r="CJS67" s="111"/>
      <c r="CJT67" s="22"/>
      <c r="CJU67" s="111"/>
      <c r="CJV67" s="26"/>
      <c r="CJW67" s="111"/>
      <c r="CJX67" s="26"/>
      <c r="CJY67" s="111"/>
      <c r="CJZ67" s="26"/>
      <c r="CKA67" s="111"/>
      <c r="CKB67" s="26"/>
      <c r="CKC67" s="111"/>
      <c r="CKD67" s="26"/>
      <c r="CKE67" s="111"/>
      <c r="CKF67" s="26"/>
      <c r="CKG67" s="111"/>
      <c r="CKH67" s="26"/>
      <c r="CKI67" s="111"/>
      <c r="CKJ67" s="26"/>
      <c r="CKK67" s="111"/>
      <c r="CKL67" s="26"/>
      <c r="CKM67" s="111"/>
      <c r="CKN67" s="26"/>
      <c r="CKO67" s="111"/>
      <c r="CKP67" s="26"/>
      <c r="CKQ67" s="112"/>
      <c r="CKR67" s="26"/>
      <c r="CKS67" s="111"/>
      <c r="CKT67" s="26"/>
      <c r="CKU67" s="111"/>
      <c r="CKV67" s="26"/>
      <c r="CKW67" s="111"/>
      <c r="CKX67" s="26"/>
      <c r="CKY67" s="111"/>
      <c r="CKZ67" s="26"/>
      <c r="CLA67" s="111"/>
      <c r="CLB67" s="26"/>
      <c r="CLC67" s="111"/>
      <c r="CLD67" s="26"/>
      <c r="CLE67" s="111"/>
      <c r="CLF67" s="19"/>
      <c r="CLG67" s="111"/>
      <c r="CLH67" s="26"/>
      <c r="CLI67" s="111"/>
      <c r="CLJ67" s="26"/>
      <c r="CLK67" s="111"/>
      <c r="CLL67" s="26"/>
      <c r="CLM67" s="111"/>
      <c r="CLN67" s="26"/>
      <c r="CLO67" s="111"/>
      <c r="CLP67" s="19"/>
      <c r="CLQ67" s="111"/>
      <c r="CLR67" s="26"/>
      <c r="CLS67" s="111"/>
      <c r="CLT67" s="26"/>
      <c r="CLU67" s="111"/>
      <c r="CLV67" s="26"/>
      <c r="CLW67" s="111"/>
      <c r="CLX67" s="19"/>
      <c r="CLY67" s="105"/>
      <c r="CLZ67" s="105"/>
      <c r="CMA67" s="105"/>
      <c r="CMB67" s="29"/>
      <c r="CMC67" s="111"/>
      <c r="CMD67" s="29"/>
      <c r="CME67" s="111"/>
      <c r="CMF67" s="22"/>
      <c r="CMG67" s="111"/>
      <c r="CMH67" s="22"/>
      <c r="CMI67" s="111"/>
      <c r="CMJ67" s="22"/>
      <c r="CMK67" s="111"/>
      <c r="CML67" s="22"/>
      <c r="CMM67" s="111"/>
      <c r="CMN67" s="22"/>
      <c r="CMO67" s="111"/>
      <c r="CMP67" s="22"/>
      <c r="CMQ67" s="111"/>
      <c r="CMR67" s="22"/>
      <c r="CMS67" s="111"/>
      <c r="CMT67" s="26"/>
      <c r="CMU67" s="111"/>
      <c r="CMV67" s="26"/>
      <c r="CMW67" s="111"/>
      <c r="CMX67" s="26"/>
      <c r="CMY67" s="111"/>
      <c r="CMZ67" s="26"/>
      <c r="CNA67" s="111"/>
      <c r="CNB67" s="26"/>
      <c r="CNC67" s="111"/>
      <c r="CND67" s="26"/>
      <c r="CNE67" s="111"/>
      <c r="CNF67" s="26"/>
      <c r="CNG67" s="111"/>
      <c r="CNH67" s="26"/>
      <c r="CNI67" s="111"/>
      <c r="CNJ67" s="26"/>
      <c r="CNK67" s="111"/>
      <c r="CNL67" s="26"/>
      <c r="CNM67" s="111"/>
      <c r="CNN67" s="26"/>
      <c r="CNO67" s="112"/>
      <c r="CNP67" s="26"/>
      <c r="CNQ67" s="111"/>
      <c r="CNR67" s="26"/>
      <c r="CNS67" s="111"/>
      <c r="CNT67" s="26"/>
      <c r="CNU67" s="111"/>
      <c r="CNV67" s="26"/>
      <c r="CNW67" s="111"/>
      <c r="CNX67" s="26"/>
      <c r="CNY67" s="111"/>
      <c r="CNZ67" s="26"/>
      <c r="COA67" s="111"/>
      <c r="COB67" s="26"/>
      <c r="COC67" s="111"/>
      <c r="COD67" s="19"/>
      <c r="COE67" s="111"/>
      <c r="COF67" s="26"/>
      <c r="COG67" s="111"/>
      <c r="COH67" s="26"/>
      <c r="COI67" s="111"/>
      <c r="COJ67" s="26"/>
      <c r="COK67" s="111"/>
      <c r="COL67" s="26"/>
      <c r="COM67" s="111"/>
      <c r="CON67" s="19"/>
      <c r="COO67" s="111"/>
      <c r="COP67" s="26"/>
      <c r="COQ67" s="111"/>
      <c r="COR67" s="26"/>
      <c r="COS67" s="111"/>
      <c r="COT67" s="26"/>
      <c r="COU67" s="111"/>
      <c r="COV67" s="19"/>
      <c r="COW67" s="105"/>
      <c r="COX67" s="105"/>
      <c r="COY67" s="105"/>
      <c r="COZ67" s="29"/>
      <c r="CPA67" s="111"/>
      <c r="CPB67" s="29"/>
      <c r="CPC67" s="111"/>
      <c r="CPD67" s="22"/>
      <c r="CPE67" s="111"/>
      <c r="CPF67" s="22"/>
      <c r="CPG67" s="111"/>
      <c r="CPH67" s="22"/>
      <c r="CPI67" s="111"/>
      <c r="CPJ67" s="22"/>
      <c r="CPK67" s="111"/>
      <c r="CPL67" s="22"/>
      <c r="CPM67" s="111"/>
      <c r="CPN67" s="22"/>
      <c r="CPO67" s="111"/>
      <c r="CPP67" s="22"/>
      <c r="CPQ67" s="111"/>
      <c r="CPR67" s="26"/>
      <c r="CPS67" s="111"/>
      <c r="CPT67" s="26"/>
      <c r="CPU67" s="111"/>
      <c r="CPV67" s="26"/>
      <c r="CPW67" s="111"/>
      <c r="CPX67" s="26"/>
      <c r="CPY67" s="111"/>
      <c r="CPZ67" s="26"/>
      <c r="CQA67" s="111"/>
      <c r="CQB67" s="26"/>
      <c r="CQC67" s="111"/>
      <c r="CQD67" s="26"/>
      <c r="CQE67" s="111"/>
      <c r="CQF67" s="26"/>
      <c r="CQG67" s="111"/>
      <c r="CQH67" s="26"/>
      <c r="CQI67" s="111"/>
      <c r="CQJ67" s="26"/>
      <c r="CQK67" s="111"/>
      <c r="CQL67" s="26"/>
      <c r="CQM67" s="112"/>
      <c r="CQN67" s="26"/>
      <c r="CQO67" s="111"/>
      <c r="CQP67" s="26"/>
      <c r="CQQ67" s="111"/>
      <c r="CQR67" s="26"/>
      <c r="CQS67" s="111"/>
      <c r="CQT67" s="26"/>
      <c r="CQU67" s="111"/>
      <c r="CQV67" s="26"/>
      <c r="CQW67" s="111"/>
      <c r="CQX67" s="26"/>
      <c r="CQY67" s="111"/>
      <c r="CQZ67" s="26"/>
      <c r="CRA67" s="111"/>
      <c r="CRB67" s="19"/>
      <c r="CRC67" s="111"/>
      <c r="CRD67" s="26"/>
      <c r="CRE67" s="111"/>
      <c r="CRF67" s="26"/>
      <c r="CRG67" s="111"/>
      <c r="CRH67" s="26"/>
      <c r="CRI67" s="111"/>
      <c r="CRJ67" s="26"/>
      <c r="CRK67" s="111"/>
      <c r="CRL67" s="19"/>
      <c r="CRM67" s="111"/>
      <c r="CRN67" s="26"/>
      <c r="CRO67" s="111"/>
      <c r="CRP67" s="26"/>
      <c r="CRQ67" s="111"/>
      <c r="CRR67" s="26"/>
      <c r="CRS67" s="111"/>
      <c r="CRT67" s="19"/>
      <c r="CRU67" s="105"/>
      <c r="CRV67" s="105"/>
      <c r="CRW67" s="105"/>
      <c r="CRX67" s="29"/>
      <c r="CRY67" s="111"/>
      <c r="CRZ67" s="29"/>
      <c r="CSA67" s="111"/>
      <c r="CSB67" s="22"/>
      <c r="CSC67" s="111"/>
      <c r="CSD67" s="22"/>
      <c r="CSE67" s="111"/>
      <c r="CSF67" s="22"/>
      <c r="CSG67" s="111"/>
      <c r="CSH67" s="22"/>
      <c r="CSI67" s="111"/>
      <c r="CSJ67" s="22"/>
      <c r="CSK67" s="111"/>
      <c r="CSL67" s="22"/>
      <c r="CSM67" s="111"/>
      <c r="CSN67" s="22"/>
      <c r="CSO67" s="111"/>
      <c r="CSP67" s="26"/>
      <c r="CSQ67" s="111"/>
      <c r="CSR67" s="26"/>
      <c r="CSS67" s="111"/>
      <c r="CST67" s="26"/>
      <c r="CSU67" s="111"/>
      <c r="CSV67" s="26"/>
      <c r="CSW67" s="111"/>
      <c r="CSX67" s="26"/>
      <c r="CSY67" s="111"/>
      <c r="CSZ67" s="26"/>
      <c r="CTA67" s="111"/>
      <c r="CTB67" s="26"/>
      <c r="CTC67" s="111"/>
      <c r="CTD67" s="26"/>
      <c r="CTE67" s="111"/>
      <c r="CTF67" s="26"/>
      <c r="CTG67" s="111"/>
      <c r="CTH67" s="26"/>
      <c r="CTI67" s="111"/>
      <c r="CTJ67" s="26"/>
      <c r="CTK67" s="112"/>
      <c r="CTL67" s="26"/>
      <c r="CTM67" s="111"/>
      <c r="CTN67" s="26"/>
      <c r="CTO67" s="111"/>
      <c r="CTP67" s="26"/>
      <c r="CTQ67" s="111"/>
      <c r="CTR67" s="26"/>
      <c r="CTS67" s="111"/>
      <c r="CTT67" s="26"/>
      <c r="CTU67" s="111"/>
      <c r="CTV67" s="26"/>
      <c r="CTW67" s="111"/>
      <c r="CTX67" s="26"/>
      <c r="CTY67" s="111"/>
      <c r="CTZ67" s="19"/>
      <c r="CUA67" s="111"/>
      <c r="CUB67" s="26"/>
      <c r="CUC67" s="111"/>
      <c r="CUD67" s="26"/>
      <c r="CUE67" s="111"/>
      <c r="CUF67" s="26"/>
      <c r="CUG67" s="111"/>
      <c r="CUH67" s="26"/>
      <c r="CUI67" s="111"/>
      <c r="CUJ67" s="19"/>
      <c r="CUK67" s="111"/>
      <c r="CUL67" s="26"/>
      <c r="CUM67" s="111"/>
      <c r="CUN67" s="26"/>
      <c r="CUO67" s="111"/>
      <c r="CUP67" s="26"/>
      <c r="CUQ67" s="111"/>
      <c r="CUR67" s="19"/>
      <c r="CUS67" s="105"/>
      <c r="CUT67" s="105"/>
      <c r="CUU67" s="105"/>
      <c r="CUV67" s="29"/>
      <c r="CUW67" s="111"/>
      <c r="CUX67" s="29"/>
      <c r="CUY67" s="111"/>
      <c r="CUZ67" s="22"/>
      <c r="CVA67" s="111"/>
      <c r="CVB67" s="22"/>
      <c r="CVC67" s="111"/>
      <c r="CVD67" s="22"/>
      <c r="CVE67" s="111"/>
      <c r="CVF67" s="22"/>
      <c r="CVG67" s="111"/>
      <c r="CVH67" s="22"/>
      <c r="CVI67" s="111"/>
      <c r="CVJ67" s="22"/>
      <c r="CVK67" s="111"/>
      <c r="CVL67" s="22"/>
      <c r="CVM67" s="111"/>
      <c r="CVN67" s="26"/>
      <c r="CVO67" s="111"/>
      <c r="CVP67" s="26"/>
      <c r="CVQ67" s="111"/>
      <c r="CVR67" s="26"/>
      <c r="CVS67" s="111"/>
      <c r="CVT67" s="26"/>
      <c r="CVU67" s="111"/>
      <c r="CVV67" s="26"/>
      <c r="CVW67" s="111"/>
      <c r="CVX67" s="26"/>
      <c r="CVY67" s="111"/>
      <c r="CVZ67" s="26"/>
      <c r="CWA67" s="111"/>
      <c r="CWB67" s="26"/>
      <c r="CWC67" s="111"/>
      <c r="CWD67" s="26"/>
      <c r="CWE67" s="111"/>
      <c r="CWF67" s="26"/>
      <c r="CWG67" s="111"/>
      <c r="CWH67" s="26"/>
      <c r="CWI67" s="112"/>
      <c r="CWJ67" s="26"/>
      <c r="CWK67" s="111"/>
      <c r="CWL67" s="26"/>
      <c r="CWM67" s="111"/>
      <c r="CWN67" s="26"/>
      <c r="CWO67" s="111"/>
      <c r="CWP67" s="26"/>
      <c r="CWQ67" s="111"/>
      <c r="CWR67" s="26"/>
      <c r="CWS67" s="111"/>
      <c r="CWT67" s="26"/>
      <c r="CWU67" s="111"/>
      <c r="CWV67" s="26"/>
      <c r="CWW67" s="111"/>
      <c r="CWX67" s="19"/>
      <c r="CWY67" s="111"/>
      <c r="CWZ67" s="26"/>
      <c r="CXA67" s="111"/>
      <c r="CXB67" s="26"/>
      <c r="CXC67" s="111"/>
      <c r="CXD67" s="26"/>
      <c r="CXE67" s="111"/>
      <c r="CXF67" s="26"/>
      <c r="CXG67" s="111"/>
      <c r="CXH67" s="19"/>
      <c r="CXI67" s="111"/>
      <c r="CXJ67" s="26"/>
      <c r="CXK67" s="111"/>
      <c r="CXL67" s="26"/>
      <c r="CXM67" s="111"/>
      <c r="CXN67" s="26"/>
      <c r="CXO67" s="111"/>
      <c r="CXP67" s="19"/>
      <c r="CXQ67" s="105"/>
      <c r="CXR67" s="105"/>
      <c r="CXS67" s="105"/>
      <c r="CXT67" s="29"/>
      <c r="CXU67" s="111"/>
      <c r="CXV67" s="29"/>
      <c r="CXW67" s="111"/>
      <c r="CXX67" s="22"/>
      <c r="CXY67" s="111"/>
      <c r="CXZ67" s="22"/>
      <c r="CYA67" s="111"/>
      <c r="CYB67" s="22"/>
      <c r="CYC67" s="111"/>
      <c r="CYD67" s="22"/>
      <c r="CYE67" s="111"/>
      <c r="CYF67" s="22"/>
      <c r="CYG67" s="111"/>
      <c r="CYH67" s="22"/>
      <c r="CYI67" s="111"/>
      <c r="CYJ67" s="22"/>
      <c r="CYK67" s="111"/>
      <c r="CYL67" s="26"/>
      <c r="CYM67" s="111"/>
      <c r="CYN67" s="26"/>
      <c r="CYO67" s="111"/>
      <c r="CYP67" s="26"/>
      <c r="CYQ67" s="111"/>
      <c r="CYR67" s="26"/>
      <c r="CYS67" s="111"/>
      <c r="CYT67" s="26"/>
      <c r="CYU67" s="111"/>
      <c r="CYV67" s="26"/>
      <c r="CYW67" s="111"/>
      <c r="CYX67" s="26"/>
      <c r="CYY67" s="111"/>
      <c r="CYZ67" s="26"/>
      <c r="CZA67" s="111"/>
      <c r="CZB67" s="26"/>
      <c r="CZC67" s="111"/>
      <c r="CZD67" s="26"/>
      <c r="CZE67" s="111"/>
      <c r="CZF67" s="26"/>
      <c r="CZG67" s="112"/>
      <c r="CZH67" s="26"/>
      <c r="CZI67" s="111"/>
      <c r="CZJ67" s="26"/>
      <c r="CZK67" s="111"/>
      <c r="CZL67" s="26"/>
      <c r="CZM67" s="111"/>
      <c r="CZN67" s="26"/>
      <c r="CZO67" s="111"/>
      <c r="CZP67" s="26"/>
      <c r="CZQ67" s="111"/>
      <c r="CZR67" s="26"/>
      <c r="CZS67" s="111"/>
      <c r="CZT67" s="26"/>
      <c r="CZU67" s="111"/>
      <c r="CZV67" s="19"/>
      <c r="CZW67" s="111"/>
      <c r="CZX67" s="26"/>
      <c r="CZY67" s="111"/>
      <c r="CZZ67" s="26"/>
      <c r="DAA67" s="111"/>
      <c r="DAB67" s="26"/>
      <c r="DAC67" s="111"/>
      <c r="DAD67" s="26"/>
      <c r="DAE67" s="111"/>
      <c r="DAF67" s="19"/>
      <c r="DAG67" s="111"/>
      <c r="DAH67" s="26"/>
      <c r="DAI67" s="111"/>
      <c r="DAJ67" s="26"/>
      <c r="DAK67" s="111"/>
      <c r="DAL67" s="26"/>
      <c r="DAM67" s="111"/>
      <c r="DAN67" s="19"/>
      <c r="DAO67" s="105"/>
      <c r="DAP67" s="105"/>
      <c r="DAQ67" s="105"/>
      <c r="DAR67" s="29"/>
      <c r="DAS67" s="111"/>
      <c r="DAT67" s="29"/>
      <c r="DAU67" s="111"/>
      <c r="DAV67" s="22"/>
      <c r="DAW67" s="111"/>
      <c r="DAX67" s="22"/>
      <c r="DAY67" s="111"/>
      <c r="DAZ67" s="22"/>
      <c r="DBA67" s="111"/>
      <c r="DBB67" s="22"/>
      <c r="DBC67" s="111"/>
      <c r="DBD67" s="22"/>
      <c r="DBE67" s="111"/>
      <c r="DBF67" s="22"/>
      <c r="DBG67" s="111"/>
      <c r="DBH67" s="22"/>
      <c r="DBI67" s="111"/>
      <c r="DBJ67" s="26"/>
      <c r="DBK67" s="111"/>
      <c r="DBL67" s="26"/>
      <c r="DBM67" s="111"/>
      <c r="DBN67" s="26"/>
      <c r="DBO67" s="111"/>
      <c r="DBP67" s="26"/>
      <c r="DBQ67" s="111"/>
      <c r="DBR67" s="26"/>
      <c r="DBS67" s="111"/>
      <c r="DBT67" s="26"/>
      <c r="DBU67" s="111"/>
      <c r="DBV67" s="26"/>
      <c r="DBW67" s="111"/>
      <c r="DBX67" s="26"/>
      <c r="DBY67" s="111"/>
      <c r="DBZ67" s="26"/>
      <c r="DCA67" s="111"/>
      <c r="DCB67" s="26"/>
      <c r="DCC67" s="111"/>
      <c r="DCD67" s="26"/>
      <c r="DCE67" s="112"/>
      <c r="DCF67" s="26"/>
      <c r="DCG67" s="111"/>
      <c r="DCH67" s="26"/>
      <c r="DCI67" s="111"/>
      <c r="DCJ67" s="26"/>
      <c r="DCK67" s="111"/>
      <c r="DCL67" s="26"/>
      <c r="DCM67" s="111"/>
      <c r="DCN67" s="26"/>
      <c r="DCO67" s="111"/>
      <c r="DCP67" s="26"/>
      <c r="DCQ67" s="111"/>
      <c r="DCR67" s="26"/>
      <c r="DCS67" s="111"/>
      <c r="DCT67" s="19"/>
      <c r="DCU67" s="111"/>
      <c r="DCV67" s="26"/>
      <c r="DCW67" s="111"/>
      <c r="DCX67" s="26"/>
      <c r="DCY67" s="111"/>
      <c r="DCZ67" s="26"/>
      <c r="DDA67" s="111"/>
      <c r="DDB67" s="26"/>
      <c r="DDC67" s="111"/>
      <c r="DDD67" s="19"/>
      <c r="DDE67" s="111"/>
      <c r="DDF67" s="26"/>
      <c r="DDG67" s="111"/>
      <c r="DDH67" s="26"/>
      <c r="DDI67" s="111"/>
      <c r="DDJ67" s="26"/>
      <c r="DDK67" s="111"/>
      <c r="DDL67" s="19"/>
      <c r="DDM67" s="105"/>
      <c r="DDN67" s="105"/>
      <c r="DDO67" s="105"/>
      <c r="DDP67" s="29"/>
      <c r="DDQ67" s="111"/>
      <c r="DDR67" s="29"/>
      <c r="DDS67" s="111"/>
      <c r="DDT67" s="22"/>
      <c r="DDU67" s="111"/>
      <c r="DDV67" s="22"/>
      <c r="DDW67" s="111"/>
      <c r="DDX67" s="22"/>
      <c r="DDY67" s="111"/>
      <c r="DDZ67" s="22"/>
      <c r="DEA67" s="111"/>
      <c r="DEB67" s="22"/>
      <c r="DEC67" s="111"/>
      <c r="DED67" s="22"/>
      <c r="DEE67" s="111"/>
      <c r="DEF67" s="22"/>
      <c r="DEG67" s="111"/>
      <c r="DEH67" s="26"/>
      <c r="DEI67" s="111"/>
      <c r="DEJ67" s="26"/>
      <c r="DEK67" s="111"/>
      <c r="DEL67" s="26"/>
      <c r="DEM67" s="111"/>
      <c r="DEN67" s="26"/>
      <c r="DEO67" s="111"/>
      <c r="DEP67" s="26"/>
      <c r="DEQ67" s="111"/>
      <c r="DER67" s="26"/>
      <c r="DES67" s="111"/>
      <c r="DET67" s="26"/>
      <c r="DEU67" s="111"/>
      <c r="DEV67" s="26"/>
      <c r="DEW67" s="111"/>
      <c r="DEX67" s="26"/>
      <c r="DEY67" s="111"/>
      <c r="DEZ67" s="26"/>
      <c r="DFA67" s="111"/>
      <c r="DFB67" s="26"/>
      <c r="DFC67" s="112"/>
      <c r="DFD67" s="26"/>
      <c r="DFE67" s="111"/>
      <c r="DFF67" s="26"/>
      <c r="DFG67" s="111"/>
      <c r="DFH67" s="26"/>
      <c r="DFI67" s="111"/>
      <c r="DFJ67" s="26"/>
      <c r="DFK67" s="111"/>
      <c r="DFL67" s="26"/>
      <c r="DFM67" s="111"/>
      <c r="DFN67" s="26"/>
      <c r="DFO67" s="111"/>
      <c r="DFP67" s="26"/>
      <c r="DFQ67" s="111"/>
      <c r="DFR67" s="19"/>
      <c r="DFS67" s="111"/>
      <c r="DFT67" s="26"/>
      <c r="DFU67" s="111"/>
      <c r="DFV67" s="26"/>
      <c r="DFW67" s="111"/>
      <c r="DFX67" s="26"/>
      <c r="DFY67" s="111"/>
      <c r="DFZ67" s="26"/>
      <c r="DGA67" s="111"/>
      <c r="DGB67" s="19"/>
      <c r="DGC67" s="111"/>
      <c r="DGD67" s="26"/>
      <c r="DGE67" s="111"/>
      <c r="DGF67" s="26"/>
      <c r="DGG67" s="111"/>
      <c r="DGH67" s="26"/>
      <c r="DGI67" s="111"/>
      <c r="DGJ67" s="19"/>
      <c r="DGK67" s="105"/>
      <c r="DGL67" s="105"/>
      <c r="DGM67" s="105"/>
      <c r="DGN67" s="29"/>
      <c r="DGO67" s="111"/>
      <c r="DGP67" s="29"/>
      <c r="DGQ67" s="111"/>
      <c r="DGR67" s="22"/>
      <c r="DGS67" s="111"/>
      <c r="DGT67" s="22"/>
      <c r="DGU67" s="111"/>
      <c r="DGV67" s="22"/>
      <c r="DGW67" s="111"/>
      <c r="DGX67" s="22"/>
      <c r="DGY67" s="111"/>
      <c r="DGZ67" s="22"/>
      <c r="DHA67" s="111"/>
      <c r="DHB67" s="22"/>
      <c r="DHC67" s="111"/>
      <c r="DHD67" s="22"/>
      <c r="DHE67" s="111"/>
      <c r="DHF67" s="26"/>
      <c r="DHG67" s="111"/>
      <c r="DHH67" s="26"/>
      <c r="DHI67" s="111"/>
      <c r="DHJ67" s="26"/>
      <c r="DHK67" s="111"/>
      <c r="DHL67" s="26"/>
      <c r="DHM67" s="111"/>
      <c r="DHN67" s="26"/>
      <c r="DHO67" s="111"/>
      <c r="DHP67" s="26"/>
      <c r="DHQ67" s="111"/>
      <c r="DHR67" s="26"/>
      <c r="DHS67" s="111"/>
      <c r="DHT67" s="26"/>
      <c r="DHU67" s="111"/>
      <c r="DHV67" s="26"/>
      <c r="DHW67" s="111"/>
      <c r="DHX67" s="26"/>
      <c r="DHY67" s="111"/>
      <c r="DHZ67" s="26"/>
      <c r="DIA67" s="112"/>
      <c r="DIB67" s="26"/>
      <c r="DIC67" s="111"/>
      <c r="DID67" s="26"/>
      <c r="DIE67" s="111"/>
      <c r="DIF67" s="26"/>
      <c r="DIG67" s="111"/>
      <c r="DIH67" s="26"/>
      <c r="DII67" s="111"/>
      <c r="DIJ67" s="26"/>
      <c r="DIK67" s="111"/>
      <c r="DIL67" s="26"/>
      <c r="DIM67" s="111"/>
      <c r="DIN67" s="26"/>
      <c r="DIO67" s="111"/>
      <c r="DIP67" s="19"/>
      <c r="DIQ67" s="111"/>
      <c r="DIR67" s="26"/>
      <c r="DIS67" s="111"/>
      <c r="DIT67" s="26"/>
      <c r="DIU67" s="111"/>
      <c r="DIV67" s="26"/>
      <c r="DIW67" s="111"/>
      <c r="DIX67" s="26"/>
      <c r="DIY67" s="111"/>
      <c r="DIZ67" s="19"/>
      <c r="DJA67" s="111"/>
      <c r="DJB67" s="26"/>
      <c r="DJC67" s="111"/>
      <c r="DJD67" s="26"/>
      <c r="DJE67" s="111"/>
      <c r="DJF67" s="26"/>
      <c r="DJG67" s="111"/>
      <c r="DJH67" s="19"/>
      <c r="DJI67" s="105"/>
      <c r="DJJ67" s="105"/>
      <c r="DJK67" s="105"/>
      <c r="DJL67" s="29"/>
      <c r="DJM67" s="111"/>
      <c r="DJN67" s="29"/>
      <c r="DJO67" s="111"/>
      <c r="DJP67" s="22"/>
      <c r="DJQ67" s="111"/>
      <c r="DJR67" s="22"/>
      <c r="DJS67" s="111"/>
      <c r="DJT67" s="22"/>
      <c r="DJU67" s="111"/>
      <c r="DJV67" s="22"/>
      <c r="DJW67" s="111"/>
      <c r="DJX67" s="22"/>
      <c r="DJY67" s="111"/>
      <c r="DJZ67" s="22"/>
      <c r="DKA67" s="111"/>
      <c r="DKB67" s="22"/>
      <c r="DKC67" s="111"/>
      <c r="DKD67" s="26"/>
      <c r="DKE67" s="111"/>
      <c r="DKF67" s="26"/>
      <c r="DKG67" s="111"/>
      <c r="DKH67" s="26"/>
      <c r="DKI67" s="111"/>
      <c r="DKJ67" s="26"/>
      <c r="DKK67" s="111"/>
      <c r="DKL67" s="26"/>
      <c r="DKM67" s="111"/>
      <c r="DKN67" s="26"/>
      <c r="DKO67" s="111"/>
      <c r="DKP67" s="26"/>
      <c r="DKQ67" s="111"/>
      <c r="DKR67" s="26"/>
      <c r="DKS67" s="111"/>
      <c r="DKT67" s="26"/>
      <c r="DKU67" s="111"/>
      <c r="DKV67" s="26"/>
      <c r="DKW67" s="111"/>
      <c r="DKX67" s="26"/>
      <c r="DKY67" s="112"/>
      <c r="DKZ67" s="26"/>
      <c r="DLA67" s="111"/>
      <c r="DLB67" s="26"/>
      <c r="DLC67" s="111"/>
      <c r="DLD67" s="26"/>
      <c r="DLE67" s="111"/>
      <c r="DLF67" s="26"/>
      <c r="DLG67" s="111"/>
      <c r="DLH67" s="26"/>
      <c r="DLI67" s="111"/>
      <c r="DLJ67" s="26"/>
      <c r="DLK67" s="111"/>
      <c r="DLL67" s="26"/>
      <c r="DLM67" s="111"/>
      <c r="DLN67" s="19"/>
      <c r="DLO67" s="111"/>
      <c r="DLP67" s="26"/>
      <c r="DLQ67" s="111"/>
      <c r="DLR67" s="26"/>
      <c r="DLS67" s="111"/>
      <c r="DLT67" s="26"/>
      <c r="DLU67" s="111"/>
      <c r="DLV67" s="26"/>
      <c r="DLW67" s="111"/>
      <c r="DLX67" s="19"/>
      <c r="DLY67" s="111"/>
      <c r="DLZ67" s="26"/>
      <c r="DMA67" s="111"/>
      <c r="DMB67" s="26"/>
      <c r="DMC67" s="111"/>
      <c r="DMD67" s="26"/>
      <c r="DME67" s="111"/>
      <c r="DMF67" s="19"/>
      <c r="DMG67" s="105"/>
      <c r="DMH67" s="105"/>
      <c r="DMI67" s="105"/>
      <c r="DMJ67" s="29"/>
      <c r="DMK67" s="111"/>
      <c r="DML67" s="29"/>
      <c r="DMM67" s="111"/>
      <c r="DMN67" s="22"/>
      <c r="DMO67" s="111"/>
      <c r="DMP67" s="22"/>
      <c r="DMQ67" s="111"/>
      <c r="DMR67" s="22"/>
      <c r="DMS67" s="111"/>
      <c r="DMT67" s="22"/>
      <c r="DMU67" s="111"/>
      <c r="DMV67" s="22"/>
      <c r="DMW67" s="111"/>
      <c r="DMX67" s="22"/>
      <c r="DMY67" s="111"/>
      <c r="DMZ67" s="22"/>
      <c r="DNA67" s="111"/>
      <c r="DNB67" s="26"/>
      <c r="DNC67" s="111"/>
      <c r="DND67" s="26"/>
      <c r="DNE67" s="111"/>
      <c r="DNF67" s="26"/>
      <c r="DNG67" s="111"/>
      <c r="DNH67" s="26"/>
      <c r="DNI67" s="111"/>
      <c r="DNJ67" s="26"/>
      <c r="DNK67" s="111"/>
      <c r="DNL67" s="26"/>
      <c r="DNM67" s="111"/>
      <c r="DNN67" s="26"/>
      <c r="DNO67" s="111"/>
      <c r="DNP67" s="26"/>
      <c r="DNQ67" s="111"/>
      <c r="DNR67" s="26"/>
      <c r="DNS67" s="111"/>
      <c r="DNT67" s="26"/>
      <c r="DNU67" s="111"/>
      <c r="DNV67" s="26"/>
      <c r="DNW67" s="112"/>
      <c r="DNX67" s="26"/>
      <c r="DNY67" s="111"/>
      <c r="DNZ67" s="26"/>
      <c r="DOA67" s="111"/>
      <c r="DOB67" s="26"/>
      <c r="DOC67" s="111"/>
      <c r="DOD67" s="26"/>
      <c r="DOE67" s="111"/>
      <c r="DOF67" s="26"/>
      <c r="DOG67" s="111"/>
      <c r="DOH67" s="26"/>
      <c r="DOI67" s="111"/>
      <c r="DOJ67" s="26"/>
      <c r="DOK67" s="111"/>
      <c r="DOL67" s="19"/>
      <c r="DOM67" s="111"/>
      <c r="DON67" s="26"/>
      <c r="DOO67" s="111"/>
      <c r="DOP67" s="26"/>
      <c r="DOQ67" s="111"/>
      <c r="DOR67" s="26"/>
      <c r="DOS67" s="111"/>
      <c r="DOT67" s="26"/>
      <c r="DOU67" s="111"/>
      <c r="DOV67" s="19"/>
      <c r="DOW67" s="111"/>
      <c r="DOX67" s="26"/>
      <c r="DOY67" s="111"/>
      <c r="DOZ67" s="26"/>
      <c r="DPA67" s="111"/>
      <c r="DPB67" s="26"/>
      <c r="DPC67" s="111"/>
      <c r="DPD67" s="19"/>
      <c r="DPE67" s="105"/>
      <c r="DPF67" s="105"/>
      <c r="DPG67" s="105"/>
      <c r="DPH67" s="29"/>
      <c r="DPI67" s="111"/>
      <c r="DPJ67" s="29"/>
      <c r="DPK67" s="111"/>
      <c r="DPL67" s="22"/>
      <c r="DPM67" s="111"/>
      <c r="DPN67" s="22"/>
      <c r="DPO67" s="111"/>
      <c r="DPP67" s="22"/>
      <c r="DPQ67" s="111"/>
      <c r="DPR67" s="22"/>
      <c r="DPS67" s="111"/>
      <c r="DPT67" s="22"/>
      <c r="DPU67" s="111"/>
      <c r="DPV67" s="22"/>
      <c r="DPW67" s="111"/>
      <c r="DPX67" s="22"/>
      <c r="DPY67" s="111"/>
      <c r="DPZ67" s="26"/>
      <c r="DQA67" s="111"/>
      <c r="DQB67" s="26"/>
      <c r="DQC67" s="111"/>
      <c r="DQD67" s="26"/>
      <c r="DQE67" s="111"/>
      <c r="DQF67" s="26"/>
      <c r="DQG67" s="111"/>
      <c r="DQH67" s="26"/>
      <c r="DQI67" s="111"/>
      <c r="DQJ67" s="26"/>
      <c r="DQK67" s="111"/>
      <c r="DQL67" s="26"/>
      <c r="DQM67" s="111"/>
      <c r="DQN67" s="26"/>
      <c r="DQO67" s="111"/>
      <c r="DQP67" s="26"/>
      <c r="DQQ67" s="111"/>
      <c r="DQR67" s="26"/>
      <c r="DQS67" s="111"/>
      <c r="DQT67" s="26"/>
      <c r="DQU67" s="112"/>
      <c r="DQV67" s="26"/>
      <c r="DQW67" s="111"/>
      <c r="DQX67" s="26"/>
      <c r="DQY67" s="111"/>
      <c r="DQZ67" s="26"/>
      <c r="DRA67" s="111"/>
      <c r="DRB67" s="26"/>
      <c r="DRC67" s="111"/>
      <c r="DRD67" s="26"/>
      <c r="DRE67" s="111"/>
      <c r="DRF67" s="26"/>
      <c r="DRG67" s="111"/>
      <c r="DRH67" s="26"/>
      <c r="DRI67" s="111"/>
      <c r="DRJ67" s="19"/>
      <c r="DRK67" s="111"/>
      <c r="DRL67" s="26"/>
      <c r="DRM67" s="111"/>
      <c r="DRN67" s="26"/>
      <c r="DRO67" s="111"/>
      <c r="DRP67" s="26"/>
      <c r="DRQ67" s="111"/>
      <c r="DRR67" s="26"/>
      <c r="DRS67" s="111"/>
      <c r="DRT67" s="19"/>
      <c r="DRU67" s="111"/>
      <c r="DRV67" s="26"/>
      <c r="DRW67" s="111"/>
      <c r="DRX67" s="26"/>
      <c r="DRY67" s="111"/>
      <c r="DRZ67" s="26"/>
      <c r="DSA67" s="111"/>
      <c r="DSB67" s="19"/>
      <c r="DSC67" s="105"/>
      <c r="DSD67" s="105"/>
      <c r="DSE67" s="105"/>
      <c r="DSF67" s="29"/>
      <c r="DSG67" s="111"/>
      <c r="DSH67" s="29"/>
      <c r="DSI67" s="111"/>
      <c r="DSJ67" s="22"/>
      <c r="DSK67" s="111"/>
      <c r="DSL67" s="22"/>
      <c r="DSM67" s="111"/>
      <c r="DSN67" s="22"/>
      <c r="DSO67" s="111"/>
      <c r="DSP67" s="22"/>
      <c r="DSQ67" s="111"/>
      <c r="DSR67" s="22"/>
      <c r="DSS67" s="111"/>
      <c r="DST67" s="22"/>
      <c r="DSU67" s="111"/>
      <c r="DSV67" s="22"/>
      <c r="DSW67" s="111"/>
      <c r="DSX67" s="26"/>
      <c r="DSY67" s="111"/>
      <c r="DSZ67" s="26"/>
      <c r="DTA67" s="111"/>
      <c r="DTB67" s="26"/>
      <c r="DTC67" s="111"/>
      <c r="DTD67" s="26"/>
      <c r="DTE67" s="111"/>
      <c r="DTF67" s="26"/>
      <c r="DTG67" s="111"/>
      <c r="DTH67" s="26"/>
      <c r="DTI67" s="111"/>
      <c r="DTJ67" s="26"/>
      <c r="DTK67" s="111"/>
      <c r="DTL67" s="26"/>
      <c r="DTM67" s="111"/>
      <c r="DTN67" s="26"/>
      <c r="DTO67" s="111"/>
      <c r="DTP67" s="26"/>
      <c r="DTQ67" s="111"/>
      <c r="DTR67" s="26"/>
      <c r="DTS67" s="112"/>
      <c r="DTT67" s="26"/>
      <c r="DTU67" s="111"/>
      <c r="DTV67" s="26"/>
      <c r="DTW67" s="111"/>
      <c r="DTX67" s="26"/>
      <c r="DTY67" s="111"/>
      <c r="DTZ67" s="26"/>
      <c r="DUA67" s="111"/>
      <c r="DUB67" s="26"/>
      <c r="DUC67" s="111"/>
      <c r="DUD67" s="26"/>
      <c r="DUE67" s="111"/>
      <c r="DUF67" s="26"/>
      <c r="DUG67" s="111"/>
      <c r="DUH67" s="19"/>
      <c r="DUI67" s="111"/>
      <c r="DUJ67" s="26"/>
      <c r="DUK67" s="111"/>
      <c r="DUL67" s="26"/>
      <c r="DUM67" s="111"/>
      <c r="DUN67" s="26"/>
      <c r="DUO67" s="111"/>
      <c r="DUP67" s="26"/>
      <c r="DUQ67" s="111"/>
      <c r="DUR67" s="19"/>
      <c r="DUS67" s="111"/>
      <c r="DUT67" s="26"/>
      <c r="DUU67" s="111"/>
      <c r="DUV67" s="26"/>
      <c r="DUW67" s="111"/>
      <c r="DUX67" s="26"/>
      <c r="DUY67" s="111"/>
      <c r="DUZ67" s="19"/>
      <c r="DVA67" s="105"/>
      <c r="DVB67" s="105"/>
      <c r="DVC67" s="105"/>
      <c r="DVD67" s="29"/>
      <c r="DVE67" s="111"/>
      <c r="DVF67" s="29"/>
      <c r="DVG67" s="111"/>
      <c r="DVH67" s="22"/>
      <c r="DVI67" s="111"/>
      <c r="DVJ67" s="22"/>
      <c r="DVK67" s="111"/>
      <c r="DVL67" s="22"/>
      <c r="DVM67" s="111"/>
      <c r="DVN67" s="22"/>
      <c r="DVO67" s="111"/>
      <c r="DVP67" s="22"/>
      <c r="DVQ67" s="111"/>
      <c r="DVR67" s="22"/>
      <c r="DVS67" s="111"/>
      <c r="DVT67" s="22"/>
      <c r="DVU67" s="111"/>
      <c r="DVV67" s="26"/>
      <c r="DVW67" s="111"/>
      <c r="DVX67" s="26"/>
      <c r="DVY67" s="111"/>
      <c r="DVZ67" s="26"/>
      <c r="DWA67" s="111"/>
      <c r="DWB67" s="26"/>
      <c r="DWC67" s="111"/>
      <c r="DWD67" s="26"/>
      <c r="DWE67" s="111"/>
      <c r="DWF67" s="26"/>
      <c r="DWG67" s="111"/>
      <c r="DWH67" s="26"/>
      <c r="DWI67" s="111"/>
      <c r="DWJ67" s="26"/>
      <c r="DWK67" s="111"/>
      <c r="DWL67" s="26"/>
      <c r="DWM67" s="111"/>
      <c r="DWN67" s="26"/>
      <c r="DWO67" s="111"/>
      <c r="DWP67" s="26"/>
      <c r="DWQ67" s="112"/>
      <c r="DWR67" s="26"/>
      <c r="DWS67" s="111"/>
      <c r="DWT67" s="26"/>
      <c r="DWU67" s="111"/>
      <c r="DWV67" s="26"/>
      <c r="DWW67" s="111"/>
      <c r="DWX67" s="26"/>
      <c r="DWY67" s="111"/>
      <c r="DWZ67" s="26"/>
      <c r="DXA67" s="111"/>
      <c r="DXB67" s="26"/>
      <c r="DXC67" s="111"/>
      <c r="DXD67" s="26"/>
      <c r="DXE67" s="111"/>
      <c r="DXF67" s="19"/>
      <c r="DXG67" s="111"/>
      <c r="DXH67" s="26"/>
      <c r="DXI67" s="111"/>
      <c r="DXJ67" s="26"/>
      <c r="DXK67" s="111"/>
      <c r="DXL67" s="26"/>
      <c r="DXM67" s="111"/>
      <c r="DXN67" s="26"/>
      <c r="DXO67" s="111"/>
      <c r="DXP67" s="19"/>
      <c r="DXQ67" s="111"/>
      <c r="DXR67" s="26"/>
      <c r="DXS67" s="111"/>
      <c r="DXT67" s="26"/>
      <c r="DXU67" s="111"/>
      <c r="DXV67" s="26"/>
      <c r="DXW67" s="111"/>
      <c r="DXX67" s="19"/>
      <c r="DXY67" s="105"/>
      <c r="DXZ67" s="105"/>
      <c r="DYA67" s="105"/>
      <c r="DYB67" s="29"/>
      <c r="DYC67" s="111"/>
      <c r="DYD67" s="29"/>
      <c r="DYE67" s="111"/>
      <c r="DYF67" s="22"/>
      <c r="DYG67" s="111"/>
      <c r="DYH67" s="22"/>
      <c r="DYI67" s="111"/>
      <c r="DYJ67" s="22"/>
      <c r="DYK67" s="111"/>
      <c r="DYL67" s="22"/>
      <c r="DYM67" s="111"/>
      <c r="DYN67" s="22"/>
      <c r="DYO67" s="111"/>
      <c r="DYP67" s="22"/>
      <c r="DYQ67" s="111"/>
      <c r="DYR67" s="22"/>
      <c r="DYS67" s="111"/>
      <c r="DYT67" s="26"/>
      <c r="DYU67" s="111"/>
      <c r="DYV67" s="26"/>
      <c r="DYW67" s="111"/>
      <c r="DYX67" s="26"/>
      <c r="DYY67" s="111"/>
      <c r="DYZ67" s="26"/>
      <c r="DZA67" s="111"/>
      <c r="DZB67" s="26"/>
      <c r="DZC67" s="111"/>
      <c r="DZD67" s="26"/>
      <c r="DZE67" s="111"/>
      <c r="DZF67" s="26"/>
      <c r="DZG67" s="111"/>
      <c r="DZH67" s="26"/>
      <c r="DZI67" s="111"/>
      <c r="DZJ67" s="26"/>
      <c r="DZK67" s="111"/>
      <c r="DZL67" s="26"/>
      <c r="DZM67" s="111"/>
      <c r="DZN67" s="26"/>
      <c r="DZO67" s="112"/>
      <c r="DZP67" s="26"/>
      <c r="DZQ67" s="111"/>
      <c r="DZR67" s="26"/>
      <c r="DZS67" s="111"/>
      <c r="DZT67" s="26"/>
      <c r="DZU67" s="111"/>
      <c r="DZV67" s="26"/>
      <c r="DZW67" s="111"/>
      <c r="DZX67" s="26"/>
      <c r="DZY67" s="111"/>
      <c r="DZZ67" s="26"/>
      <c r="EAA67" s="111"/>
      <c r="EAB67" s="26"/>
      <c r="EAC67" s="111"/>
      <c r="EAD67" s="19"/>
      <c r="EAE67" s="111"/>
      <c r="EAF67" s="26"/>
      <c r="EAG67" s="111"/>
      <c r="EAH67" s="26"/>
      <c r="EAI67" s="111"/>
      <c r="EAJ67" s="26"/>
      <c r="EAK67" s="111"/>
      <c r="EAL67" s="26"/>
      <c r="EAM67" s="111"/>
      <c r="EAN67" s="19"/>
      <c r="EAO67" s="111"/>
      <c r="EAP67" s="26"/>
      <c r="EAQ67" s="111"/>
      <c r="EAR67" s="26"/>
      <c r="EAS67" s="111"/>
      <c r="EAT67" s="26"/>
      <c r="EAU67" s="111"/>
      <c r="EAV67" s="19"/>
      <c r="EAW67" s="105"/>
      <c r="EAX67" s="105"/>
      <c r="EAY67" s="105"/>
      <c r="EAZ67" s="29"/>
      <c r="EBA67" s="111"/>
      <c r="EBB67" s="29"/>
      <c r="EBC67" s="111"/>
      <c r="EBD67" s="22"/>
      <c r="EBE67" s="111"/>
      <c r="EBF67" s="22"/>
      <c r="EBG67" s="111"/>
      <c r="EBH67" s="22"/>
      <c r="EBI67" s="111"/>
      <c r="EBJ67" s="22"/>
      <c r="EBK67" s="111"/>
      <c r="EBL67" s="22"/>
      <c r="EBM67" s="111"/>
      <c r="EBN67" s="22"/>
      <c r="EBO67" s="111"/>
      <c r="EBP67" s="22"/>
      <c r="EBQ67" s="111"/>
      <c r="EBR67" s="26"/>
      <c r="EBS67" s="111"/>
      <c r="EBT67" s="26"/>
      <c r="EBU67" s="111"/>
      <c r="EBV67" s="26"/>
      <c r="EBW67" s="111"/>
      <c r="EBX67" s="26"/>
      <c r="EBY67" s="111"/>
      <c r="EBZ67" s="26"/>
      <c r="ECA67" s="111"/>
      <c r="ECB67" s="26"/>
      <c r="ECC67" s="111"/>
      <c r="ECD67" s="26"/>
      <c r="ECE67" s="111"/>
      <c r="ECF67" s="26"/>
      <c r="ECG67" s="111"/>
      <c r="ECH67" s="26"/>
      <c r="ECI67" s="111"/>
      <c r="ECJ67" s="26"/>
      <c r="ECK67" s="111"/>
      <c r="ECL67" s="26"/>
      <c r="ECM67" s="112"/>
      <c r="ECN67" s="26"/>
      <c r="ECO67" s="111"/>
      <c r="ECP67" s="26"/>
      <c r="ECQ67" s="111"/>
      <c r="ECR67" s="26"/>
      <c r="ECS67" s="111"/>
      <c r="ECT67" s="26"/>
      <c r="ECU67" s="111"/>
      <c r="ECV67" s="26"/>
      <c r="ECW67" s="111"/>
      <c r="ECX67" s="26"/>
      <c r="ECY67" s="111"/>
      <c r="ECZ67" s="26"/>
      <c r="EDA67" s="111"/>
      <c r="EDB67" s="19"/>
      <c r="EDC67" s="111"/>
      <c r="EDD67" s="26"/>
      <c r="EDE67" s="111"/>
      <c r="EDF67" s="26"/>
      <c r="EDG67" s="111"/>
      <c r="EDH67" s="26"/>
      <c r="EDI67" s="111"/>
      <c r="EDJ67" s="26"/>
      <c r="EDK67" s="111"/>
      <c r="EDL67" s="19"/>
      <c r="EDM67" s="111"/>
      <c r="EDN67" s="26"/>
      <c r="EDO67" s="111"/>
      <c r="EDP67" s="26"/>
      <c r="EDQ67" s="111"/>
      <c r="EDR67" s="26"/>
      <c r="EDS67" s="111"/>
      <c r="EDT67" s="19"/>
      <c r="EDU67" s="105"/>
      <c r="EDV67" s="105"/>
      <c r="EDW67" s="105"/>
      <c r="EDX67" s="29"/>
      <c r="EDY67" s="111"/>
      <c r="EDZ67" s="29"/>
      <c r="EEA67" s="111"/>
      <c r="EEB67" s="22"/>
      <c r="EEC67" s="111"/>
      <c r="EED67" s="22"/>
      <c r="EEE67" s="111"/>
      <c r="EEF67" s="22"/>
      <c r="EEG67" s="111"/>
      <c r="EEH67" s="22"/>
      <c r="EEI67" s="111"/>
      <c r="EEJ67" s="22"/>
      <c r="EEK67" s="111"/>
      <c r="EEL67" s="22"/>
      <c r="EEM67" s="111"/>
      <c r="EEN67" s="22"/>
      <c r="EEO67" s="111"/>
      <c r="EEP67" s="26"/>
      <c r="EEQ67" s="111"/>
      <c r="EER67" s="26"/>
      <c r="EES67" s="111"/>
      <c r="EET67" s="26"/>
      <c r="EEU67" s="111"/>
      <c r="EEV67" s="26"/>
      <c r="EEW67" s="111"/>
      <c r="EEX67" s="26"/>
      <c r="EEY67" s="111"/>
      <c r="EEZ67" s="26"/>
      <c r="EFA67" s="111"/>
      <c r="EFB67" s="26"/>
      <c r="EFC67" s="111"/>
      <c r="EFD67" s="26"/>
      <c r="EFE67" s="111"/>
      <c r="EFF67" s="26"/>
      <c r="EFG67" s="111"/>
      <c r="EFH67" s="26"/>
      <c r="EFI67" s="111"/>
      <c r="EFJ67" s="26"/>
      <c r="EFK67" s="112"/>
      <c r="EFL67" s="26"/>
      <c r="EFM67" s="111"/>
      <c r="EFN67" s="26"/>
      <c r="EFO67" s="111"/>
      <c r="EFP67" s="26"/>
      <c r="EFQ67" s="111"/>
      <c r="EFR67" s="26"/>
      <c r="EFS67" s="111"/>
      <c r="EFT67" s="26"/>
      <c r="EFU67" s="111"/>
      <c r="EFV67" s="26"/>
      <c r="EFW67" s="111"/>
      <c r="EFX67" s="26"/>
      <c r="EFY67" s="111"/>
      <c r="EFZ67" s="19"/>
      <c r="EGA67" s="111"/>
      <c r="EGB67" s="26"/>
      <c r="EGC67" s="111"/>
      <c r="EGD67" s="26"/>
      <c r="EGE67" s="111"/>
      <c r="EGF67" s="26"/>
      <c r="EGG67" s="111"/>
      <c r="EGH67" s="26"/>
      <c r="EGI67" s="111"/>
      <c r="EGJ67" s="19"/>
      <c r="EGK67" s="111"/>
      <c r="EGL67" s="26"/>
      <c r="EGM67" s="111"/>
      <c r="EGN67" s="26"/>
      <c r="EGO67" s="111"/>
      <c r="EGP67" s="26"/>
      <c r="EGQ67" s="111"/>
      <c r="EGR67" s="19"/>
      <c r="EGS67" s="105"/>
      <c r="EGT67" s="105"/>
      <c r="EGU67" s="105"/>
      <c r="EGV67" s="29"/>
      <c r="EGW67" s="111"/>
      <c r="EGX67" s="29"/>
      <c r="EGY67" s="111"/>
      <c r="EGZ67" s="22"/>
      <c r="EHA67" s="111"/>
      <c r="EHB67" s="22"/>
      <c r="EHC67" s="111"/>
      <c r="EHD67" s="22"/>
      <c r="EHE67" s="111"/>
      <c r="EHF67" s="22"/>
      <c r="EHG67" s="111"/>
      <c r="EHH67" s="22"/>
      <c r="EHI67" s="111"/>
      <c r="EHJ67" s="22"/>
      <c r="EHK67" s="111"/>
      <c r="EHL67" s="22"/>
      <c r="EHM67" s="111"/>
      <c r="EHN67" s="26"/>
      <c r="EHO67" s="111"/>
      <c r="EHP67" s="26"/>
      <c r="EHQ67" s="111"/>
      <c r="EHR67" s="26"/>
      <c r="EHS67" s="111"/>
      <c r="EHT67" s="26"/>
      <c r="EHU67" s="111"/>
      <c r="EHV67" s="26"/>
      <c r="EHW67" s="111"/>
      <c r="EHX67" s="26"/>
      <c r="EHY67" s="111"/>
      <c r="EHZ67" s="26"/>
      <c r="EIA67" s="111"/>
      <c r="EIB67" s="26"/>
      <c r="EIC67" s="111"/>
      <c r="EID67" s="26"/>
      <c r="EIE67" s="111"/>
      <c r="EIF67" s="26"/>
      <c r="EIG67" s="111"/>
      <c r="EIH67" s="26"/>
      <c r="EII67" s="112"/>
      <c r="EIJ67" s="26"/>
      <c r="EIK67" s="111"/>
      <c r="EIL67" s="26"/>
      <c r="EIM67" s="111"/>
      <c r="EIN67" s="26"/>
      <c r="EIO67" s="111"/>
      <c r="EIP67" s="26"/>
      <c r="EIQ67" s="111"/>
      <c r="EIR67" s="26"/>
      <c r="EIS67" s="111"/>
      <c r="EIT67" s="26"/>
      <c r="EIU67" s="111"/>
      <c r="EIV67" s="26"/>
      <c r="EIW67" s="111"/>
      <c r="EIX67" s="19"/>
      <c r="EIY67" s="111"/>
      <c r="EIZ67" s="26"/>
      <c r="EJA67" s="111"/>
      <c r="EJB67" s="26"/>
      <c r="EJC67" s="111"/>
      <c r="EJD67" s="26"/>
      <c r="EJE67" s="111"/>
      <c r="EJF67" s="26"/>
      <c r="EJG67" s="111"/>
      <c r="EJH67" s="19"/>
      <c r="EJI67" s="111"/>
      <c r="EJJ67" s="26"/>
      <c r="EJK67" s="111"/>
      <c r="EJL67" s="26"/>
      <c r="EJM67" s="111"/>
      <c r="EJN67" s="26"/>
      <c r="EJO67" s="111"/>
      <c r="EJP67" s="19"/>
      <c r="EJQ67" s="105"/>
      <c r="EJR67" s="105"/>
      <c r="EJS67" s="105"/>
      <c r="EJT67" s="29"/>
      <c r="EJU67" s="111"/>
      <c r="EJV67" s="29"/>
      <c r="EJW67" s="111"/>
      <c r="EJX67" s="22"/>
      <c r="EJY67" s="111"/>
      <c r="EJZ67" s="22"/>
      <c r="EKA67" s="111"/>
      <c r="EKB67" s="22"/>
      <c r="EKC67" s="111"/>
      <c r="EKD67" s="22"/>
      <c r="EKE67" s="111"/>
      <c r="EKF67" s="22"/>
      <c r="EKG67" s="111"/>
      <c r="EKH67" s="22"/>
      <c r="EKI67" s="111"/>
      <c r="EKJ67" s="22"/>
      <c r="EKK67" s="111"/>
      <c r="EKL67" s="26"/>
      <c r="EKM67" s="111"/>
      <c r="EKN67" s="26"/>
      <c r="EKO67" s="111"/>
      <c r="EKP67" s="26"/>
      <c r="EKQ67" s="111"/>
      <c r="EKR67" s="26"/>
      <c r="EKS67" s="111"/>
      <c r="EKT67" s="26"/>
      <c r="EKU67" s="111"/>
      <c r="EKV67" s="26"/>
      <c r="EKW67" s="111"/>
      <c r="EKX67" s="26"/>
      <c r="EKY67" s="111"/>
      <c r="EKZ67" s="26"/>
      <c r="ELA67" s="111"/>
      <c r="ELB67" s="26"/>
      <c r="ELC67" s="111"/>
      <c r="ELD67" s="26"/>
      <c r="ELE67" s="111"/>
      <c r="ELF67" s="26"/>
      <c r="ELG67" s="112"/>
      <c r="ELH67" s="26"/>
      <c r="ELI67" s="111"/>
      <c r="ELJ67" s="26"/>
      <c r="ELK67" s="111"/>
      <c r="ELL67" s="26"/>
      <c r="ELM67" s="111"/>
      <c r="ELN67" s="26"/>
      <c r="ELO67" s="111"/>
      <c r="ELP67" s="26"/>
      <c r="ELQ67" s="111"/>
      <c r="ELR67" s="26"/>
      <c r="ELS67" s="111"/>
      <c r="ELT67" s="26"/>
      <c r="ELU67" s="111"/>
      <c r="ELV67" s="19"/>
      <c r="ELW67" s="111"/>
      <c r="ELX67" s="26"/>
      <c r="ELY67" s="111"/>
      <c r="ELZ67" s="26"/>
      <c r="EMA67" s="111"/>
      <c r="EMB67" s="26"/>
      <c r="EMC67" s="111"/>
      <c r="EMD67" s="26"/>
      <c r="EME67" s="111"/>
      <c r="EMF67" s="19"/>
      <c r="EMG67" s="111"/>
      <c r="EMH67" s="26"/>
      <c r="EMI67" s="111"/>
      <c r="EMJ67" s="26"/>
      <c r="EMK67" s="111"/>
      <c r="EML67" s="26"/>
      <c r="EMM67" s="111"/>
      <c r="EMN67" s="19"/>
      <c r="EMO67" s="105"/>
      <c r="EMP67" s="105"/>
      <c r="EMQ67" s="105"/>
      <c r="EMR67" s="29"/>
      <c r="EMS67" s="111"/>
      <c r="EMT67" s="29"/>
      <c r="EMU67" s="111"/>
      <c r="EMV67" s="22"/>
      <c r="EMW67" s="111"/>
      <c r="EMX67" s="22"/>
      <c r="EMY67" s="111"/>
      <c r="EMZ67" s="22"/>
      <c r="ENA67" s="111"/>
      <c r="ENB67" s="22"/>
      <c r="ENC67" s="111"/>
      <c r="END67" s="22"/>
      <c r="ENE67" s="111"/>
      <c r="ENF67" s="22"/>
      <c r="ENG67" s="111"/>
      <c r="ENH67" s="22"/>
      <c r="ENI67" s="111"/>
      <c r="ENJ67" s="26"/>
      <c r="ENK67" s="111"/>
      <c r="ENL67" s="26"/>
      <c r="ENM67" s="111"/>
      <c r="ENN67" s="26"/>
      <c r="ENO67" s="111"/>
      <c r="ENP67" s="26"/>
      <c r="ENQ67" s="111"/>
      <c r="ENR67" s="26"/>
      <c r="ENS67" s="111"/>
      <c r="ENT67" s="26"/>
      <c r="ENU67" s="111"/>
      <c r="ENV67" s="26"/>
      <c r="ENW67" s="111"/>
      <c r="ENX67" s="26"/>
      <c r="ENY67" s="111"/>
      <c r="ENZ67" s="26"/>
      <c r="EOA67" s="111"/>
      <c r="EOB67" s="26"/>
      <c r="EOC67" s="111"/>
      <c r="EOD67" s="26"/>
      <c r="EOE67" s="112"/>
      <c r="EOF67" s="26"/>
      <c r="EOG67" s="111"/>
      <c r="EOH67" s="26"/>
      <c r="EOI67" s="111"/>
      <c r="EOJ67" s="26"/>
      <c r="EOK67" s="111"/>
      <c r="EOL67" s="26"/>
      <c r="EOM67" s="111"/>
      <c r="EON67" s="26"/>
      <c r="EOO67" s="111"/>
      <c r="EOP67" s="26"/>
      <c r="EOQ67" s="111"/>
      <c r="EOR67" s="26"/>
      <c r="EOS67" s="111"/>
      <c r="EOT67" s="19"/>
      <c r="EOU67" s="111"/>
      <c r="EOV67" s="26"/>
      <c r="EOW67" s="111"/>
      <c r="EOX67" s="26"/>
      <c r="EOY67" s="111"/>
      <c r="EOZ67" s="26"/>
      <c r="EPA67" s="111"/>
      <c r="EPB67" s="26"/>
      <c r="EPC67" s="111"/>
      <c r="EPD67" s="19"/>
      <c r="EPE67" s="111"/>
      <c r="EPF67" s="26"/>
      <c r="EPG67" s="111"/>
      <c r="EPH67" s="26"/>
      <c r="EPI67" s="111"/>
      <c r="EPJ67" s="26"/>
      <c r="EPK67" s="111"/>
      <c r="EPL67" s="19"/>
      <c r="EPM67" s="105"/>
      <c r="EPN67" s="105"/>
      <c r="EPO67" s="105"/>
      <c r="EPP67" s="29"/>
      <c r="EPQ67" s="111"/>
      <c r="EPR67" s="29"/>
      <c r="EPS67" s="111"/>
      <c r="EPT67" s="22"/>
      <c r="EPU67" s="111"/>
      <c r="EPV67" s="22"/>
      <c r="EPW67" s="111"/>
      <c r="EPX67" s="22"/>
      <c r="EPY67" s="111"/>
      <c r="EPZ67" s="22"/>
      <c r="EQA67" s="111"/>
      <c r="EQB67" s="22"/>
      <c r="EQC67" s="111"/>
      <c r="EQD67" s="22"/>
      <c r="EQE67" s="111"/>
      <c r="EQF67" s="22"/>
      <c r="EQG67" s="111"/>
      <c r="EQH67" s="26"/>
      <c r="EQI67" s="111"/>
      <c r="EQJ67" s="26"/>
      <c r="EQK67" s="111"/>
      <c r="EQL67" s="26"/>
      <c r="EQM67" s="111"/>
      <c r="EQN67" s="26"/>
      <c r="EQO67" s="111"/>
      <c r="EQP67" s="26"/>
      <c r="EQQ67" s="111"/>
      <c r="EQR67" s="26"/>
      <c r="EQS67" s="111"/>
      <c r="EQT67" s="26"/>
      <c r="EQU67" s="111"/>
      <c r="EQV67" s="26"/>
      <c r="EQW67" s="111"/>
      <c r="EQX67" s="26"/>
      <c r="EQY67" s="111"/>
      <c r="EQZ67" s="26"/>
      <c r="ERA67" s="111"/>
      <c r="ERB67" s="26"/>
      <c r="ERC67" s="112"/>
      <c r="ERD67" s="26"/>
      <c r="ERE67" s="111"/>
      <c r="ERF67" s="26"/>
      <c r="ERG67" s="111"/>
      <c r="ERH67" s="26"/>
      <c r="ERI67" s="111"/>
      <c r="ERJ67" s="26"/>
      <c r="ERK67" s="111"/>
      <c r="ERL67" s="26"/>
      <c r="ERM67" s="111"/>
      <c r="ERN67" s="26"/>
      <c r="ERO67" s="111"/>
      <c r="ERP67" s="26"/>
      <c r="ERQ67" s="111"/>
      <c r="ERR67" s="19"/>
      <c r="ERS67" s="111"/>
      <c r="ERT67" s="26"/>
      <c r="ERU67" s="111"/>
      <c r="ERV67" s="26"/>
      <c r="ERW67" s="111"/>
      <c r="ERX67" s="26"/>
      <c r="ERY67" s="111"/>
      <c r="ERZ67" s="26"/>
      <c r="ESA67" s="111"/>
      <c r="ESB67" s="19"/>
      <c r="ESC67" s="111"/>
      <c r="ESD67" s="26"/>
      <c r="ESE67" s="111"/>
      <c r="ESF67" s="26"/>
      <c r="ESG67" s="111"/>
      <c r="ESH67" s="26"/>
      <c r="ESI67" s="111"/>
      <c r="ESJ67" s="19"/>
      <c r="ESK67" s="105"/>
      <c r="ESL67" s="105"/>
      <c r="ESM67" s="105"/>
      <c r="ESN67" s="29"/>
      <c r="ESO67" s="111"/>
      <c r="ESP67" s="29"/>
      <c r="ESQ67" s="111"/>
      <c r="ESR67" s="22"/>
      <c r="ESS67" s="111"/>
      <c r="EST67" s="22"/>
      <c r="ESU67" s="111"/>
      <c r="ESV67" s="22"/>
      <c r="ESW67" s="111"/>
      <c r="ESX67" s="22"/>
      <c r="ESY67" s="111"/>
      <c r="ESZ67" s="22"/>
      <c r="ETA67" s="111"/>
      <c r="ETB67" s="22"/>
      <c r="ETC67" s="111"/>
      <c r="ETD67" s="22"/>
      <c r="ETE67" s="111"/>
      <c r="ETF67" s="26"/>
      <c r="ETG67" s="111"/>
      <c r="ETH67" s="26"/>
      <c r="ETI67" s="111"/>
      <c r="ETJ67" s="26"/>
      <c r="ETK67" s="111"/>
      <c r="ETL67" s="26"/>
      <c r="ETM67" s="111"/>
      <c r="ETN67" s="26"/>
      <c r="ETO67" s="111"/>
      <c r="ETP67" s="26"/>
      <c r="ETQ67" s="111"/>
      <c r="ETR67" s="26"/>
      <c r="ETS67" s="111"/>
      <c r="ETT67" s="26"/>
      <c r="ETU67" s="111"/>
      <c r="ETV67" s="26"/>
      <c r="ETW67" s="111"/>
      <c r="ETX67" s="26"/>
      <c r="ETY67" s="111"/>
      <c r="ETZ67" s="26"/>
      <c r="EUA67" s="112"/>
      <c r="EUB67" s="26"/>
      <c r="EUC67" s="111"/>
      <c r="EUD67" s="26"/>
      <c r="EUE67" s="111"/>
      <c r="EUF67" s="26"/>
      <c r="EUG67" s="111"/>
      <c r="EUH67" s="26"/>
      <c r="EUI67" s="111"/>
      <c r="EUJ67" s="26"/>
      <c r="EUK67" s="111"/>
      <c r="EUL67" s="26"/>
      <c r="EUM67" s="111"/>
      <c r="EUN67" s="26"/>
      <c r="EUO67" s="111"/>
      <c r="EUP67" s="19"/>
      <c r="EUQ67" s="111"/>
      <c r="EUR67" s="26"/>
      <c r="EUS67" s="111"/>
      <c r="EUT67" s="26"/>
      <c r="EUU67" s="111"/>
      <c r="EUV67" s="26"/>
      <c r="EUW67" s="111"/>
      <c r="EUX67" s="26"/>
      <c r="EUY67" s="111"/>
      <c r="EUZ67" s="19"/>
      <c r="EVA67" s="111"/>
      <c r="EVB67" s="26"/>
      <c r="EVC67" s="111"/>
      <c r="EVD67" s="26"/>
      <c r="EVE67" s="111"/>
      <c r="EVF67" s="26"/>
      <c r="EVG67" s="111"/>
      <c r="EVH67" s="19"/>
      <c r="EVI67" s="105"/>
      <c r="EVJ67" s="105"/>
      <c r="EVK67" s="105"/>
      <c r="EVL67" s="29"/>
      <c r="EVM67" s="111"/>
      <c r="EVN67" s="29"/>
      <c r="EVO67" s="111"/>
      <c r="EVP67" s="22"/>
      <c r="EVQ67" s="111"/>
      <c r="EVR67" s="22"/>
      <c r="EVS67" s="111"/>
      <c r="EVT67" s="22"/>
      <c r="EVU67" s="111"/>
      <c r="EVV67" s="22"/>
      <c r="EVW67" s="111"/>
      <c r="EVX67" s="22"/>
      <c r="EVY67" s="111"/>
      <c r="EVZ67" s="22"/>
      <c r="EWA67" s="111"/>
      <c r="EWB67" s="22"/>
      <c r="EWC67" s="111"/>
      <c r="EWD67" s="26"/>
      <c r="EWE67" s="111"/>
      <c r="EWF67" s="26"/>
      <c r="EWG67" s="111"/>
      <c r="EWH67" s="26"/>
      <c r="EWI67" s="111"/>
      <c r="EWJ67" s="26"/>
      <c r="EWK67" s="111"/>
      <c r="EWL67" s="26"/>
      <c r="EWM67" s="111"/>
      <c r="EWN67" s="26"/>
      <c r="EWO67" s="111"/>
      <c r="EWP67" s="26"/>
      <c r="EWQ67" s="111"/>
      <c r="EWR67" s="26"/>
      <c r="EWS67" s="111"/>
      <c r="EWT67" s="26"/>
      <c r="EWU67" s="111"/>
      <c r="EWV67" s="26"/>
      <c r="EWW67" s="111"/>
      <c r="EWX67" s="26"/>
      <c r="EWY67" s="112"/>
      <c r="EWZ67" s="26"/>
      <c r="EXA67" s="111"/>
      <c r="EXB67" s="26"/>
      <c r="EXC67" s="111"/>
      <c r="EXD67" s="26"/>
      <c r="EXE67" s="111"/>
      <c r="EXF67" s="26"/>
      <c r="EXG67" s="111"/>
      <c r="EXH67" s="26"/>
      <c r="EXI67" s="111"/>
      <c r="EXJ67" s="26"/>
      <c r="EXK67" s="111"/>
      <c r="EXL67" s="26"/>
      <c r="EXM67" s="111"/>
      <c r="EXN67" s="19"/>
      <c r="EXO67" s="111"/>
      <c r="EXP67" s="26"/>
      <c r="EXQ67" s="111"/>
      <c r="EXR67" s="26"/>
      <c r="EXS67" s="111"/>
      <c r="EXT67" s="26"/>
      <c r="EXU67" s="111"/>
      <c r="EXV67" s="26"/>
      <c r="EXW67" s="111"/>
      <c r="EXX67" s="19"/>
      <c r="EXY67" s="111"/>
      <c r="EXZ67" s="26"/>
      <c r="EYA67" s="111"/>
      <c r="EYB67" s="26"/>
      <c r="EYC67" s="111"/>
      <c r="EYD67" s="26"/>
      <c r="EYE67" s="111"/>
      <c r="EYF67" s="19"/>
      <c r="EYG67" s="105"/>
      <c r="EYH67" s="105"/>
      <c r="EYI67" s="105"/>
      <c r="EYJ67" s="29"/>
      <c r="EYK67" s="111"/>
      <c r="EYL67" s="29"/>
      <c r="EYM67" s="111"/>
      <c r="EYN67" s="22"/>
      <c r="EYO67" s="111"/>
      <c r="EYP67" s="22"/>
      <c r="EYQ67" s="111"/>
      <c r="EYR67" s="22"/>
      <c r="EYS67" s="111"/>
      <c r="EYT67" s="22"/>
      <c r="EYU67" s="111"/>
      <c r="EYV67" s="22"/>
      <c r="EYW67" s="111"/>
      <c r="EYX67" s="22"/>
      <c r="EYY67" s="111"/>
      <c r="EYZ67" s="22"/>
      <c r="EZA67" s="111"/>
      <c r="EZB67" s="26"/>
      <c r="EZC67" s="111"/>
      <c r="EZD67" s="26"/>
      <c r="EZE67" s="111"/>
      <c r="EZF67" s="26"/>
      <c r="EZG67" s="111"/>
      <c r="EZH67" s="26"/>
      <c r="EZI67" s="111"/>
      <c r="EZJ67" s="26"/>
      <c r="EZK67" s="111"/>
      <c r="EZL67" s="26"/>
      <c r="EZM67" s="111"/>
      <c r="EZN67" s="26"/>
      <c r="EZO67" s="111"/>
      <c r="EZP67" s="26"/>
      <c r="EZQ67" s="111"/>
      <c r="EZR67" s="26"/>
      <c r="EZS67" s="111"/>
      <c r="EZT67" s="26"/>
      <c r="EZU67" s="111"/>
      <c r="EZV67" s="26"/>
      <c r="EZW67" s="112"/>
      <c r="EZX67" s="26"/>
      <c r="EZY67" s="111"/>
      <c r="EZZ67" s="26"/>
      <c r="FAA67" s="111"/>
      <c r="FAB67" s="26"/>
      <c r="FAC67" s="111"/>
      <c r="FAD67" s="26"/>
      <c r="FAE67" s="111"/>
      <c r="FAF67" s="26"/>
      <c r="FAG67" s="111"/>
      <c r="FAH67" s="26"/>
      <c r="FAI67" s="111"/>
      <c r="FAJ67" s="26"/>
      <c r="FAK67" s="111"/>
      <c r="FAL67" s="19"/>
      <c r="FAM67" s="111"/>
      <c r="FAN67" s="26"/>
      <c r="FAO67" s="111"/>
      <c r="FAP67" s="26"/>
      <c r="FAQ67" s="111"/>
      <c r="FAR67" s="26"/>
      <c r="FAS67" s="111"/>
      <c r="FAT67" s="26"/>
      <c r="FAU67" s="111"/>
      <c r="FAV67" s="19"/>
      <c r="FAW67" s="111"/>
      <c r="FAX67" s="26"/>
      <c r="FAY67" s="111"/>
      <c r="FAZ67" s="26"/>
      <c r="FBA67" s="111"/>
      <c r="FBB67" s="26"/>
      <c r="FBC67" s="111"/>
      <c r="FBD67" s="19"/>
      <c r="FBE67" s="105"/>
      <c r="FBF67" s="105"/>
      <c r="FBG67" s="105"/>
      <c r="FBH67" s="29"/>
      <c r="FBI67" s="111"/>
      <c r="FBJ67" s="29"/>
      <c r="FBK67" s="111"/>
      <c r="FBL67" s="22"/>
      <c r="FBM67" s="111"/>
      <c r="FBN67" s="22"/>
      <c r="FBO67" s="111"/>
      <c r="FBP67" s="22"/>
      <c r="FBQ67" s="111"/>
      <c r="FBR67" s="22"/>
      <c r="FBS67" s="111"/>
      <c r="FBT67" s="22"/>
      <c r="FBU67" s="111"/>
      <c r="FBV67" s="22"/>
      <c r="FBW67" s="111"/>
      <c r="FBX67" s="22"/>
      <c r="FBY67" s="111"/>
      <c r="FBZ67" s="26"/>
      <c r="FCA67" s="111"/>
      <c r="FCB67" s="26"/>
      <c r="FCC67" s="111"/>
      <c r="FCD67" s="26"/>
      <c r="FCE67" s="111"/>
      <c r="FCF67" s="26"/>
      <c r="FCG67" s="111"/>
      <c r="FCH67" s="26"/>
      <c r="FCI67" s="111"/>
      <c r="FCJ67" s="26"/>
      <c r="FCK67" s="111"/>
      <c r="FCL67" s="26"/>
      <c r="FCM67" s="111"/>
      <c r="FCN67" s="26"/>
      <c r="FCO67" s="111"/>
      <c r="FCP67" s="26"/>
      <c r="FCQ67" s="111"/>
      <c r="FCR67" s="26"/>
      <c r="FCS67" s="111"/>
      <c r="FCT67" s="26"/>
      <c r="FCU67" s="112"/>
      <c r="FCV67" s="26"/>
      <c r="FCW67" s="111"/>
      <c r="FCX67" s="26"/>
      <c r="FCY67" s="111"/>
      <c r="FCZ67" s="26"/>
      <c r="FDA67" s="111"/>
      <c r="FDB67" s="26"/>
      <c r="FDC67" s="111"/>
      <c r="FDD67" s="26"/>
      <c r="FDE67" s="111"/>
      <c r="FDF67" s="26"/>
      <c r="FDG67" s="111"/>
      <c r="FDH67" s="26"/>
      <c r="FDI67" s="111"/>
      <c r="FDJ67" s="19"/>
      <c r="FDK67" s="111"/>
      <c r="FDL67" s="26"/>
      <c r="FDM67" s="111"/>
      <c r="FDN67" s="26"/>
      <c r="FDO67" s="111"/>
      <c r="FDP67" s="26"/>
      <c r="FDQ67" s="111"/>
      <c r="FDR67" s="26"/>
      <c r="FDS67" s="111"/>
      <c r="FDT67" s="19"/>
      <c r="FDU67" s="111"/>
      <c r="FDV67" s="26"/>
      <c r="FDW67" s="111"/>
      <c r="FDX67" s="26"/>
      <c r="FDY67" s="111"/>
      <c r="FDZ67" s="26"/>
      <c r="FEA67" s="111"/>
      <c r="FEB67" s="19"/>
      <c r="FEC67" s="105"/>
      <c r="FED67" s="105"/>
      <c r="FEE67" s="105"/>
      <c r="FEF67" s="29"/>
      <c r="FEG67" s="111"/>
      <c r="FEH67" s="29"/>
      <c r="FEI67" s="111"/>
      <c r="FEJ67" s="22"/>
      <c r="FEK67" s="111"/>
      <c r="FEL67" s="22"/>
      <c r="FEM67" s="111"/>
      <c r="FEN67" s="22"/>
      <c r="FEO67" s="111"/>
      <c r="FEP67" s="22"/>
      <c r="FEQ67" s="111"/>
      <c r="FER67" s="22"/>
      <c r="FES67" s="111"/>
      <c r="FET67" s="22"/>
      <c r="FEU67" s="111"/>
      <c r="FEV67" s="22"/>
      <c r="FEW67" s="111"/>
      <c r="FEX67" s="26"/>
      <c r="FEY67" s="111"/>
      <c r="FEZ67" s="26"/>
      <c r="FFA67" s="111"/>
      <c r="FFB67" s="26"/>
      <c r="FFC67" s="111"/>
      <c r="FFD67" s="26"/>
      <c r="FFE67" s="111"/>
      <c r="FFF67" s="26"/>
      <c r="FFG67" s="111"/>
      <c r="FFH67" s="26"/>
      <c r="FFI67" s="111"/>
      <c r="FFJ67" s="26"/>
      <c r="FFK67" s="111"/>
      <c r="FFL67" s="26"/>
      <c r="FFM67" s="111"/>
      <c r="FFN67" s="26"/>
      <c r="FFO67" s="111"/>
      <c r="FFP67" s="26"/>
      <c r="FFQ67" s="111"/>
      <c r="FFR67" s="26"/>
      <c r="FFS67" s="112"/>
      <c r="FFT67" s="26"/>
      <c r="FFU67" s="111"/>
      <c r="FFV67" s="26"/>
      <c r="FFW67" s="111"/>
      <c r="FFX67" s="26"/>
      <c r="FFY67" s="111"/>
      <c r="FFZ67" s="26"/>
      <c r="FGA67" s="111"/>
      <c r="FGB67" s="26"/>
      <c r="FGC67" s="111"/>
      <c r="FGD67" s="26"/>
      <c r="FGE67" s="111"/>
      <c r="FGF67" s="26"/>
      <c r="FGG67" s="111"/>
      <c r="FGH67" s="19"/>
      <c r="FGI67" s="111"/>
      <c r="FGJ67" s="26"/>
      <c r="FGK67" s="111"/>
      <c r="FGL67" s="26"/>
      <c r="FGM67" s="111"/>
      <c r="FGN67" s="26"/>
      <c r="FGO67" s="111"/>
      <c r="FGP67" s="26"/>
      <c r="FGQ67" s="111"/>
      <c r="FGR67" s="19"/>
      <c r="FGS67" s="111"/>
      <c r="FGT67" s="26"/>
      <c r="FGU67" s="111"/>
      <c r="FGV67" s="26"/>
      <c r="FGW67" s="111"/>
      <c r="FGX67" s="26"/>
      <c r="FGY67" s="111"/>
      <c r="FGZ67" s="19"/>
      <c r="FHA67" s="105"/>
      <c r="FHB67" s="105"/>
      <c r="FHC67" s="105"/>
      <c r="FHD67" s="29"/>
      <c r="FHE67" s="111"/>
      <c r="FHF67" s="29"/>
      <c r="FHG67" s="111"/>
      <c r="FHH67" s="22"/>
      <c r="FHI67" s="111"/>
      <c r="FHJ67" s="22"/>
      <c r="FHK67" s="111"/>
      <c r="FHL67" s="22"/>
      <c r="FHM67" s="111"/>
      <c r="FHN67" s="22"/>
      <c r="FHO67" s="111"/>
      <c r="FHP67" s="22"/>
      <c r="FHQ67" s="111"/>
      <c r="FHR67" s="22"/>
      <c r="FHS67" s="111"/>
      <c r="FHT67" s="22"/>
      <c r="FHU67" s="111"/>
      <c r="FHV67" s="26"/>
      <c r="FHW67" s="111"/>
      <c r="FHX67" s="26"/>
      <c r="FHY67" s="111"/>
      <c r="FHZ67" s="26"/>
      <c r="FIA67" s="111"/>
      <c r="FIB67" s="26"/>
      <c r="FIC67" s="111"/>
      <c r="FID67" s="26"/>
      <c r="FIE67" s="111"/>
      <c r="FIF67" s="26"/>
      <c r="FIG67" s="111"/>
      <c r="FIH67" s="26"/>
      <c r="FII67" s="111"/>
      <c r="FIJ67" s="26"/>
      <c r="FIK67" s="111"/>
      <c r="FIL67" s="26"/>
      <c r="FIM67" s="111"/>
      <c r="FIN67" s="26"/>
      <c r="FIO67" s="111"/>
      <c r="FIP67" s="26"/>
      <c r="FIQ67" s="112"/>
      <c r="FIR67" s="26"/>
      <c r="FIS67" s="111"/>
      <c r="FIT67" s="26"/>
      <c r="FIU67" s="111"/>
      <c r="FIV67" s="26"/>
      <c r="FIW67" s="111"/>
      <c r="FIX67" s="26"/>
      <c r="FIY67" s="111"/>
      <c r="FIZ67" s="26"/>
      <c r="FJA67" s="111"/>
      <c r="FJB67" s="26"/>
      <c r="FJC67" s="111"/>
      <c r="FJD67" s="26"/>
      <c r="FJE67" s="111"/>
      <c r="FJF67" s="19"/>
      <c r="FJG67" s="111"/>
      <c r="FJH67" s="26"/>
      <c r="FJI67" s="111"/>
      <c r="FJJ67" s="26"/>
      <c r="FJK67" s="111"/>
      <c r="FJL67" s="26"/>
      <c r="FJM67" s="111"/>
      <c r="FJN67" s="26"/>
      <c r="FJO67" s="111"/>
      <c r="FJP67" s="19"/>
      <c r="FJQ67" s="111"/>
      <c r="FJR67" s="26"/>
      <c r="FJS67" s="111"/>
      <c r="FJT67" s="26"/>
      <c r="FJU67" s="111"/>
      <c r="FJV67" s="26"/>
      <c r="FJW67" s="111"/>
      <c r="FJX67" s="19"/>
      <c r="FJY67" s="105"/>
      <c r="FJZ67" s="105"/>
      <c r="FKA67" s="105"/>
      <c r="FKB67" s="29"/>
      <c r="FKC67" s="111"/>
      <c r="FKD67" s="29"/>
      <c r="FKE67" s="111"/>
      <c r="FKF67" s="22"/>
      <c r="FKG67" s="111"/>
      <c r="FKH67" s="22"/>
      <c r="FKI67" s="111"/>
      <c r="FKJ67" s="22"/>
      <c r="FKK67" s="111"/>
      <c r="FKL67" s="22"/>
      <c r="FKM67" s="111"/>
      <c r="FKN67" s="22"/>
      <c r="FKO67" s="111"/>
      <c r="FKP67" s="22"/>
      <c r="FKQ67" s="111"/>
      <c r="FKR67" s="22"/>
      <c r="FKS67" s="111"/>
      <c r="FKT67" s="26"/>
      <c r="FKU67" s="111"/>
      <c r="FKV67" s="26"/>
      <c r="FKW67" s="111"/>
      <c r="FKX67" s="26"/>
      <c r="FKY67" s="111"/>
      <c r="FKZ67" s="26"/>
      <c r="FLA67" s="111"/>
      <c r="FLB67" s="26"/>
      <c r="FLC67" s="111"/>
      <c r="FLD67" s="26"/>
      <c r="FLE67" s="111"/>
      <c r="FLF67" s="26"/>
      <c r="FLG67" s="111"/>
      <c r="FLH67" s="26"/>
      <c r="FLI67" s="111"/>
      <c r="FLJ67" s="26"/>
      <c r="FLK67" s="111"/>
      <c r="FLL67" s="26"/>
      <c r="FLM67" s="111"/>
      <c r="FLN67" s="26"/>
      <c r="FLO67" s="112"/>
      <c r="FLP67" s="26"/>
      <c r="FLQ67" s="111"/>
      <c r="FLR67" s="26"/>
      <c r="FLS67" s="111"/>
      <c r="FLT67" s="26"/>
      <c r="FLU67" s="111"/>
      <c r="FLV67" s="26"/>
      <c r="FLW67" s="111"/>
      <c r="FLX67" s="26"/>
      <c r="FLY67" s="111"/>
      <c r="FLZ67" s="26"/>
      <c r="FMA67" s="111"/>
      <c r="FMB67" s="26"/>
      <c r="FMC67" s="111"/>
      <c r="FMD67" s="19"/>
      <c r="FME67" s="111"/>
      <c r="FMF67" s="26"/>
      <c r="FMG67" s="111"/>
      <c r="FMH67" s="26"/>
      <c r="FMI67" s="111"/>
      <c r="FMJ67" s="26"/>
      <c r="FMK67" s="111"/>
      <c r="FML67" s="26"/>
      <c r="FMM67" s="111"/>
      <c r="FMN67" s="19"/>
      <c r="FMO67" s="111"/>
      <c r="FMP67" s="26"/>
      <c r="FMQ67" s="111"/>
      <c r="FMR67" s="26"/>
      <c r="FMS67" s="111"/>
      <c r="FMT67" s="26"/>
      <c r="FMU67" s="111"/>
      <c r="FMV67" s="19"/>
      <c r="FMW67" s="105"/>
      <c r="FMX67" s="105"/>
      <c r="FMY67" s="105"/>
      <c r="FMZ67" s="29"/>
      <c r="FNA67" s="111"/>
      <c r="FNB67" s="29"/>
      <c r="FNC67" s="111"/>
      <c r="FND67" s="22"/>
      <c r="FNE67" s="111"/>
      <c r="FNF67" s="22"/>
      <c r="FNG67" s="111"/>
      <c r="FNH67" s="22"/>
      <c r="FNI67" s="111"/>
      <c r="FNJ67" s="22"/>
      <c r="FNK67" s="111"/>
      <c r="FNL67" s="22"/>
      <c r="FNM67" s="111"/>
      <c r="FNN67" s="22"/>
      <c r="FNO67" s="111"/>
      <c r="FNP67" s="22"/>
      <c r="FNQ67" s="111"/>
      <c r="FNR67" s="26"/>
      <c r="FNS67" s="111"/>
      <c r="FNT67" s="26"/>
      <c r="FNU67" s="111"/>
      <c r="FNV67" s="26"/>
      <c r="FNW67" s="111"/>
      <c r="FNX67" s="26"/>
      <c r="FNY67" s="111"/>
      <c r="FNZ67" s="26"/>
      <c r="FOA67" s="111"/>
      <c r="FOB67" s="26"/>
      <c r="FOC67" s="111"/>
      <c r="FOD67" s="26"/>
      <c r="FOE67" s="111"/>
      <c r="FOF67" s="26"/>
      <c r="FOG67" s="111"/>
      <c r="FOH67" s="26"/>
      <c r="FOI67" s="111"/>
      <c r="FOJ67" s="26"/>
      <c r="FOK67" s="111"/>
      <c r="FOL67" s="26"/>
      <c r="FOM67" s="112"/>
      <c r="FON67" s="26"/>
      <c r="FOO67" s="111"/>
      <c r="FOP67" s="26"/>
      <c r="FOQ67" s="111"/>
      <c r="FOR67" s="26"/>
      <c r="FOS67" s="111"/>
      <c r="FOT67" s="26"/>
      <c r="FOU67" s="111"/>
      <c r="FOV67" s="26"/>
      <c r="FOW67" s="111"/>
      <c r="FOX67" s="26"/>
      <c r="FOY67" s="111"/>
      <c r="FOZ67" s="26"/>
      <c r="FPA67" s="111"/>
      <c r="FPB67" s="19"/>
      <c r="FPC67" s="111"/>
      <c r="FPD67" s="26"/>
      <c r="FPE67" s="111"/>
      <c r="FPF67" s="26"/>
      <c r="FPG67" s="111"/>
      <c r="FPH67" s="26"/>
      <c r="FPI67" s="111"/>
      <c r="FPJ67" s="26"/>
      <c r="FPK67" s="111"/>
      <c r="FPL67" s="19"/>
      <c r="FPM67" s="111"/>
      <c r="FPN67" s="26"/>
      <c r="FPO67" s="111"/>
      <c r="FPP67" s="26"/>
      <c r="FPQ67" s="111"/>
      <c r="FPR67" s="26"/>
      <c r="FPS67" s="111"/>
      <c r="FPT67" s="19"/>
      <c r="FPU67" s="105"/>
      <c r="FPV67" s="105"/>
      <c r="FPW67" s="105"/>
      <c r="FPX67" s="29"/>
      <c r="FPY67" s="111"/>
      <c r="FPZ67" s="29"/>
      <c r="FQA67" s="111"/>
      <c r="FQB67" s="22"/>
      <c r="FQC67" s="111"/>
      <c r="FQD67" s="22"/>
      <c r="FQE67" s="111"/>
      <c r="FQF67" s="22"/>
      <c r="FQG67" s="111"/>
      <c r="FQH67" s="22"/>
      <c r="FQI67" s="111"/>
      <c r="FQJ67" s="22"/>
      <c r="FQK67" s="111"/>
      <c r="FQL67" s="22"/>
      <c r="FQM67" s="111"/>
      <c r="FQN67" s="22"/>
      <c r="FQO67" s="111"/>
      <c r="FQP67" s="26"/>
      <c r="FQQ67" s="111"/>
      <c r="FQR67" s="26"/>
      <c r="FQS67" s="111"/>
      <c r="FQT67" s="26"/>
      <c r="FQU67" s="111"/>
      <c r="FQV67" s="26"/>
      <c r="FQW67" s="111"/>
      <c r="FQX67" s="26"/>
      <c r="FQY67" s="111"/>
      <c r="FQZ67" s="26"/>
      <c r="FRA67" s="111"/>
      <c r="FRB67" s="26"/>
      <c r="FRC67" s="111"/>
      <c r="FRD67" s="26"/>
      <c r="FRE67" s="111"/>
      <c r="FRF67" s="26"/>
      <c r="FRG67" s="111"/>
      <c r="FRH67" s="26"/>
      <c r="FRI67" s="111"/>
      <c r="FRJ67" s="26"/>
      <c r="FRK67" s="112"/>
      <c r="FRL67" s="26"/>
      <c r="FRM67" s="111"/>
      <c r="FRN67" s="26"/>
      <c r="FRO67" s="111"/>
      <c r="FRP67" s="26"/>
      <c r="FRQ67" s="111"/>
      <c r="FRR67" s="26"/>
      <c r="FRS67" s="111"/>
      <c r="FRT67" s="26"/>
      <c r="FRU67" s="111"/>
      <c r="FRV67" s="26"/>
      <c r="FRW67" s="111"/>
      <c r="FRX67" s="26"/>
      <c r="FRY67" s="111"/>
      <c r="FRZ67" s="19"/>
      <c r="FSA67" s="111"/>
      <c r="FSB67" s="26"/>
      <c r="FSC67" s="111"/>
      <c r="FSD67" s="26"/>
      <c r="FSE67" s="111"/>
      <c r="FSF67" s="26"/>
      <c r="FSG67" s="111"/>
      <c r="FSH67" s="26"/>
      <c r="FSI67" s="111"/>
      <c r="FSJ67" s="19"/>
      <c r="FSK67" s="111"/>
      <c r="FSL67" s="26"/>
      <c r="FSM67" s="111"/>
      <c r="FSN67" s="26"/>
      <c r="FSO67" s="111"/>
      <c r="FSP67" s="26"/>
      <c r="FSQ67" s="111"/>
      <c r="FSR67" s="19"/>
      <c r="FSS67" s="105"/>
      <c r="FST67" s="105"/>
      <c r="FSU67" s="105"/>
      <c r="FSV67" s="29"/>
      <c r="FSW67" s="111"/>
      <c r="FSX67" s="29"/>
      <c r="FSY67" s="111"/>
      <c r="FSZ67" s="22"/>
      <c r="FTA67" s="111"/>
      <c r="FTB67" s="22"/>
      <c r="FTC67" s="111"/>
      <c r="FTD67" s="22"/>
      <c r="FTE67" s="111"/>
      <c r="FTF67" s="22"/>
      <c r="FTG67" s="111"/>
      <c r="FTH67" s="22"/>
      <c r="FTI67" s="111"/>
      <c r="FTJ67" s="22"/>
      <c r="FTK67" s="111"/>
      <c r="FTL67" s="22"/>
      <c r="FTM67" s="111"/>
      <c r="FTN67" s="26"/>
      <c r="FTO67" s="111"/>
      <c r="FTP67" s="26"/>
      <c r="FTQ67" s="111"/>
      <c r="FTR67" s="26"/>
      <c r="FTS67" s="111"/>
      <c r="FTT67" s="26"/>
      <c r="FTU67" s="111"/>
      <c r="FTV67" s="26"/>
      <c r="FTW67" s="111"/>
      <c r="FTX67" s="26"/>
      <c r="FTY67" s="111"/>
      <c r="FTZ67" s="26"/>
      <c r="FUA67" s="111"/>
      <c r="FUB67" s="26"/>
      <c r="FUC67" s="111"/>
      <c r="FUD67" s="26"/>
      <c r="FUE67" s="111"/>
      <c r="FUF67" s="26"/>
      <c r="FUG67" s="111"/>
      <c r="FUH67" s="26"/>
      <c r="FUI67" s="112"/>
      <c r="FUJ67" s="26"/>
      <c r="FUK67" s="111"/>
      <c r="FUL67" s="26"/>
      <c r="FUM67" s="111"/>
      <c r="FUN67" s="26"/>
      <c r="FUO67" s="111"/>
      <c r="FUP67" s="26"/>
      <c r="FUQ67" s="111"/>
      <c r="FUR67" s="26"/>
      <c r="FUS67" s="111"/>
      <c r="FUT67" s="26"/>
      <c r="FUU67" s="111"/>
      <c r="FUV67" s="26"/>
      <c r="FUW67" s="111"/>
      <c r="FUX67" s="19"/>
      <c r="FUY67" s="111"/>
      <c r="FUZ67" s="26"/>
      <c r="FVA67" s="111"/>
      <c r="FVB67" s="26"/>
      <c r="FVC67" s="111"/>
      <c r="FVD67" s="26"/>
      <c r="FVE67" s="111"/>
      <c r="FVF67" s="26"/>
      <c r="FVG67" s="111"/>
      <c r="FVH67" s="19"/>
      <c r="FVI67" s="111"/>
      <c r="FVJ67" s="26"/>
      <c r="FVK67" s="111"/>
      <c r="FVL67" s="26"/>
      <c r="FVM67" s="111"/>
      <c r="FVN67" s="26"/>
      <c r="FVO67" s="111"/>
      <c r="FVP67" s="19"/>
      <c r="FVQ67" s="105"/>
      <c r="FVR67" s="105"/>
      <c r="FVS67" s="105"/>
      <c r="FVT67" s="29"/>
      <c r="FVU67" s="111"/>
      <c r="FVV67" s="29"/>
      <c r="FVW67" s="111"/>
      <c r="FVX67" s="22"/>
      <c r="FVY67" s="111"/>
      <c r="FVZ67" s="22"/>
      <c r="FWA67" s="111"/>
      <c r="FWB67" s="22"/>
      <c r="FWC67" s="111"/>
      <c r="FWD67" s="22"/>
      <c r="FWE67" s="111"/>
      <c r="FWF67" s="22"/>
      <c r="FWG67" s="111"/>
      <c r="FWH67" s="22"/>
      <c r="FWI67" s="111"/>
      <c r="FWJ67" s="22"/>
      <c r="FWK67" s="111"/>
      <c r="FWL67" s="26"/>
      <c r="FWM67" s="111"/>
      <c r="FWN67" s="26"/>
      <c r="FWO67" s="111"/>
      <c r="FWP67" s="26"/>
      <c r="FWQ67" s="111"/>
      <c r="FWR67" s="26"/>
      <c r="FWS67" s="111"/>
      <c r="FWT67" s="26"/>
      <c r="FWU67" s="111"/>
      <c r="FWV67" s="26"/>
      <c r="FWW67" s="111"/>
      <c r="FWX67" s="26"/>
      <c r="FWY67" s="111"/>
      <c r="FWZ67" s="26"/>
      <c r="FXA67" s="111"/>
      <c r="FXB67" s="26"/>
      <c r="FXC67" s="111"/>
      <c r="FXD67" s="26"/>
      <c r="FXE67" s="111"/>
      <c r="FXF67" s="26"/>
      <c r="FXG67" s="112"/>
      <c r="FXH67" s="26"/>
      <c r="FXI67" s="111"/>
      <c r="FXJ67" s="26"/>
      <c r="FXK67" s="111"/>
      <c r="FXL67" s="26"/>
      <c r="FXM67" s="111"/>
      <c r="FXN67" s="26"/>
      <c r="FXO67" s="111"/>
      <c r="FXP67" s="26"/>
      <c r="FXQ67" s="111"/>
      <c r="FXR67" s="26"/>
      <c r="FXS67" s="111"/>
      <c r="FXT67" s="26"/>
      <c r="FXU67" s="111"/>
      <c r="FXV67" s="19"/>
      <c r="FXW67" s="111"/>
      <c r="FXX67" s="26"/>
      <c r="FXY67" s="111"/>
      <c r="FXZ67" s="26"/>
      <c r="FYA67" s="111"/>
      <c r="FYB67" s="26"/>
      <c r="FYC67" s="111"/>
      <c r="FYD67" s="26"/>
      <c r="FYE67" s="111"/>
      <c r="FYF67" s="19"/>
      <c r="FYG67" s="111"/>
      <c r="FYH67" s="26"/>
      <c r="FYI67" s="111"/>
      <c r="FYJ67" s="26"/>
      <c r="FYK67" s="111"/>
      <c r="FYL67" s="26"/>
      <c r="FYM67" s="111"/>
      <c r="FYN67" s="19"/>
      <c r="FYO67" s="105"/>
      <c r="FYP67" s="105"/>
      <c r="FYQ67" s="105"/>
      <c r="FYR67" s="29"/>
      <c r="FYS67" s="111"/>
      <c r="FYT67" s="29"/>
      <c r="FYU67" s="111"/>
      <c r="FYV67" s="22"/>
      <c r="FYW67" s="111"/>
      <c r="FYX67" s="22"/>
      <c r="FYY67" s="111"/>
      <c r="FYZ67" s="22"/>
      <c r="FZA67" s="111"/>
      <c r="FZB67" s="22"/>
      <c r="FZC67" s="111"/>
      <c r="FZD67" s="22"/>
      <c r="FZE67" s="111"/>
      <c r="FZF67" s="22"/>
      <c r="FZG67" s="111"/>
      <c r="FZH67" s="22"/>
      <c r="FZI67" s="111"/>
      <c r="FZJ67" s="26"/>
      <c r="FZK67" s="111"/>
      <c r="FZL67" s="26"/>
      <c r="FZM67" s="111"/>
      <c r="FZN67" s="26"/>
      <c r="FZO67" s="111"/>
      <c r="FZP67" s="26"/>
      <c r="FZQ67" s="111"/>
      <c r="FZR67" s="26"/>
      <c r="FZS67" s="111"/>
      <c r="FZT67" s="26"/>
      <c r="FZU67" s="111"/>
      <c r="FZV67" s="26"/>
      <c r="FZW67" s="111"/>
      <c r="FZX67" s="26"/>
      <c r="FZY67" s="111"/>
      <c r="FZZ67" s="26"/>
      <c r="GAA67" s="111"/>
      <c r="GAB67" s="26"/>
      <c r="GAC67" s="111"/>
      <c r="GAD67" s="26"/>
      <c r="GAE67" s="112"/>
      <c r="GAF67" s="26"/>
      <c r="GAG67" s="111"/>
      <c r="GAH67" s="26"/>
      <c r="GAI67" s="111"/>
      <c r="GAJ67" s="26"/>
      <c r="GAK67" s="111"/>
      <c r="GAL67" s="26"/>
      <c r="GAM67" s="111"/>
      <c r="GAN67" s="26"/>
      <c r="GAO67" s="111"/>
      <c r="GAP67" s="26"/>
      <c r="GAQ67" s="111"/>
      <c r="GAR67" s="26"/>
      <c r="GAS67" s="111"/>
      <c r="GAT67" s="19"/>
      <c r="GAU67" s="111"/>
      <c r="GAV67" s="26"/>
      <c r="GAW67" s="111"/>
      <c r="GAX67" s="26"/>
      <c r="GAY67" s="111"/>
      <c r="GAZ67" s="26"/>
      <c r="GBA67" s="111"/>
      <c r="GBB67" s="26"/>
      <c r="GBC67" s="111"/>
      <c r="GBD67" s="19"/>
      <c r="GBE67" s="111"/>
      <c r="GBF67" s="26"/>
      <c r="GBG67" s="111"/>
      <c r="GBH67" s="26"/>
      <c r="GBI67" s="111"/>
      <c r="GBJ67" s="26"/>
      <c r="GBK67" s="111"/>
      <c r="GBL67" s="19"/>
      <c r="GBM67" s="105"/>
      <c r="GBN67" s="105"/>
      <c r="GBO67" s="105"/>
      <c r="GBP67" s="29"/>
      <c r="GBQ67" s="111"/>
      <c r="GBR67" s="29"/>
      <c r="GBS67" s="111"/>
      <c r="GBT67" s="22"/>
      <c r="GBU67" s="111"/>
      <c r="GBV67" s="22"/>
      <c r="GBW67" s="111"/>
      <c r="GBX67" s="22"/>
      <c r="GBY67" s="111"/>
      <c r="GBZ67" s="22"/>
      <c r="GCA67" s="111"/>
      <c r="GCB67" s="22"/>
      <c r="GCC67" s="111"/>
      <c r="GCD67" s="22"/>
      <c r="GCE67" s="111"/>
      <c r="GCF67" s="22"/>
      <c r="GCG67" s="111"/>
      <c r="GCH67" s="26"/>
      <c r="GCI67" s="111"/>
      <c r="GCJ67" s="26"/>
      <c r="GCK67" s="111"/>
      <c r="GCL67" s="26"/>
      <c r="GCM67" s="111"/>
      <c r="GCN67" s="26"/>
      <c r="GCO67" s="111"/>
      <c r="GCP67" s="26"/>
      <c r="GCQ67" s="111"/>
      <c r="GCR67" s="26"/>
      <c r="GCS67" s="111"/>
      <c r="GCT67" s="26"/>
      <c r="GCU67" s="111"/>
      <c r="GCV67" s="26"/>
      <c r="GCW67" s="111"/>
      <c r="GCX67" s="26"/>
      <c r="GCY67" s="111"/>
      <c r="GCZ67" s="26"/>
      <c r="GDA67" s="111"/>
      <c r="GDB67" s="26"/>
      <c r="GDC67" s="112"/>
      <c r="GDD67" s="26"/>
      <c r="GDE67" s="111"/>
      <c r="GDF67" s="26"/>
      <c r="GDG67" s="111"/>
      <c r="GDH67" s="26"/>
      <c r="GDI67" s="111"/>
      <c r="GDJ67" s="26"/>
      <c r="GDK67" s="111"/>
      <c r="GDL67" s="26"/>
      <c r="GDM67" s="111"/>
      <c r="GDN67" s="26"/>
      <c r="GDO67" s="111"/>
      <c r="GDP67" s="26"/>
      <c r="GDQ67" s="111"/>
      <c r="GDR67" s="19"/>
      <c r="GDS67" s="111"/>
      <c r="GDT67" s="26"/>
      <c r="GDU67" s="111"/>
      <c r="GDV67" s="26"/>
      <c r="GDW67" s="111"/>
      <c r="GDX67" s="26"/>
      <c r="GDY67" s="111"/>
      <c r="GDZ67" s="26"/>
      <c r="GEA67" s="111"/>
      <c r="GEB67" s="19"/>
      <c r="GEC67" s="111"/>
      <c r="GED67" s="26"/>
      <c r="GEE67" s="111"/>
      <c r="GEF67" s="26"/>
      <c r="GEG67" s="111"/>
      <c r="GEH67" s="26"/>
      <c r="GEI67" s="111"/>
      <c r="GEJ67" s="19"/>
      <c r="GEK67" s="105"/>
      <c r="GEL67" s="105"/>
      <c r="GEM67" s="105"/>
      <c r="GEN67" s="29"/>
      <c r="GEO67" s="111"/>
      <c r="GEP67" s="29"/>
      <c r="GEQ67" s="111"/>
      <c r="GER67" s="22"/>
      <c r="GES67" s="111"/>
      <c r="GET67" s="22"/>
      <c r="GEU67" s="111"/>
      <c r="GEV67" s="22"/>
      <c r="GEW67" s="111"/>
      <c r="GEX67" s="22"/>
      <c r="GEY67" s="111"/>
      <c r="GEZ67" s="22"/>
      <c r="GFA67" s="111"/>
      <c r="GFB67" s="22"/>
      <c r="GFC67" s="111"/>
      <c r="GFD67" s="22"/>
      <c r="GFE67" s="111"/>
      <c r="GFF67" s="26"/>
      <c r="GFG67" s="111"/>
      <c r="GFH67" s="26"/>
      <c r="GFI67" s="111"/>
      <c r="GFJ67" s="26"/>
      <c r="GFK67" s="111"/>
      <c r="GFL67" s="26"/>
      <c r="GFM67" s="111"/>
      <c r="GFN67" s="26"/>
      <c r="GFO67" s="111"/>
      <c r="GFP67" s="26"/>
      <c r="GFQ67" s="111"/>
      <c r="GFR67" s="26"/>
      <c r="GFS67" s="111"/>
      <c r="GFT67" s="26"/>
      <c r="GFU67" s="111"/>
      <c r="GFV67" s="26"/>
      <c r="GFW67" s="111"/>
      <c r="GFX67" s="26"/>
      <c r="GFY67" s="111"/>
      <c r="GFZ67" s="26"/>
      <c r="GGA67" s="112"/>
      <c r="GGB67" s="26"/>
      <c r="GGC67" s="111"/>
      <c r="GGD67" s="26"/>
      <c r="GGE67" s="111"/>
      <c r="GGF67" s="26"/>
      <c r="GGG67" s="111"/>
      <c r="GGH67" s="26"/>
      <c r="GGI67" s="111"/>
      <c r="GGJ67" s="26"/>
      <c r="GGK67" s="111"/>
      <c r="GGL67" s="26"/>
      <c r="GGM67" s="111"/>
      <c r="GGN67" s="26"/>
      <c r="GGO67" s="111"/>
      <c r="GGP67" s="19"/>
      <c r="GGQ67" s="111"/>
      <c r="GGR67" s="26"/>
      <c r="GGS67" s="111"/>
      <c r="GGT67" s="26"/>
      <c r="GGU67" s="111"/>
      <c r="GGV67" s="26"/>
      <c r="GGW67" s="111"/>
      <c r="GGX67" s="26"/>
      <c r="GGY67" s="111"/>
      <c r="GGZ67" s="19"/>
      <c r="GHA67" s="111"/>
      <c r="GHB67" s="26"/>
      <c r="GHC67" s="111"/>
      <c r="GHD67" s="26"/>
      <c r="GHE67" s="111"/>
      <c r="GHF67" s="26"/>
      <c r="GHG67" s="111"/>
      <c r="GHH67" s="19"/>
      <c r="GHI67" s="105"/>
      <c r="GHJ67" s="105"/>
      <c r="GHK67" s="105"/>
      <c r="GHL67" s="29"/>
      <c r="GHM67" s="111"/>
      <c r="GHN67" s="29"/>
      <c r="GHO67" s="111"/>
      <c r="GHP67" s="22"/>
      <c r="GHQ67" s="111"/>
      <c r="GHR67" s="22"/>
      <c r="GHS67" s="111"/>
      <c r="GHT67" s="22"/>
      <c r="GHU67" s="111"/>
      <c r="GHV67" s="22"/>
      <c r="GHW67" s="111"/>
      <c r="GHX67" s="22"/>
      <c r="GHY67" s="111"/>
      <c r="GHZ67" s="22"/>
      <c r="GIA67" s="111"/>
      <c r="GIB67" s="22"/>
      <c r="GIC67" s="111"/>
      <c r="GID67" s="26"/>
      <c r="GIE67" s="111"/>
      <c r="GIF67" s="26"/>
      <c r="GIG67" s="111"/>
      <c r="GIH67" s="26"/>
      <c r="GII67" s="111"/>
      <c r="GIJ67" s="26"/>
      <c r="GIK67" s="111"/>
      <c r="GIL67" s="26"/>
      <c r="GIM67" s="111"/>
      <c r="GIN67" s="26"/>
      <c r="GIO67" s="111"/>
      <c r="GIP67" s="26"/>
      <c r="GIQ67" s="111"/>
      <c r="GIR67" s="26"/>
      <c r="GIS67" s="111"/>
      <c r="GIT67" s="26"/>
      <c r="GIU67" s="111"/>
      <c r="GIV67" s="26"/>
      <c r="GIW67" s="111"/>
      <c r="GIX67" s="26"/>
      <c r="GIY67" s="112"/>
      <c r="GIZ67" s="26"/>
      <c r="GJA67" s="111"/>
      <c r="GJB67" s="26"/>
      <c r="GJC67" s="111"/>
      <c r="GJD67" s="26"/>
      <c r="GJE67" s="111"/>
      <c r="GJF67" s="26"/>
      <c r="GJG67" s="111"/>
      <c r="GJH67" s="26"/>
      <c r="GJI67" s="111"/>
      <c r="GJJ67" s="26"/>
      <c r="GJK67" s="111"/>
      <c r="GJL67" s="26"/>
      <c r="GJM67" s="111"/>
      <c r="GJN67" s="19"/>
      <c r="GJO67" s="111"/>
      <c r="GJP67" s="26"/>
      <c r="GJQ67" s="111"/>
      <c r="GJR67" s="26"/>
      <c r="GJS67" s="111"/>
      <c r="GJT67" s="26"/>
      <c r="GJU67" s="111"/>
      <c r="GJV67" s="26"/>
      <c r="GJW67" s="111"/>
      <c r="GJX67" s="19"/>
      <c r="GJY67" s="111"/>
      <c r="GJZ67" s="26"/>
      <c r="GKA67" s="111"/>
      <c r="GKB67" s="26"/>
      <c r="GKC67" s="111"/>
      <c r="GKD67" s="26"/>
      <c r="GKE67" s="111"/>
      <c r="GKF67" s="19"/>
      <c r="GKG67" s="105"/>
      <c r="GKH67" s="105"/>
      <c r="GKI67" s="105"/>
      <c r="GKJ67" s="29"/>
      <c r="GKK67" s="111"/>
      <c r="GKL67" s="29"/>
      <c r="GKM67" s="111"/>
      <c r="GKN67" s="22"/>
      <c r="GKO67" s="111"/>
      <c r="GKP67" s="22"/>
      <c r="GKQ67" s="111"/>
      <c r="GKR67" s="22"/>
      <c r="GKS67" s="111"/>
      <c r="GKT67" s="22"/>
      <c r="GKU67" s="111"/>
      <c r="GKV67" s="22"/>
      <c r="GKW67" s="111"/>
      <c r="GKX67" s="22"/>
      <c r="GKY67" s="111"/>
      <c r="GKZ67" s="22"/>
      <c r="GLA67" s="111"/>
      <c r="GLB67" s="26"/>
      <c r="GLC67" s="111"/>
      <c r="GLD67" s="26"/>
      <c r="GLE67" s="111"/>
      <c r="GLF67" s="26"/>
      <c r="GLG67" s="111"/>
      <c r="GLH67" s="26"/>
      <c r="GLI67" s="111"/>
      <c r="GLJ67" s="26"/>
      <c r="GLK67" s="111"/>
      <c r="GLL67" s="26"/>
      <c r="GLM67" s="111"/>
      <c r="GLN67" s="26"/>
      <c r="GLO67" s="111"/>
      <c r="GLP67" s="26"/>
      <c r="GLQ67" s="111"/>
      <c r="GLR67" s="26"/>
      <c r="GLS67" s="111"/>
      <c r="GLT67" s="26"/>
      <c r="GLU67" s="111"/>
      <c r="GLV67" s="26"/>
      <c r="GLW67" s="112"/>
      <c r="GLX67" s="26"/>
      <c r="GLY67" s="111"/>
      <c r="GLZ67" s="26"/>
      <c r="GMA67" s="111"/>
      <c r="GMB67" s="26"/>
      <c r="GMC67" s="111"/>
      <c r="GMD67" s="26"/>
      <c r="GME67" s="111"/>
      <c r="GMF67" s="26"/>
      <c r="GMG67" s="111"/>
      <c r="GMH67" s="26"/>
      <c r="GMI67" s="111"/>
      <c r="GMJ67" s="26"/>
      <c r="GMK67" s="111"/>
      <c r="GML67" s="19"/>
      <c r="GMM67" s="111"/>
      <c r="GMN67" s="26"/>
      <c r="GMO67" s="111"/>
      <c r="GMP67" s="26"/>
      <c r="GMQ67" s="111"/>
      <c r="GMR67" s="26"/>
      <c r="GMS67" s="111"/>
      <c r="GMT67" s="26"/>
      <c r="GMU67" s="111"/>
      <c r="GMV67" s="19"/>
      <c r="GMW67" s="111"/>
      <c r="GMX67" s="26"/>
      <c r="GMY67" s="111"/>
      <c r="GMZ67" s="26"/>
      <c r="GNA67" s="111"/>
      <c r="GNB67" s="26"/>
      <c r="GNC67" s="111"/>
      <c r="GND67" s="19"/>
      <c r="GNE67" s="105"/>
      <c r="GNF67" s="105"/>
      <c r="GNG67" s="105"/>
      <c r="GNH67" s="29"/>
      <c r="GNI67" s="111"/>
      <c r="GNJ67" s="29"/>
      <c r="GNK67" s="111"/>
      <c r="GNL67" s="22"/>
      <c r="GNM67" s="111"/>
      <c r="GNN67" s="22"/>
      <c r="GNO67" s="111"/>
      <c r="GNP67" s="22"/>
      <c r="GNQ67" s="111"/>
      <c r="GNR67" s="22"/>
      <c r="GNS67" s="111"/>
      <c r="GNT67" s="22"/>
      <c r="GNU67" s="111"/>
      <c r="GNV67" s="22"/>
      <c r="GNW67" s="111"/>
      <c r="GNX67" s="22"/>
      <c r="GNY67" s="111"/>
      <c r="GNZ67" s="26"/>
      <c r="GOA67" s="111"/>
      <c r="GOB67" s="26"/>
      <c r="GOC67" s="111"/>
      <c r="GOD67" s="26"/>
      <c r="GOE67" s="111"/>
      <c r="GOF67" s="26"/>
      <c r="GOG67" s="111"/>
      <c r="GOH67" s="26"/>
      <c r="GOI67" s="111"/>
      <c r="GOJ67" s="26"/>
      <c r="GOK67" s="111"/>
      <c r="GOL67" s="26"/>
      <c r="GOM67" s="111"/>
      <c r="GON67" s="26"/>
      <c r="GOO67" s="111"/>
      <c r="GOP67" s="26"/>
      <c r="GOQ67" s="111"/>
      <c r="GOR67" s="26"/>
      <c r="GOS67" s="111"/>
      <c r="GOT67" s="26"/>
      <c r="GOU67" s="112"/>
      <c r="GOV67" s="26"/>
      <c r="GOW67" s="111"/>
      <c r="GOX67" s="26"/>
      <c r="GOY67" s="111"/>
      <c r="GOZ67" s="26"/>
      <c r="GPA67" s="111"/>
      <c r="GPB67" s="26"/>
      <c r="GPC67" s="111"/>
      <c r="GPD67" s="26"/>
      <c r="GPE67" s="111"/>
      <c r="GPF67" s="26"/>
      <c r="GPG67" s="111"/>
      <c r="GPH67" s="26"/>
      <c r="GPI67" s="111"/>
      <c r="GPJ67" s="19"/>
      <c r="GPK67" s="111"/>
      <c r="GPL67" s="26"/>
      <c r="GPM67" s="111"/>
      <c r="GPN67" s="26"/>
      <c r="GPO67" s="111"/>
      <c r="GPP67" s="26"/>
      <c r="GPQ67" s="111"/>
      <c r="GPR67" s="26"/>
      <c r="GPS67" s="111"/>
      <c r="GPT67" s="19"/>
      <c r="GPU67" s="111"/>
      <c r="GPV67" s="26"/>
      <c r="GPW67" s="111"/>
      <c r="GPX67" s="26"/>
      <c r="GPY67" s="111"/>
      <c r="GPZ67" s="26"/>
      <c r="GQA67" s="111"/>
      <c r="GQB67" s="19"/>
      <c r="GQC67" s="105"/>
      <c r="GQD67" s="105"/>
      <c r="GQE67" s="105"/>
      <c r="GQF67" s="29"/>
      <c r="GQG67" s="111"/>
      <c r="GQH67" s="29"/>
      <c r="GQI67" s="111"/>
      <c r="GQJ67" s="22"/>
      <c r="GQK67" s="111"/>
      <c r="GQL67" s="22"/>
      <c r="GQM67" s="111"/>
      <c r="GQN67" s="22"/>
      <c r="GQO67" s="111"/>
      <c r="GQP67" s="22"/>
      <c r="GQQ67" s="111"/>
      <c r="GQR67" s="22"/>
      <c r="GQS67" s="111"/>
      <c r="GQT67" s="22"/>
      <c r="GQU67" s="111"/>
      <c r="GQV67" s="22"/>
      <c r="GQW67" s="111"/>
      <c r="GQX67" s="26"/>
      <c r="GQY67" s="111"/>
      <c r="GQZ67" s="26"/>
      <c r="GRA67" s="111"/>
      <c r="GRB67" s="26"/>
      <c r="GRC67" s="111"/>
      <c r="GRD67" s="26"/>
      <c r="GRE67" s="111"/>
      <c r="GRF67" s="26"/>
      <c r="GRG67" s="111"/>
      <c r="GRH67" s="26"/>
      <c r="GRI67" s="111"/>
      <c r="GRJ67" s="26"/>
      <c r="GRK67" s="111"/>
      <c r="GRL67" s="26"/>
      <c r="GRM67" s="111"/>
      <c r="GRN67" s="26"/>
      <c r="GRO67" s="111"/>
      <c r="GRP67" s="26"/>
      <c r="GRQ67" s="111"/>
      <c r="GRR67" s="26"/>
      <c r="GRS67" s="112"/>
      <c r="GRT67" s="26"/>
      <c r="GRU67" s="111"/>
      <c r="GRV67" s="26"/>
      <c r="GRW67" s="111"/>
      <c r="GRX67" s="26"/>
      <c r="GRY67" s="111"/>
      <c r="GRZ67" s="26"/>
      <c r="GSA67" s="111"/>
      <c r="GSB67" s="26"/>
      <c r="GSC67" s="111"/>
      <c r="GSD67" s="26"/>
      <c r="GSE67" s="111"/>
      <c r="GSF67" s="26"/>
      <c r="GSG67" s="111"/>
      <c r="GSH67" s="19"/>
      <c r="GSI67" s="111"/>
      <c r="GSJ67" s="26"/>
      <c r="GSK67" s="111"/>
      <c r="GSL67" s="26"/>
      <c r="GSM67" s="111"/>
      <c r="GSN67" s="26"/>
      <c r="GSO67" s="111"/>
      <c r="GSP67" s="26"/>
      <c r="GSQ67" s="111"/>
      <c r="GSR67" s="19"/>
      <c r="GSS67" s="111"/>
      <c r="GST67" s="26"/>
      <c r="GSU67" s="111"/>
      <c r="GSV67" s="26"/>
      <c r="GSW67" s="111"/>
      <c r="GSX67" s="26"/>
      <c r="GSY67" s="111"/>
      <c r="GSZ67" s="19"/>
      <c r="GTA67" s="105"/>
      <c r="GTB67" s="105"/>
      <c r="GTC67" s="105"/>
      <c r="GTD67" s="29"/>
      <c r="GTE67" s="111"/>
      <c r="GTF67" s="29"/>
      <c r="GTG67" s="111"/>
      <c r="GTH67" s="22"/>
      <c r="GTI67" s="111"/>
      <c r="GTJ67" s="22"/>
      <c r="GTK67" s="111"/>
      <c r="GTL67" s="22"/>
      <c r="GTM67" s="111"/>
      <c r="GTN67" s="22"/>
      <c r="GTO67" s="111"/>
      <c r="GTP67" s="22"/>
      <c r="GTQ67" s="111"/>
      <c r="GTR67" s="22"/>
      <c r="GTS67" s="111"/>
      <c r="GTT67" s="22"/>
      <c r="GTU67" s="111"/>
      <c r="GTV67" s="26"/>
      <c r="GTW67" s="111"/>
      <c r="GTX67" s="26"/>
      <c r="GTY67" s="111"/>
      <c r="GTZ67" s="26"/>
      <c r="GUA67" s="111"/>
      <c r="GUB67" s="26"/>
      <c r="GUC67" s="111"/>
      <c r="GUD67" s="26"/>
      <c r="GUE67" s="111"/>
      <c r="GUF67" s="26"/>
      <c r="GUG67" s="111"/>
      <c r="GUH67" s="26"/>
      <c r="GUI67" s="111"/>
      <c r="GUJ67" s="26"/>
      <c r="GUK67" s="111"/>
      <c r="GUL67" s="26"/>
      <c r="GUM67" s="111"/>
      <c r="GUN67" s="26"/>
      <c r="GUO67" s="111"/>
      <c r="GUP67" s="26"/>
      <c r="GUQ67" s="112"/>
      <c r="GUR67" s="26"/>
      <c r="GUS67" s="111"/>
      <c r="GUT67" s="26"/>
      <c r="GUU67" s="111"/>
      <c r="GUV67" s="26"/>
      <c r="GUW67" s="111"/>
      <c r="GUX67" s="26"/>
      <c r="GUY67" s="111"/>
      <c r="GUZ67" s="26"/>
      <c r="GVA67" s="111"/>
      <c r="GVB67" s="26"/>
      <c r="GVC67" s="111"/>
      <c r="GVD67" s="26"/>
      <c r="GVE67" s="111"/>
      <c r="GVF67" s="19"/>
      <c r="GVG67" s="111"/>
      <c r="GVH67" s="26"/>
      <c r="GVI67" s="111"/>
      <c r="GVJ67" s="26"/>
      <c r="GVK67" s="111"/>
      <c r="GVL67" s="26"/>
      <c r="GVM67" s="111"/>
      <c r="GVN67" s="26"/>
      <c r="GVO67" s="111"/>
      <c r="GVP67" s="19"/>
      <c r="GVQ67" s="111"/>
      <c r="GVR67" s="26"/>
      <c r="GVS67" s="111"/>
      <c r="GVT67" s="26"/>
      <c r="GVU67" s="111"/>
      <c r="GVV67" s="26"/>
      <c r="GVW67" s="111"/>
      <c r="GVX67" s="19"/>
      <c r="GVY67" s="105"/>
      <c r="GVZ67" s="105"/>
      <c r="GWA67" s="105"/>
      <c r="GWB67" s="29"/>
      <c r="GWC67" s="111"/>
      <c r="GWD67" s="29"/>
      <c r="GWE67" s="111"/>
      <c r="GWF67" s="22"/>
      <c r="GWG67" s="111"/>
      <c r="GWH67" s="22"/>
      <c r="GWI67" s="111"/>
      <c r="GWJ67" s="22"/>
      <c r="GWK67" s="111"/>
      <c r="GWL67" s="22"/>
      <c r="GWM67" s="111"/>
      <c r="GWN67" s="22"/>
      <c r="GWO67" s="111"/>
      <c r="GWP67" s="22"/>
      <c r="GWQ67" s="111"/>
      <c r="GWR67" s="22"/>
      <c r="GWS67" s="111"/>
      <c r="GWT67" s="26"/>
      <c r="GWU67" s="111"/>
      <c r="GWV67" s="26"/>
      <c r="GWW67" s="111"/>
      <c r="GWX67" s="26"/>
      <c r="GWY67" s="111"/>
      <c r="GWZ67" s="26"/>
      <c r="GXA67" s="111"/>
      <c r="GXB67" s="26"/>
      <c r="GXC67" s="111"/>
      <c r="GXD67" s="26"/>
      <c r="GXE67" s="111"/>
      <c r="GXF67" s="26"/>
      <c r="GXG67" s="111"/>
      <c r="GXH67" s="26"/>
      <c r="GXI67" s="111"/>
      <c r="GXJ67" s="26"/>
      <c r="GXK67" s="111"/>
      <c r="GXL67" s="26"/>
      <c r="GXM67" s="111"/>
      <c r="GXN67" s="26"/>
      <c r="GXO67" s="112"/>
      <c r="GXP67" s="26"/>
      <c r="GXQ67" s="111"/>
      <c r="GXR67" s="26"/>
      <c r="GXS67" s="111"/>
      <c r="GXT67" s="26"/>
      <c r="GXU67" s="111"/>
      <c r="GXV67" s="26"/>
      <c r="GXW67" s="111"/>
      <c r="GXX67" s="26"/>
      <c r="GXY67" s="111"/>
      <c r="GXZ67" s="26"/>
      <c r="GYA67" s="111"/>
      <c r="GYB67" s="26"/>
      <c r="GYC67" s="111"/>
      <c r="GYD67" s="19"/>
      <c r="GYE67" s="111"/>
      <c r="GYF67" s="26"/>
      <c r="GYG67" s="111"/>
      <c r="GYH67" s="26"/>
      <c r="GYI67" s="111"/>
      <c r="GYJ67" s="26"/>
      <c r="GYK67" s="111"/>
      <c r="GYL67" s="26"/>
      <c r="GYM67" s="111"/>
      <c r="GYN67" s="19"/>
      <c r="GYO67" s="111"/>
      <c r="GYP67" s="26"/>
      <c r="GYQ67" s="111"/>
      <c r="GYR67" s="26"/>
      <c r="GYS67" s="111"/>
      <c r="GYT67" s="26"/>
      <c r="GYU67" s="111"/>
      <c r="GYV67" s="19"/>
      <c r="GYW67" s="105"/>
      <c r="GYX67" s="105"/>
      <c r="GYY67" s="105"/>
      <c r="GYZ67" s="29"/>
      <c r="GZA67" s="111"/>
      <c r="GZB67" s="29"/>
      <c r="GZC67" s="111"/>
      <c r="GZD67" s="22"/>
      <c r="GZE67" s="111"/>
      <c r="GZF67" s="22"/>
      <c r="GZG67" s="111"/>
      <c r="GZH67" s="22"/>
      <c r="GZI67" s="111"/>
      <c r="GZJ67" s="22"/>
      <c r="GZK67" s="111"/>
      <c r="GZL67" s="22"/>
      <c r="GZM67" s="111"/>
      <c r="GZN67" s="22"/>
      <c r="GZO67" s="111"/>
      <c r="GZP67" s="22"/>
      <c r="GZQ67" s="111"/>
      <c r="GZR67" s="26"/>
      <c r="GZS67" s="111"/>
      <c r="GZT67" s="26"/>
      <c r="GZU67" s="111"/>
      <c r="GZV67" s="26"/>
      <c r="GZW67" s="111"/>
      <c r="GZX67" s="26"/>
      <c r="GZY67" s="111"/>
      <c r="GZZ67" s="26"/>
      <c r="HAA67" s="111"/>
      <c r="HAB67" s="26"/>
      <c r="HAC67" s="111"/>
      <c r="HAD67" s="26"/>
      <c r="HAE67" s="111"/>
      <c r="HAF67" s="26"/>
      <c r="HAG67" s="111"/>
      <c r="HAH67" s="26"/>
      <c r="HAI67" s="111"/>
      <c r="HAJ67" s="26"/>
      <c r="HAK67" s="111"/>
      <c r="HAL67" s="26"/>
      <c r="HAM67" s="112"/>
      <c r="HAN67" s="26"/>
      <c r="HAO67" s="111"/>
      <c r="HAP67" s="26"/>
      <c r="HAQ67" s="111"/>
      <c r="HAR67" s="26"/>
      <c r="HAS67" s="111"/>
      <c r="HAT67" s="26"/>
      <c r="HAU67" s="111"/>
      <c r="HAV67" s="26"/>
      <c r="HAW67" s="111"/>
      <c r="HAX67" s="26"/>
      <c r="HAY67" s="111"/>
      <c r="HAZ67" s="26"/>
      <c r="HBA67" s="111"/>
      <c r="HBB67" s="19"/>
      <c r="HBC67" s="111"/>
      <c r="HBD67" s="26"/>
      <c r="HBE67" s="111"/>
      <c r="HBF67" s="26"/>
      <c r="HBG67" s="111"/>
      <c r="HBH67" s="26"/>
      <c r="HBI67" s="111"/>
      <c r="HBJ67" s="26"/>
      <c r="HBK67" s="111"/>
      <c r="HBL67" s="19"/>
      <c r="HBM67" s="111"/>
      <c r="HBN67" s="26"/>
      <c r="HBO67" s="111"/>
      <c r="HBP67" s="26"/>
      <c r="HBQ67" s="111"/>
      <c r="HBR67" s="26"/>
      <c r="HBS67" s="111"/>
      <c r="HBT67" s="19"/>
      <c r="HBU67" s="105"/>
      <c r="HBV67" s="105"/>
      <c r="HBW67" s="105"/>
      <c r="HBX67" s="29"/>
      <c r="HBY67" s="111"/>
      <c r="HBZ67" s="29"/>
      <c r="HCA67" s="111"/>
      <c r="HCB67" s="22"/>
      <c r="HCC67" s="111"/>
      <c r="HCD67" s="22"/>
      <c r="HCE67" s="111"/>
      <c r="HCF67" s="22"/>
      <c r="HCG67" s="111"/>
      <c r="HCH67" s="22"/>
      <c r="HCI67" s="111"/>
      <c r="HCJ67" s="22"/>
      <c r="HCK67" s="111"/>
      <c r="HCL67" s="22"/>
      <c r="HCM67" s="111"/>
      <c r="HCN67" s="22"/>
      <c r="HCO67" s="111"/>
      <c r="HCP67" s="26"/>
      <c r="HCQ67" s="111"/>
      <c r="HCR67" s="26"/>
      <c r="HCS67" s="111"/>
      <c r="HCT67" s="26"/>
      <c r="HCU67" s="111"/>
      <c r="HCV67" s="26"/>
      <c r="HCW67" s="111"/>
      <c r="HCX67" s="26"/>
      <c r="HCY67" s="111"/>
      <c r="HCZ67" s="26"/>
      <c r="HDA67" s="111"/>
      <c r="HDB67" s="26"/>
      <c r="HDC67" s="111"/>
      <c r="HDD67" s="26"/>
      <c r="HDE67" s="111"/>
      <c r="HDF67" s="26"/>
      <c r="HDG67" s="111"/>
      <c r="HDH67" s="26"/>
      <c r="HDI67" s="111"/>
      <c r="HDJ67" s="26"/>
      <c r="HDK67" s="112"/>
      <c r="HDL67" s="26"/>
      <c r="HDM67" s="111"/>
      <c r="HDN67" s="26"/>
      <c r="HDO67" s="111"/>
      <c r="HDP67" s="26"/>
      <c r="HDQ67" s="111"/>
      <c r="HDR67" s="26"/>
      <c r="HDS67" s="111"/>
      <c r="HDT67" s="26"/>
      <c r="HDU67" s="111"/>
      <c r="HDV67" s="26"/>
      <c r="HDW67" s="111"/>
      <c r="HDX67" s="26"/>
      <c r="HDY67" s="111"/>
      <c r="HDZ67" s="19"/>
      <c r="HEA67" s="111"/>
      <c r="HEB67" s="26"/>
      <c r="HEC67" s="111"/>
      <c r="HED67" s="26"/>
      <c r="HEE67" s="111"/>
      <c r="HEF67" s="26"/>
      <c r="HEG67" s="111"/>
      <c r="HEH67" s="26"/>
      <c r="HEI67" s="111"/>
      <c r="HEJ67" s="19"/>
      <c r="HEK67" s="111"/>
      <c r="HEL67" s="26"/>
      <c r="HEM67" s="111"/>
      <c r="HEN67" s="26"/>
      <c r="HEO67" s="111"/>
      <c r="HEP67" s="26"/>
      <c r="HEQ67" s="111"/>
      <c r="HER67" s="19"/>
      <c r="HES67" s="105"/>
      <c r="HET67" s="105"/>
      <c r="HEU67" s="105"/>
      <c r="HEV67" s="29"/>
      <c r="HEW67" s="111"/>
      <c r="HEX67" s="29"/>
      <c r="HEY67" s="111"/>
      <c r="HEZ67" s="22"/>
      <c r="HFA67" s="111"/>
      <c r="HFB67" s="22"/>
      <c r="HFC67" s="111"/>
      <c r="HFD67" s="22"/>
      <c r="HFE67" s="111"/>
      <c r="HFF67" s="22"/>
      <c r="HFG67" s="111"/>
      <c r="HFH67" s="22"/>
      <c r="HFI67" s="111"/>
      <c r="HFJ67" s="22"/>
      <c r="HFK67" s="111"/>
      <c r="HFL67" s="22"/>
      <c r="HFM67" s="111"/>
      <c r="HFN67" s="26"/>
      <c r="HFO67" s="111"/>
      <c r="HFP67" s="26"/>
      <c r="HFQ67" s="111"/>
      <c r="HFR67" s="26"/>
      <c r="HFS67" s="111"/>
      <c r="HFT67" s="26"/>
      <c r="HFU67" s="111"/>
      <c r="HFV67" s="26"/>
      <c r="HFW67" s="111"/>
      <c r="HFX67" s="26"/>
      <c r="HFY67" s="111"/>
      <c r="HFZ67" s="26"/>
      <c r="HGA67" s="111"/>
      <c r="HGB67" s="26"/>
      <c r="HGC67" s="111"/>
      <c r="HGD67" s="26"/>
      <c r="HGE67" s="111"/>
      <c r="HGF67" s="26"/>
      <c r="HGG67" s="111"/>
      <c r="HGH67" s="26"/>
      <c r="HGI67" s="112"/>
      <c r="HGJ67" s="26"/>
      <c r="HGK67" s="111"/>
      <c r="HGL67" s="26"/>
      <c r="HGM67" s="111"/>
      <c r="HGN67" s="26"/>
      <c r="HGO67" s="111"/>
      <c r="HGP67" s="26"/>
      <c r="HGQ67" s="111"/>
      <c r="HGR67" s="26"/>
      <c r="HGS67" s="111"/>
      <c r="HGT67" s="26"/>
      <c r="HGU67" s="111"/>
      <c r="HGV67" s="26"/>
      <c r="HGW67" s="111"/>
      <c r="HGX67" s="19"/>
      <c r="HGY67" s="111"/>
      <c r="HGZ67" s="26"/>
      <c r="HHA67" s="111"/>
      <c r="HHB67" s="26"/>
      <c r="HHC67" s="111"/>
      <c r="HHD67" s="26"/>
      <c r="HHE67" s="111"/>
      <c r="HHF67" s="26"/>
      <c r="HHG67" s="111"/>
      <c r="HHH67" s="19"/>
      <c r="HHI67" s="111"/>
      <c r="HHJ67" s="26"/>
      <c r="HHK67" s="111"/>
      <c r="HHL67" s="26"/>
      <c r="HHM67" s="111"/>
      <c r="HHN67" s="26"/>
      <c r="HHO67" s="111"/>
      <c r="HHP67" s="19"/>
      <c r="HHQ67" s="105"/>
      <c r="HHR67" s="105"/>
      <c r="HHS67" s="105"/>
      <c r="HHT67" s="29"/>
      <c r="HHU67" s="111"/>
      <c r="HHV67" s="29"/>
      <c r="HHW67" s="111"/>
      <c r="HHX67" s="22"/>
      <c r="HHY67" s="111"/>
      <c r="HHZ67" s="22"/>
      <c r="HIA67" s="111"/>
      <c r="HIB67" s="22"/>
      <c r="HIC67" s="111"/>
      <c r="HID67" s="22"/>
      <c r="HIE67" s="111"/>
      <c r="HIF67" s="22"/>
      <c r="HIG67" s="111"/>
      <c r="HIH67" s="22"/>
      <c r="HII67" s="111"/>
      <c r="HIJ67" s="22"/>
      <c r="HIK67" s="111"/>
      <c r="HIL67" s="26"/>
      <c r="HIM67" s="111"/>
      <c r="HIN67" s="26"/>
      <c r="HIO67" s="111"/>
      <c r="HIP67" s="26"/>
      <c r="HIQ67" s="111"/>
      <c r="HIR67" s="26"/>
      <c r="HIS67" s="111"/>
      <c r="HIT67" s="26"/>
      <c r="HIU67" s="111"/>
      <c r="HIV67" s="26"/>
      <c r="HIW67" s="111"/>
      <c r="HIX67" s="26"/>
      <c r="HIY67" s="111"/>
      <c r="HIZ67" s="26"/>
      <c r="HJA67" s="111"/>
      <c r="HJB67" s="26"/>
      <c r="HJC67" s="111"/>
      <c r="HJD67" s="26"/>
      <c r="HJE67" s="111"/>
      <c r="HJF67" s="26"/>
      <c r="HJG67" s="112"/>
      <c r="HJH67" s="26"/>
      <c r="HJI67" s="111"/>
      <c r="HJJ67" s="26"/>
      <c r="HJK67" s="111"/>
      <c r="HJL67" s="26"/>
      <c r="HJM67" s="111"/>
      <c r="HJN67" s="26"/>
      <c r="HJO67" s="111"/>
      <c r="HJP67" s="26"/>
      <c r="HJQ67" s="111"/>
      <c r="HJR67" s="26"/>
      <c r="HJS67" s="111"/>
      <c r="HJT67" s="26"/>
      <c r="HJU67" s="111"/>
      <c r="HJV67" s="19"/>
      <c r="HJW67" s="111"/>
      <c r="HJX67" s="26"/>
      <c r="HJY67" s="111"/>
      <c r="HJZ67" s="26"/>
      <c r="HKA67" s="111"/>
      <c r="HKB67" s="26"/>
      <c r="HKC67" s="111"/>
      <c r="HKD67" s="26"/>
      <c r="HKE67" s="111"/>
      <c r="HKF67" s="19"/>
      <c r="HKG67" s="111"/>
      <c r="HKH67" s="26"/>
      <c r="HKI67" s="111"/>
      <c r="HKJ67" s="26"/>
      <c r="HKK67" s="111"/>
      <c r="HKL67" s="26"/>
      <c r="HKM67" s="111"/>
      <c r="HKN67" s="19"/>
      <c r="HKO67" s="105"/>
      <c r="HKP67" s="105"/>
      <c r="HKQ67" s="105"/>
      <c r="HKR67" s="29"/>
      <c r="HKS67" s="111"/>
      <c r="HKT67" s="29"/>
      <c r="HKU67" s="111"/>
      <c r="HKV67" s="22"/>
      <c r="HKW67" s="111"/>
      <c r="HKX67" s="22"/>
      <c r="HKY67" s="111"/>
      <c r="HKZ67" s="22"/>
      <c r="HLA67" s="111"/>
      <c r="HLB67" s="22"/>
      <c r="HLC67" s="111"/>
      <c r="HLD67" s="22"/>
      <c r="HLE67" s="111"/>
      <c r="HLF67" s="22"/>
      <c r="HLG67" s="111"/>
      <c r="HLH67" s="22"/>
      <c r="HLI67" s="111"/>
      <c r="HLJ67" s="26"/>
      <c r="HLK67" s="111"/>
      <c r="HLL67" s="26"/>
      <c r="HLM67" s="111"/>
      <c r="HLN67" s="26"/>
      <c r="HLO67" s="111"/>
      <c r="HLP67" s="26"/>
      <c r="HLQ67" s="111"/>
      <c r="HLR67" s="26"/>
      <c r="HLS67" s="111"/>
      <c r="HLT67" s="26"/>
      <c r="HLU67" s="111"/>
      <c r="HLV67" s="26"/>
      <c r="HLW67" s="111"/>
      <c r="HLX67" s="26"/>
      <c r="HLY67" s="111"/>
      <c r="HLZ67" s="26"/>
      <c r="HMA67" s="111"/>
      <c r="HMB67" s="26"/>
      <c r="HMC67" s="111"/>
      <c r="HMD67" s="26"/>
      <c r="HME67" s="112"/>
      <c r="HMF67" s="26"/>
      <c r="HMG67" s="111"/>
      <c r="HMH67" s="26"/>
      <c r="HMI67" s="111"/>
      <c r="HMJ67" s="26"/>
      <c r="HMK67" s="111"/>
      <c r="HML67" s="26"/>
      <c r="HMM67" s="111"/>
      <c r="HMN67" s="26"/>
      <c r="HMO67" s="111"/>
      <c r="HMP67" s="26"/>
      <c r="HMQ67" s="111"/>
      <c r="HMR67" s="26"/>
      <c r="HMS67" s="111"/>
      <c r="HMT67" s="19"/>
      <c r="HMU67" s="111"/>
      <c r="HMV67" s="26"/>
      <c r="HMW67" s="111"/>
      <c r="HMX67" s="26"/>
      <c r="HMY67" s="111"/>
      <c r="HMZ67" s="26"/>
      <c r="HNA67" s="111"/>
      <c r="HNB67" s="26"/>
      <c r="HNC67" s="111"/>
      <c r="HND67" s="19"/>
      <c r="HNE67" s="111"/>
      <c r="HNF67" s="26"/>
      <c r="HNG67" s="111"/>
      <c r="HNH67" s="26"/>
      <c r="HNI67" s="111"/>
      <c r="HNJ67" s="26"/>
      <c r="HNK67" s="111"/>
      <c r="HNL67" s="19"/>
      <c r="HNM67" s="105"/>
      <c r="HNN67" s="105"/>
      <c r="HNO67" s="105"/>
      <c r="HNP67" s="29"/>
      <c r="HNQ67" s="111"/>
      <c r="HNR67" s="29"/>
      <c r="HNS67" s="111"/>
      <c r="HNT67" s="22"/>
      <c r="HNU67" s="111"/>
      <c r="HNV67" s="22"/>
      <c r="HNW67" s="111"/>
      <c r="HNX67" s="22"/>
      <c r="HNY67" s="111"/>
      <c r="HNZ67" s="22"/>
      <c r="HOA67" s="111"/>
      <c r="HOB67" s="22"/>
      <c r="HOC67" s="111"/>
      <c r="HOD67" s="22"/>
      <c r="HOE67" s="111"/>
      <c r="HOF67" s="22"/>
      <c r="HOG67" s="111"/>
      <c r="HOH67" s="26"/>
      <c r="HOI67" s="111"/>
      <c r="HOJ67" s="26"/>
      <c r="HOK67" s="111"/>
      <c r="HOL67" s="26"/>
      <c r="HOM67" s="111"/>
      <c r="HON67" s="26"/>
      <c r="HOO67" s="111"/>
      <c r="HOP67" s="26"/>
      <c r="HOQ67" s="111"/>
      <c r="HOR67" s="26"/>
      <c r="HOS67" s="111"/>
      <c r="HOT67" s="26"/>
      <c r="HOU67" s="111"/>
      <c r="HOV67" s="26"/>
      <c r="HOW67" s="111"/>
      <c r="HOX67" s="26"/>
      <c r="HOY67" s="111"/>
      <c r="HOZ67" s="26"/>
      <c r="HPA67" s="111"/>
      <c r="HPB67" s="26"/>
      <c r="HPC67" s="112"/>
      <c r="HPD67" s="26"/>
      <c r="HPE67" s="111"/>
      <c r="HPF67" s="26"/>
      <c r="HPG67" s="111"/>
      <c r="HPH67" s="26"/>
      <c r="HPI67" s="111"/>
      <c r="HPJ67" s="26"/>
      <c r="HPK67" s="111"/>
      <c r="HPL67" s="26"/>
      <c r="HPM67" s="111"/>
      <c r="HPN67" s="26"/>
      <c r="HPO67" s="111"/>
      <c r="HPP67" s="26"/>
      <c r="HPQ67" s="111"/>
      <c r="HPR67" s="19"/>
      <c r="HPS67" s="111"/>
      <c r="HPT67" s="26"/>
      <c r="HPU67" s="111"/>
      <c r="HPV67" s="26"/>
      <c r="HPW67" s="111"/>
      <c r="HPX67" s="26"/>
      <c r="HPY67" s="111"/>
      <c r="HPZ67" s="26"/>
      <c r="HQA67" s="111"/>
      <c r="HQB67" s="19"/>
      <c r="HQC67" s="111"/>
      <c r="HQD67" s="26"/>
      <c r="HQE67" s="111"/>
      <c r="HQF67" s="26"/>
      <c r="HQG67" s="111"/>
      <c r="HQH67" s="26"/>
      <c r="HQI67" s="111"/>
      <c r="HQJ67" s="19"/>
      <c r="HQK67" s="105"/>
      <c r="HQL67" s="105"/>
      <c r="HQM67" s="105"/>
      <c r="HQN67" s="29"/>
      <c r="HQO67" s="111"/>
      <c r="HQP67" s="29"/>
      <c r="HQQ67" s="111"/>
      <c r="HQR67" s="22"/>
      <c r="HQS67" s="111"/>
      <c r="HQT67" s="22"/>
      <c r="HQU67" s="111"/>
      <c r="HQV67" s="22"/>
      <c r="HQW67" s="111"/>
      <c r="HQX67" s="22"/>
      <c r="HQY67" s="111"/>
      <c r="HQZ67" s="22"/>
      <c r="HRA67" s="111"/>
      <c r="HRB67" s="22"/>
      <c r="HRC67" s="111"/>
      <c r="HRD67" s="22"/>
      <c r="HRE67" s="111"/>
      <c r="HRF67" s="26"/>
      <c r="HRG67" s="111"/>
      <c r="HRH67" s="26"/>
      <c r="HRI67" s="111"/>
      <c r="HRJ67" s="26"/>
      <c r="HRK67" s="111"/>
      <c r="HRL67" s="26"/>
      <c r="HRM67" s="111"/>
      <c r="HRN67" s="26"/>
      <c r="HRO67" s="111"/>
      <c r="HRP67" s="26"/>
      <c r="HRQ67" s="111"/>
      <c r="HRR67" s="26"/>
      <c r="HRS67" s="111"/>
      <c r="HRT67" s="26"/>
      <c r="HRU67" s="111"/>
      <c r="HRV67" s="26"/>
      <c r="HRW67" s="111"/>
      <c r="HRX67" s="26"/>
      <c r="HRY67" s="111"/>
      <c r="HRZ67" s="26"/>
      <c r="HSA67" s="112"/>
      <c r="HSB67" s="26"/>
      <c r="HSC67" s="111"/>
      <c r="HSD67" s="26"/>
      <c r="HSE67" s="111"/>
      <c r="HSF67" s="26"/>
      <c r="HSG67" s="111"/>
      <c r="HSH67" s="26"/>
      <c r="HSI67" s="111"/>
      <c r="HSJ67" s="26"/>
      <c r="HSK67" s="111"/>
      <c r="HSL67" s="26"/>
      <c r="HSM67" s="111"/>
      <c r="HSN67" s="26"/>
      <c r="HSO67" s="111"/>
      <c r="HSP67" s="19"/>
      <c r="HSQ67" s="111"/>
      <c r="HSR67" s="26"/>
      <c r="HSS67" s="111"/>
      <c r="HST67" s="26"/>
      <c r="HSU67" s="111"/>
      <c r="HSV67" s="26"/>
      <c r="HSW67" s="111"/>
      <c r="HSX67" s="26"/>
      <c r="HSY67" s="111"/>
      <c r="HSZ67" s="19"/>
      <c r="HTA67" s="111"/>
      <c r="HTB67" s="26"/>
      <c r="HTC67" s="111"/>
      <c r="HTD67" s="26"/>
      <c r="HTE67" s="111"/>
      <c r="HTF67" s="26"/>
      <c r="HTG67" s="111"/>
      <c r="HTH67" s="19"/>
      <c r="HTI67" s="105"/>
      <c r="HTJ67" s="105"/>
      <c r="HTK67" s="105"/>
      <c r="HTL67" s="29"/>
      <c r="HTM67" s="111"/>
      <c r="HTN67" s="29"/>
      <c r="HTO67" s="111"/>
      <c r="HTP67" s="22"/>
      <c r="HTQ67" s="111"/>
      <c r="HTR67" s="22"/>
      <c r="HTS67" s="111"/>
      <c r="HTT67" s="22"/>
      <c r="HTU67" s="111"/>
      <c r="HTV67" s="22"/>
      <c r="HTW67" s="111"/>
      <c r="HTX67" s="22"/>
      <c r="HTY67" s="111"/>
      <c r="HTZ67" s="22"/>
      <c r="HUA67" s="111"/>
      <c r="HUB67" s="22"/>
      <c r="HUC67" s="111"/>
      <c r="HUD67" s="26"/>
      <c r="HUE67" s="111"/>
      <c r="HUF67" s="26"/>
      <c r="HUG67" s="111"/>
      <c r="HUH67" s="26"/>
      <c r="HUI67" s="111"/>
      <c r="HUJ67" s="26"/>
      <c r="HUK67" s="111"/>
      <c r="HUL67" s="26"/>
      <c r="HUM67" s="111"/>
      <c r="HUN67" s="26"/>
      <c r="HUO67" s="111"/>
      <c r="HUP67" s="26"/>
      <c r="HUQ67" s="111"/>
      <c r="HUR67" s="26"/>
      <c r="HUS67" s="111"/>
      <c r="HUT67" s="26"/>
      <c r="HUU67" s="111"/>
      <c r="HUV67" s="26"/>
      <c r="HUW67" s="111"/>
      <c r="HUX67" s="26"/>
      <c r="HUY67" s="112"/>
      <c r="HUZ67" s="26"/>
      <c r="HVA67" s="111"/>
      <c r="HVB67" s="26"/>
      <c r="HVC67" s="111"/>
      <c r="HVD67" s="26"/>
      <c r="HVE67" s="111"/>
      <c r="HVF67" s="26"/>
      <c r="HVG67" s="111"/>
      <c r="HVH67" s="26"/>
      <c r="HVI67" s="111"/>
      <c r="HVJ67" s="26"/>
      <c r="HVK67" s="111"/>
      <c r="HVL67" s="26"/>
      <c r="HVM67" s="111"/>
      <c r="HVN67" s="19"/>
      <c r="HVO67" s="111"/>
      <c r="HVP67" s="26"/>
      <c r="HVQ67" s="111"/>
      <c r="HVR67" s="26"/>
      <c r="HVS67" s="111"/>
      <c r="HVT67" s="26"/>
      <c r="HVU67" s="111"/>
      <c r="HVV67" s="26"/>
      <c r="HVW67" s="111"/>
      <c r="HVX67" s="19"/>
      <c r="HVY67" s="111"/>
      <c r="HVZ67" s="26"/>
      <c r="HWA67" s="111"/>
      <c r="HWB67" s="26"/>
      <c r="HWC67" s="111"/>
      <c r="HWD67" s="26"/>
      <c r="HWE67" s="111"/>
      <c r="HWF67" s="19"/>
      <c r="HWG67" s="105"/>
      <c r="HWH67" s="105"/>
      <c r="HWI67" s="105"/>
      <c r="HWJ67" s="29"/>
      <c r="HWK67" s="111"/>
      <c r="HWL67" s="29"/>
      <c r="HWM67" s="111"/>
      <c r="HWN67" s="22"/>
      <c r="HWO67" s="111"/>
      <c r="HWP67" s="22"/>
      <c r="HWQ67" s="111"/>
      <c r="HWR67" s="22"/>
      <c r="HWS67" s="111"/>
      <c r="HWT67" s="22"/>
      <c r="HWU67" s="111"/>
      <c r="HWV67" s="22"/>
      <c r="HWW67" s="111"/>
      <c r="HWX67" s="22"/>
      <c r="HWY67" s="111"/>
      <c r="HWZ67" s="22"/>
      <c r="HXA67" s="111"/>
      <c r="HXB67" s="26"/>
      <c r="HXC67" s="111"/>
      <c r="HXD67" s="26"/>
      <c r="HXE67" s="111"/>
      <c r="HXF67" s="26"/>
      <c r="HXG67" s="111"/>
      <c r="HXH67" s="26"/>
      <c r="HXI67" s="111"/>
      <c r="HXJ67" s="26"/>
      <c r="HXK67" s="111"/>
      <c r="HXL67" s="26"/>
      <c r="HXM67" s="111"/>
      <c r="HXN67" s="26"/>
      <c r="HXO67" s="111"/>
      <c r="HXP67" s="26"/>
      <c r="HXQ67" s="111"/>
      <c r="HXR67" s="26"/>
      <c r="HXS67" s="111"/>
      <c r="HXT67" s="26"/>
      <c r="HXU67" s="111"/>
      <c r="HXV67" s="26"/>
      <c r="HXW67" s="112"/>
      <c r="HXX67" s="26"/>
      <c r="HXY67" s="111"/>
      <c r="HXZ67" s="26"/>
      <c r="HYA67" s="111"/>
      <c r="HYB67" s="26"/>
      <c r="HYC67" s="111"/>
      <c r="HYD67" s="26"/>
      <c r="HYE67" s="111"/>
      <c r="HYF67" s="26"/>
      <c r="HYG67" s="111"/>
      <c r="HYH67" s="26"/>
      <c r="HYI67" s="111"/>
      <c r="HYJ67" s="26"/>
      <c r="HYK67" s="111"/>
      <c r="HYL67" s="19"/>
      <c r="HYM67" s="111"/>
      <c r="HYN67" s="26"/>
      <c r="HYO67" s="111"/>
      <c r="HYP67" s="26"/>
      <c r="HYQ67" s="111"/>
      <c r="HYR67" s="26"/>
      <c r="HYS67" s="111"/>
      <c r="HYT67" s="26"/>
      <c r="HYU67" s="111"/>
      <c r="HYV67" s="19"/>
      <c r="HYW67" s="111"/>
      <c r="HYX67" s="26"/>
      <c r="HYY67" s="111"/>
      <c r="HYZ67" s="26"/>
      <c r="HZA67" s="111"/>
      <c r="HZB67" s="26"/>
      <c r="HZC67" s="111"/>
      <c r="HZD67" s="19"/>
      <c r="HZE67" s="105"/>
      <c r="HZF67" s="105"/>
      <c r="HZG67" s="105"/>
      <c r="HZH67" s="29"/>
      <c r="HZI67" s="111"/>
      <c r="HZJ67" s="29"/>
      <c r="HZK67" s="111"/>
      <c r="HZL67" s="22"/>
      <c r="HZM67" s="111"/>
      <c r="HZN67" s="22"/>
      <c r="HZO67" s="111"/>
      <c r="HZP67" s="22"/>
      <c r="HZQ67" s="111"/>
      <c r="HZR67" s="22"/>
      <c r="HZS67" s="111"/>
      <c r="HZT67" s="22"/>
      <c r="HZU67" s="111"/>
      <c r="HZV67" s="22"/>
      <c r="HZW67" s="111"/>
      <c r="HZX67" s="22"/>
      <c r="HZY67" s="111"/>
      <c r="HZZ67" s="26"/>
      <c r="IAA67" s="111"/>
      <c r="IAB67" s="26"/>
      <c r="IAC67" s="111"/>
      <c r="IAD67" s="26"/>
      <c r="IAE67" s="111"/>
      <c r="IAF67" s="26"/>
      <c r="IAG67" s="111"/>
      <c r="IAH67" s="26"/>
      <c r="IAI67" s="111"/>
      <c r="IAJ67" s="26"/>
      <c r="IAK67" s="111"/>
      <c r="IAL67" s="26"/>
      <c r="IAM67" s="111"/>
      <c r="IAN67" s="26"/>
      <c r="IAO67" s="111"/>
      <c r="IAP67" s="26"/>
      <c r="IAQ67" s="111"/>
      <c r="IAR67" s="26"/>
      <c r="IAS67" s="111"/>
      <c r="IAT67" s="26"/>
      <c r="IAU67" s="112"/>
      <c r="IAV67" s="26"/>
      <c r="IAW67" s="111"/>
      <c r="IAX67" s="26"/>
      <c r="IAY67" s="111"/>
      <c r="IAZ67" s="26"/>
      <c r="IBA67" s="111"/>
      <c r="IBB67" s="26"/>
      <c r="IBC67" s="111"/>
      <c r="IBD67" s="26"/>
      <c r="IBE67" s="111"/>
      <c r="IBF67" s="26"/>
      <c r="IBG67" s="111"/>
      <c r="IBH67" s="26"/>
      <c r="IBI67" s="111"/>
      <c r="IBJ67" s="19"/>
      <c r="IBK67" s="111"/>
      <c r="IBL67" s="26"/>
      <c r="IBM67" s="111"/>
      <c r="IBN67" s="26"/>
      <c r="IBO67" s="111"/>
      <c r="IBP67" s="26"/>
      <c r="IBQ67" s="111"/>
      <c r="IBR67" s="26"/>
      <c r="IBS67" s="111"/>
      <c r="IBT67" s="19"/>
      <c r="IBU67" s="111"/>
      <c r="IBV67" s="26"/>
      <c r="IBW67" s="111"/>
      <c r="IBX67" s="26"/>
      <c r="IBY67" s="111"/>
      <c r="IBZ67" s="26"/>
      <c r="ICA67" s="111"/>
      <c r="ICB67" s="19"/>
      <c r="ICC67" s="105"/>
      <c r="ICD67" s="105"/>
      <c r="ICE67" s="105"/>
      <c r="ICF67" s="29"/>
      <c r="ICG67" s="111"/>
      <c r="ICH67" s="29"/>
      <c r="ICI67" s="111"/>
      <c r="ICJ67" s="22"/>
      <c r="ICK67" s="111"/>
      <c r="ICL67" s="22"/>
      <c r="ICM67" s="111"/>
      <c r="ICN67" s="22"/>
      <c r="ICO67" s="111"/>
      <c r="ICP67" s="22"/>
      <c r="ICQ67" s="111"/>
      <c r="ICR67" s="22"/>
      <c r="ICS67" s="111"/>
      <c r="ICT67" s="22"/>
      <c r="ICU67" s="111"/>
      <c r="ICV67" s="22"/>
      <c r="ICW67" s="111"/>
      <c r="ICX67" s="26"/>
      <c r="ICY67" s="111"/>
      <c r="ICZ67" s="26"/>
      <c r="IDA67" s="111"/>
      <c r="IDB67" s="26"/>
      <c r="IDC67" s="111"/>
      <c r="IDD67" s="26"/>
      <c r="IDE67" s="111"/>
      <c r="IDF67" s="26"/>
      <c r="IDG67" s="111"/>
      <c r="IDH67" s="26"/>
      <c r="IDI67" s="111"/>
      <c r="IDJ67" s="26"/>
      <c r="IDK67" s="111"/>
      <c r="IDL67" s="26"/>
      <c r="IDM67" s="111"/>
      <c r="IDN67" s="26"/>
      <c r="IDO67" s="111"/>
      <c r="IDP67" s="26"/>
      <c r="IDQ67" s="111"/>
      <c r="IDR67" s="26"/>
      <c r="IDS67" s="112"/>
      <c r="IDT67" s="26"/>
      <c r="IDU67" s="111"/>
      <c r="IDV67" s="26"/>
      <c r="IDW67" s="111"/>
      <c r="IDX67" s="26"/>
      <c r="IDY67" s="111"/>
      <c r="IDZ67" s="26"/>
      <c r="IEA67" s="111"/>
      <c r="IEB67" s="26"/>
      <c r="IEC67" s="111"/>
      <c r="IED67" s="26"/>
      <c r="IEE67" s="111"/>
      <c r="IEF67" s="26"/>
      <c r="IEG67" s="111"/>
      <c r="IEH67" s="19"/>
      <c r="IEI67" s="111"/>
      <c r="IEJ67" s="26"/>
      <c r="IEK67" s="111"/>
      <c r="IEL67" s="26"/>
      <c r="IEM67" s="111"/>
      <c r="IEN67" s="26"/>
      <c r="IEO67" s="111"/>
      <c r="IEP67" s="26"/>
      <c r="IEQ67" s="111"/>
      <c r="IER67" s="19"/>
      <c r="IES67" s="111"/>
      <c r="IET67" s="26"/>
      <c r="IEU67" s="111"/>
      <c r="IEV67" s="26"/>
      <c r="IEW67" s="111"/>
      <c r="IEX67" s="26"/>
      <c r="IEY67" s="111"/>
      <c r="IEZ67" s="19"/>
      <c r="IFA67" s="105"/>
      <c r="IFB67" s="105"/>
      <c r="IFC67" s="105"/>
      <c r="IFD67" s="29"/>
      <c r="IFE67" s="111"/>
      <c r="IFF67" s="29"/>
      <c r="IFG67" s="111"/>
      <c r="IFH67" s="22"/>
      <c r="IFI67" s="111"/>
      <c r="IFJ67" s="22"/>
      <c r="IFK67" s="111"/>
      <c r="IFL67" s="22"/>
      <c r="IFM67" s="111"/>
      <c r="IFN67" s="22"/>
      <c r="IFO67" s="111"/>
      <c r="IFP67" s="22"/>
      <c r="IFQ67" s="111"/>
      <c r="IFR67" s="22"/>
      <c r="IFS67" s="111"/>
      <c r="IFT67" s="22"/>
      <c r="IFU67" s="111"/>
      <c r="IFV67" s="26"/>
      <c r="IFW67" s="111"/>
      <c r="IFX67" s="26"/>
      <c r="IFY67" s="111"/>
      <c r="IFZ67" s="26"/>
      <c r="IGA67" s="111"/>
      <c r="IGB67" s="26"/>
      <c r="IGC67" s="111"/>
      <c r="IGD67" s="26"/>
      <c r="IGE67" s="111"/>
      <c r="IGF67" s="26"/>
      <c r="IGG67" s="111"/>
      <c r="IGH67" s="26"/>
      <c r="IGI67" s="111"/>
      <c r="IGJ67" s="26"/>
      <c r="IGK67" s="111"/>
      <c r="IGL67" s="26"/>
      <c r="IGM67" s="111"/>
      <c r="IGN67" s="26"/>
      <c r="IGO67" s="111"/>
      <c r="IGP67" s="26"/>
      <c r="IGQ67" s="112"/>
      <c r="IGR67" s="26"/>
      <c r="IGS67" s="111"/>
      <c r="IGT67" s="26"/>
      <c r="IGU67" s="111"/>
      <c r="IGV67" s="26"/>
      <c r="IGW67" s="111"/>
      <c r="IGX67" s="26"/>
      <c r="IGY67" s="111"/>
      <c r="IGZ67" s="26"/>
      <c r="IHA67" s="111"/>
      <c r="IHB67" s="26"/>
      <c r="IHC67" s="111"/>
      <c r="IHD67" s="26"/>
      <c r="IHE67" s="111"/>
      <c r="IHF67" s="19"/>
      <c r="IHG67" s="111"/>
      <c r="IHH67" s="26"/>
      <c r="IHI67" s="111"/>
      <c r="IHJ67" s="26"/>
      <c r="IHK67" s="111"/>
      <c r="IHL67" s="26"/>
      <c r="IHM67" s="111"/>
      <c r="IHN67" s="26"/>
      <c r="IHO67" s="111"/>
      <c r="IHP67" s="19"/>
      <c r="IHQ67" s="111"/>
      <c r="IHR67" s="26"/>
      <c r="IHS67" s="111"/>
      <c r="IHT67" s="26"/>
      <c r="IHU67" s="111"/>
      <c r="IHV67" s="26"/>
      <c r="IHW67" s="111"/>
      <c r="IHX67" s="19"/>
      <c r="IHY67" s="105"/>
      <c r="IHZ67" s="105"/>
      <c r="IIA67" s="105"/>
      <c r="IIB67" s="29"/>
      <c r="IIC67" s="111"/>
      <c r="IID67" s="29"/>
      <c r="IIE67" s="111"/>
      <c r="IIF67" s="22"/>
      <c r="IIG67" s="111"/>
      <c r="IIH67" s="22"/>
      <c r="III67" s="111"/>
      <c r="IIJ67" s="22"/>
      <c r="IIK67" s="111"/>
      <c r="IIL67" s="22"/>
      <c r="IIM67" s="111"/>
      <c r="IIN67" s="22"/>
      <c r="IIO67" s="111"/>
      <c r="IIP67" s="22"/>
      <c r="IIQ67" s="111"/>
      <c r="IIR67" s="22"/>
      <c r="IIS67" s="111"/>
      <c r="IIT67" s="26"/>
      <c r="IIU67" s="111"/>
      <c r="IIV67" s="26"/>
      <c r="IIW67" s="111"/>
      <c r="IIX67" s="26"/>
      <c r="IIY67" s="111"/>
      <c r="IIZ67" s="26"/>
      <c r="IJA67" s="111"/>
      <c r="IJB67" s="26"/>
      <c r="IJC67" s="111"/>
      <c r="IJD67" s="26"/>
      <c r="IJE67" s="111"/>
      <c r="IJF67" s="26"/>
      <c r="IJG67" s="111"/>
      <c r="IJH67" s="26"/>
      <c r="IJI67" s="111"/>
      <c r="IJJ67" s="26"/>
      <c r="IJK67" s="111"/>
      <c r="IJL67" s="26"/>
      <c r="IJM67" s="111"/>
      <c r="IJN67" s="26"/>
      <c r="IJO67" s="112"/>
      <c r="IJP67" s="26"/>
      <c r="IJQ67" s="111"/>
      <c r="IJR67" s="26"/>
      <c r="IJS67" s="111"/>
      <c r="IJT67" s="26"/>
      <c r="IJU67" s="111"/>
      <c r="IJV67" s="26"/>
      <c r="IJW67" s="111"/>
      <c r="IJX67" s="26"/>
      <c r="IJY67" s="111"/>
      <c r="IJZ67" s="26"/>
      <c r="IKA67" s="111"/>
      <c r="IKB67" s="26"/>
      <c r="IKC67" s="111"/>
      <c r="IKD67" s="19"/>
      <c r="IKE67" s="111"/>
      <c r="IKF67" s="26"/>
      <c r="IKG67" s="111"/>
      <c r="IKH67" s="26"/>
      <c r="IKI67" s="111"/>
      <c r="IKJ67" s="26"/>
      <c r="IKK67" s="111"/>
      <c r="IKL67" s="26"/>
      <c r="IKM67" s="111"/>
      <c r="IKN67" s="19"/>
      <c r="IKO67" s="111"/>
      <c r="IKP67" s="26"/>
      <c r="IKQ67" s="111"/>
      <c r="IKR67" s="26"/>
      <c r="IKS67" s="111"/>
      <c r="IKT67" s="26"/>
      <c r="IKU67" s="111"/>
      <c r="IKV67" s="19"/>
      <c r="IKW67" s="105"/>
      <c r="IKX67" s="105"/>
      <c r="IKY67" s="105"/>
      <c r="IKZ67" s="29"/>
      <c r="ILA67" s="111"/>
      <c r="ILB67" s="29"/>
      <c r="ILC67" s="111"/>
      <c r="ILD67" s="22"/>
      <c r="ILE67" s="111"/>
      <c r="ILF67" s="22"/>
      <c r="ILG67" s="111"/>
      <c r="ILH67" s="22"/>
      <c r="ILI67" s="111"/>
      <c r="ILJ67" s="22"/>
      <c r="ILK67" s="111"/>
      <c r="ILL67" s="22"/>
      <c r="ILM67" s="111"/>
      <c r="ILN67" s="22"/>
      <c r="ILO67" s="111"/>
      <c r="ILP67" s="22"/>
      <c r="ILQ67" s="111"/>
      <c r="ILR67" s="26"/>
      <c r="ILS67" s="111"/>
      <c r="ILT67" s="26"/>
      <c r="ILU67" s="111"/>
      <c r="ILV67" s="26"/>
      <c r="ILW67" s="111"/>
      <c r="ILX67" s="26"/>
      <c r="ILY67" s="111"/>
      <c r="ILZ67" s="26"/>
      <c r="IMA67" s="111"/>
      <c r="IMB67" s="26"/>
      <c r="IMC67" s="111"/>
      <c r="IMD67" s="26"/>
      <c r="IME67" s="111"/>
      <c r="IMF67" s="26"/>
      <c r="IMG67" s="111"/>
      <c r="IMH67" s="26"/>
      <c r="IMI67" s="111"/>
      <c r="IMJ67" s="26"/>
      <c r="IMK67" s="111"/>
      <c r="IML67" s="26"/>
      <c r="IMM67" s="112"/>
      <c r="IMN67" s="26"/>
      <c r="IMO67" s="111"/>
      <c r="IMP67" s="26"/>
      <c r="IMQ67" s="111"/>
      <c r="IMR67" s="26"/>
      <c r="IMS67" s="111"/>
      <c r="IMT67" s="26"/>
      <c r="IMU67" s="111"/>
      <c r="IMV67" s="26"/>
      <c r="IMW67" s="111"/>
      <c r="IMX67" s="26"/>
      <c r="IMY67" s="111"/>
      <c r="IMZ67" s="26"/>
      <c r="INA67" s="111"/>
      <c r="INB67" s="19"/>
      <c r="INC67" s="111"/>
      <c r="IND67" s="26"/>
      <c r="INE67" s="111"/>
      <c r="INF67" s="26"/>
      <c r="ING67" s="111"/>
      <c r="INH67" s="26"/>
      <c r="INI67" s="111"/>
      <c r="INJ67" s="26"/>
      <c r="INK67" s="111"/>
      <c r="INL67" s="19"/>
      <c r="INM67" s="111"/>
      <c r="INN67" s="26"/>
      <c r="INO67" s="111"/>
      <c r="INP67" s="26"/>
      <c r="INQ67" s="111"/>
      <c r="INR67" s="26"/>
      <c r="INS67" s="111"/>
      <c r="INT67" s="19"/>
      <c r="INU67" s="105"/>
      <c r="INV67" s="105"/>
      <c r="INW67" s="105"/>
      <c r="INX67" s="29"/>
      <c r="INY67" s="111"/>
      <c r="INZ67" s="29"/>
      <c r="IOA67" s="111"/>
      <c r="IOB67" s="22"/>
      <c r="IOC67" s="111"/>
      <c r="IOD67" s="22"/>
      <c r="IOE67" s="111"/>
      <c r="IOF67" s="22"/>
      <c r="IOG67" s="111"/>
      <c r="IOH67" s="22"/>
      <c r="IOI67" s="111"/>
      <c r="IOJ67" s="22"/>
      <c r="IOK67" s="111"/>
      <c r="IOL67" s="22"/>
      <c r="IOM67" s="111"/>
      <c r="ION67" s="22"/>
      <c r="IOO67" s="111"/>
      <c r="IOP67" s="26"/>
      <c r="IOQ67" s="111"/>
      <c r="IOR67" s="26"/>
      <c r="IOS67" s="111"/>
      <c r="IOT67" s="26"/>
      <c r="IOU67" s="111"/>
      <c r="IOV67" s="26"/>
      <c r="IOW67" s="111"/>
      <c r="IOX67" s="26"/>
      <c r="IOY67" s="111"/>
      <c r="IOZ67" s="26"/>
      <c r="IPA67" s="111"/>
      <c r="IPB67" s="26"/>
      <c r="IPC67" s="111"/>
      <c r="IPD67" s="26"/>
      <c r="IPE67" s="111"/>
      <c r="IPF67" s="26"/>
      <c r="IPG67" s="111"/>
      <c r="IPH67" s="26"/>
      <c r="IPI67" s="111"/>
      <c r="IPJ67" s="26"/>
      <c r="IPK67" s="112"/>
      <c r="IPL67" s="26"/>
      <c r="IPM67" s="111"/>
      <c r="IPN67" s="26"/>
      <c r="IPO67" s="111"/>
      <c r="IPP67" s="26"/>
      <c r="IPQ67" s="111"/>
      <c r="IPR67" s="26"/>
      <c r="IPS67" s="111"/>
      <c r="IPT67" s="26"/>
      <c r="IPU67" s="111"/>
      <c r="IPV67" s="26"/>
      <c r="IPW67" s="111"/>
      <c r="IPX67" s="26"/>
      <c r="IPY67" s="111"/>
      <c r="IPZ67" s="19"/>
      <c r="IQA67" s="111"/>
      <c r="IQB67" s="26"/>
      <c r="IQC67" s="111"/>
      <c r="IQD67" s="26"/>
      <c r="IQE67" s="111"/>
      <c r="IQF67" s="26"/>
      <c r="IQG67" s="111"/>
      <c r="IQH67" s="26"/>
      <c r="IQI67" s="111"/>
      <c r="IQJ67" s="19"/>
      <c r="IQK67" s="111"/>
      <c r="IQL67" s="26"/>
      <c r="IQM67" s="111"/>
      <c r="IQN67" s="26"/>
      <c r="IQO67" s="111"/>
      <c r="IQP67" s="26"/>
      <c r="IQQ67" s="111"/>
      <c r="IQR67" s="19"/>
      <c r="IQS67" s="105"/>
      <c r="IQT67" s="105"/>
      <c r="IQU67" s="105"/>
      <c r="IQV67" s="29"/>
      <c r="IQW67" s="111"/>
      <c r="IQX67" s="29"/>
      <c r="IQY67" s="111"/>
      <c r="IQZ67" s="22"/>
      <c r="IRA67" s="111"/>
      <c r="IRB67" s="22"/>
      <c r="IRC67" s="111"/>
      <c r="IRD67" s="22"/>
      <c r="IRE67" s="111"/>
      <c r="IRF67" s="22"/>
      <c r="IRG67" s="111"/>
      <c r="IRH67" s="22"/>
      <c r="IRI67" s="111"/>
      <c r="IRJ67" s="22"/>
      <c r="IRK67" s="111"/>
      <c r="IRL67" s="22"/>
      <c r="IRM67" s="111"/>
      <c r="IRN67" s="26"/>
      <c r="IRO67" s="111"/>
      <c r="IRP67" s="26"/>
      <c r="IRQ67" s="111"/>
      <c r="IRR67" s="26"/>
      <c r="IRS67" s="111"/>
      <c r="IRT67" s="26"/>
      <c r="IRU67" s="111"/>
      <c r="IRV67" s="26"/>
      <c r="IRW67" s="111"/>
      <c r="IRX67" s="26"/>
      <c r="IRY67" s="111"/>
      <c r="IRZ67" s="26"/>
      <c r="ISA67" s="111"/>
      <c r="ISB67" s="26"/>
      <c r="ISC67" s="111"/>
      <c r="ISD67" s="26"/>
      <c r="ISE67" s="111"/>
      <c r="ISF67" s="26"/>
      <c r="ISG67" s="111"/>
      <c r="ISH67" s="26"/>
      <c r="ISI67" s="112"/>
      <c r="ISJ67" s="26"/>
      <c r="ISK67" s="111"/>
      <c r="ISL67" s="26"/>
      <c r="ISM67" s="111"/>
      <c r="ISN67" s="26"/>
      <c r="ISO67" s="111"/>
      <c r="ISP67" s="26"/>
      <c r="ISQ67" s="111"/>
      <c r="ISR67" s="26"/>
      <c r="ISS67" s="111"/>
      <c r="IST67" s="26"/>
      <c r="ISU67" s="111"/>
      <c r="ISV67" s="26"/>
      <c r="ISW67" s="111"/>
      <c r="ISX67" s="19"/>
      <c r="ISY67" s="111"/>
      <c r="ISZ67" s="26"/>
      <c r="ITA67" s="111"/>
      <c r="ITB67" s="26"/>
      <c r="ITC67" s="111"/>
      <c r="ITD67" s="26"/>
      <c r="ITE67" s="111"/>
      <c r="ITF67" s="26"/>
      <c r="ITG67" s="111"/>
      <c r="ITH67" s="19"/>
      <c r="ITI67" s="111"/>
      <c r="ITJ67" s="26"/>
      <c r="ITK67" s="111"/>
      <c r="ITL67" s="26"/>
      <c r="ITM67" s="111"/>
      <c r="ITN67" s="26"/>
      <c r="ITO67" s="111"/>
      <c r="ITP67" s="19"/>
      <c r="ITQ67" s="105"/>
      <c r="ITR67" s="105"/>
      <c r="ITS67" s="105"/>
      <c r="ITT67" s="29"/>
      <c r="ITU67" s="111"/>
      <c r="ITV67" s="29"/>
      <c r="ITW67" s="111"/>
      <c r="ITX67" s="22"/>
      <c r="ITY67" s="111"/>
      <c r="ITZ67" s="22"/>
      <c r="IUA67" s="111"/>
      <c r="IUB67" s="22"/>
      <c r="IUC67" s="111"/>
      <c r="IUD67" s="22"/>
      <c r="IUE67" s="111"/>
      <c r="IUF67" s="22"/>
      <c r="IUG67" s="111"/>
      <c r="IUH67" s="22"/>
      <c r="IUI67" s="111"/>
      <c r="IUJ67" s="22"/>
      <c r="IUK67" s="111"/>
      <c r="IUL67" s="26"/>
      <c r="IUM67" s="111"/>
      <c r="IUN67" s="26"/>
      <c r="IUO67" s="111"/>
      <c r="IUP67" s="26"/>
      <c r="IUQ67" s="111"/>
      <c r="IUR67" s="26"/>
      <c r="IUS67" s="111"/>
      <c r="IUT67" s="26"/>
      <c r="IUU67" s="111"/>
      <c r="IUV67" s="26"/>
      <c r="IUW67" s="111"/>
      <c r="IUX67" s="26"/>
      <c r="IUY67" s="111"/>
      <c r="IUZ67" s="26"/>
      <c r="IVA67" s="111"/>
      <c r="IVB67" s="26"/>
      <c r="IVC67" s="111"/>
      <c r="IVD67" s="26"/>
      <c r="IVE67" s="111"/>
      <c r="IVF67" s="26"/>
      <c r="IVG67" s="112"/>
      <c r="IVH67" s="26"/>
      <c r="IVI67" s="111"/>
      <c r="IVJ67" s="26"/>
      <c r="IVK67" s="111"/>
      <c r="IVL67" s="26"/>
      <c r="IVM67" s="111"/>
      <c r="IVN67" s="26"/>
      <c r="IVO67" s="111"/>
      <c r="IVP67" s="26"/>
      <c r="IVQ67" s="111"/>
      <c r="IVR67" s="26"/>
      <c r="IVS67" s="111"/>
      <c r="IVT67" s="26"/>
      <c r="IVU67" s="111"/>
      <c r="IVV67" s="19"/>
      <c r="IVW67" s="111"/>
      <c r="IVX67" s="26"/>
      <c r="IVY67" s="111"/>
      <c r="IVZ67" s="26"/>
      <c r="IWA67" s="111"/>
      <c r="IWB67" s="26"/>
      <c r="IWC67" s="111"/>
      <c r="IWD67" s="26"/>
      <c r="IWE67" s="111"/>
      <c r="IWF67" s="19"/>
      <c r="IWG67" s="111"/>
      <c r="IWH67" s="26"/>
      <c r="IWI67" s="111"/>
      <c r="IWJ67" s="26"/>
      <c r="IWK67" s="111"/>
      <c r="IWL67" s="26"/>
      <c r="IWM67" s="111"/>
      <c r="IWN67" s="19"/>
      <c r="IWO67" s="105"/>
      <c r="IWP67" s="105"/>
      <c r="IWQ67" s="105"/>
      <c r="IWR67" s="29"/>
      <c r="IWS67" s="111"/>
      <c r="IWT67" s="29"/>
      <c r="IWU67" s="111"/>
      <c r="IWV67" s="22"/>
      <c r="IWW67" s="111"/>
      <c r="IWX67" s="22"/>
      <c r="IWY67" s="111"/>
      <c r="IWZ67" s="22"/>
      <c r="IXA67" s="111"/>
      <c r="IXB67" s="22"/>
      <c r="IXC67" s="111"/>
      <c r="IXD67" s="22"/>
      <c r="IXE67" s="111"/>
      <c r="IXF67" s="22"/>
      <c r="IXG67" s="111"/>
      <c r="IXH67" s="22"/>
      <c r="IXI67" s="111"/>
      <c r="IXJ67" s="26"/>
      <c r="IXK67" s="111"/>
      <c r="IXL67" s="26"/>
      <c r="IXM67" s="111"/>
      <c r="IXN67" s="26"/>
      <c r="IXO67" s="111"/>
      <c r="IXP67" s="26"/>
      <c r="IXQ67" s="111"/>
      <c r="IXR67" s="26"/>
      <c r="IXS67" s="111"/>
      <c r="IXT67" s="26"/>
      <c r="IXU67" s="111"/>
      <c r="IXV67" s="26"/>
      <c r="IXW67" s="111"/>
      <c r="IXX67" s="26"/>
      <c r="IXY67" s="111"/>
      <c r="IXZ67" s="26"/>
      <c r="IYA67" s="111"/>
      <c r="IYB67" s="26"/>
      <c r="IYC67" s="111"/>
      <c r="IYD67" s="26"/>
      <c r="IYE67" s="112"/>
      <c r="IYF67" s="26"/>
      <c r="IYG67" s="111"/>
      <c r="IYH67" s="26"/>
      <c r="IYI67" s="111"/>
      <c r="IYJ67" s="26"/>
      <c r="IYK67" s="111"/>
      <c r="IYL67" s="26"/>
      <c r="IYM67" s="111"/>
      <c r="IYN67" s="26"/>
      <c r="IYO67" s="111"/>
      <c r="IYP67" s="26"/>
      <c r="IYQ67" s="111"/>
      <c r="IYR67" s="26"/>
      <c r="IYS67" s="111"/>
      <c r="IYT67" s="19"/>
      <c r="IYU67" s="111"/>
      <c r="IYV67" s="26"/>
      <c r="IYW67" s="111"/>
      <c r="IYX67" s="26"/>
      <c r="IYY67" s="111"/>
      <c r="IYZ67" s="26"/>
      <c r="IZA67" s="111"/>
      <c r="IZB67" s="26"/>
      <c r="IZC67" s="111"/>
      <c r="IZD67" s="19"/>
      <c r="IZE67" s="111"/>
      <c r="IZF67" s="26"/>
      <c r="IZG67" s="111"/>
      <c r="IZH67" s="26"/>
      <c r="IZI67" s="111"/>
      <c r="IZJ67" s="26"/>
      <c r="IZK67" s="111"/>
      <c r="IZL67" s="19"/>
      <c r="IZM67" s="105"/>
      <c r="IZN67" s="105"/>
      <c r="IZO67" s="105"/>
      <c r="IZP67" s="29"/>
      <c r="IZQ67" s="111"/>
      <c r="IZR67" s="29"/>
      <c r="IZS67" s="111"/>
      <c r="IZT67" s="22"/>
      <c r="IZU67" s="111"/>
      <c r="IZV67" s="22"/>
      <c r="IZW67" s="111"/>
      <c r="IZX67" s="22"/>
      <c r="IZY67" s="111"/>
      <c r="IZZ67" s="22"/>
      <c r="JAA67" s="111"/>
      <c r="JAB67" s="22"/>
      <c r="JAC67" s="111"/>
      <c r="JAD67" s="22"/>
      <c r="JAE67" s="111"/>
      <c r="JAF67" s="22"/>
      <c r="JAG67" s="111"/>
      <c r="JAH67" s="26"/>
      <c r="JAI67" s="111"/>
      <c r="JAJ67" s="26"/>
      <c r="JAK67" s="111"/>
      <c r="JAL67" s="26"/>
      <c r="JAM67" s="111"/>
      <c r="JAN67" s="26"/>
      <c r="JAO67" s="111"/>
      <c r="JAP67" s="26"/>
      <c r="JAQ67" s="111"/>
      <c r="JAR67" s="26"/>
      <c r="JAS67" s="111"/>
      <c r="JAT67" s="26"/>
      <c r="JAU67" s="111"/>
      <c r="JAV67" s="26"/>
      <c r="JAW67" s="111"/>
      <c r="JAX67" s="26"/>
      <c r="JAY67" s="111"/>
      <c r="JAZ67" s="26"/>
      <c r="JBA67" s="111"/>
      <c r="JBB67" s="26"/>
      <c r="JBC67" s="112"/>
      <c r="JBD67" s="26"/>
      <c r="JBE67" s="111"/>
      <c r="JBF67" s="26"/>
      <c r="JBG67" s="111"/>
      <c r="JBH67" s="26"/>
      <c r="JBI67" s="111"/>
      <c r="JBJ67" s="26"/>
      <c r="JBK67" s="111"/>
      <c r="JBL67" s="26"/>
      <c r="JBM67" s="111"/>
      <c r="JBN67" s="26"/>
      <c r="JBO67" s="111"/>
      <c r="JBP67" s="26"/>
      <c r="JBQ67" s="111"/>
      <c r="JBR67" s="19"/>
      <c r="JBS67" s="111"/>
      <c r="JBT67" s="26"/>
      <c r="JBU67" s="111"/>
      <c r="JBV67" s="26"/>
      <c r="JBW67" s="111"/>
      <c r="JBX67" s="26"/>
      <c r="JBY67" s="111"/>
      <c r="JBZ67" s="26"/>
      <c r="JCA67" s="111"/>
      <c r="JCB67" s="19"/>
      <c r="JCC67" s="111"/>
      <c r="JCD67" s="26"/>
      <c r="JCE67" s="111"/>
      <c r="JCF67" s="26"/>
      <c r="JCG67" s="111"/>
      <c r="JCH67" s="26"/>
      <c r="JCI67" s="111"/>
      <c r="JCJ67" s="19"/>
      <c r="JCK67" s="105"/>
      <c r="JCL67" s="105"/>
      <c r="JCM67" s="105"/>
      <c r="JCN67" s="29"/>
      <c r="JCO67" s="111"/>
      <c r="JCP67" s="29"/>
      <c r="JCQ67" s="111"/>
      <c r="JCR67" s="22"/>
      <c r="JCS67" s="111"/>
      <c r="JCT67" s="22"/>
      <c r="JCU67" s="111"/>
      <c r="JCV67" s="22"/>
      <c r="JCW67" s="111"/>
      <c r="JCX67" s="22"/>
      <c r="JCY67" s="111"/>
      <c r="JCZ67" s="22"/>
      <c r="JDA67" s="111"/>
      <c r="JDB67" s="22"/>
      <c r="JDC67" s="111"/>
      <c r="JDD67" s="22"/>
      <c r="JDE67" s="111"/>
      <c r="JDF67" s="26"/>
      <c r="JDG67" s="111"/>
      <c r="JDH67" s="26"/>
      <c r="JDI67" s="111"/>
      <c r="JDJ67" s="26"/>
      <c r="JDK67" s="111"/>
      <c r="JDL67" s="26"/>
      <c r="JDM67" s="111"/>
      <c r="JDN67" s="26"/>
      <c r="JDO67" s="111"/>
      <c r="JDP67" s="26"/>
      <c r="JDQ67" s="111"/>
      <c r="JDR67" s="26"/>
      <c r="JDS67" s="111"/>
      <c r="JDT67" s="26"/>
      <c r="JDU67" s="111"/>
      <c r="JDV67" s="26"/>
      <c r="JDW67" s="111"/>
      <c r="JDX67" s="26"/>
      <c r="JDY67" s="111"/>
      <c r="JDZ67" s="26"/>
      <c r="JEA67" s="112"/>
      <c r="JEB67" s="26"/>
      <c r="JEC67" s="111"/>
      <c r="JED67" s="26"/>
      <c r="JEE67" s="111"/>
      <c r="JEF67" s="26"/>
      <c r="JEG67" s="111"/>
      <c r="JEH67" s="26"/>
      <c r="JEI67" s="111"/>
      <c r="JEJ67" s="26"/>
      <c r="JEK67" s="111"/>
      <c r="JEL67" s="26"/>
      <c r="JEM67" s="111"/>
      <c r="JEN67" s="26"/>
      <c r="JEO67" s="111"/>
      <c r="JEP67" s="19"/>
      <c r="JEQ67" s="111"/>
      <c r="JER67" s="26"/>
      <c r="JES67" s="111"/>
      <c r="JET67" s="26"/>
      <c r="JEU67" s="111"/>
      <c r="JEV67" s="26"/>
      <c r="JEW67" s="111"/>
      <c r="JEX67" s="26"/>
      <c r="JEY67" s="111"/>
      <c r="JEZ67" s="19"/>
      <c r="JFA67" s="111"/>
      <c r="JFB67" s="26"/>
      <c r="JFC67" s="111"/>
      <c r="JFD67" s="26"/>
      <c r="JFE67" s="111"/>
      <c r="JFF67" s="26"/>
      <c r="JFG67" s="111"/>
      <c r="JFH67" s="19"/>
      <c r="JFI67" s="105"/>
      <c r="JFJ67" s="105"/>
      <c r="JFK67" s="105"/>
      <c r="JFL67" s="29"/>
      <c r="JFM67" s="111"/>
      <c r="JFN67" s="29"/>
      <c r="JFO67" s="111"/>
      <c r="JFP67" s="22"/>
      <c r="JFQ67" s="111"/>
      <c r="JFR67" s="22"/>
      <c r="JFS67" s="111"/>
      <c r="JFT67" s="22"/>
      <c r="JFU67" s="111"/>
      <c r="JFV67" s="22"/>
      <c r="JFW67" s="111"/>
      <c r="JFX67" s="22"/>
      <c r="JFY67" s="111"/>
      <c r="JFZ67" s="22"/>
      <c r="JGA67" s="111"/>
      <c r="JGB67" s="22"/>
      <c r="JGC67" s="111"/>
      <c r="JGD67" s="26"/>
      <c r="JGE67" s="111"/>
      <c r="JGF67" s="26"/>
      <c r="JGG67" s="111"/>
      <c r="JGH67" s="26"/>
      <c r="JGI67" s="111"/>
      <c r="JGJ67" s="26"/>
      <c r="JGK67" s="111"/>
      <c r="JGL67" s="26"/>
      <c r="JGM67" s="111"/>
      <c r="JGN67" s="26"/>
      <c r="JGO67" s="111"/>
      <c r="JGP67" s="26"/>
      <c r="JGQ67" s="111"/>
      <c r="JGR67" s="26"/>
      <c r="JGS67" s="111"/>
      <c r="JGT67" s="26"/>
      <c r="JGU67" s="111"/>
      <c r="JGV67" s="26"/>
      <c r="JGW67" s="111"/>
      <c r="JGX67" s="26"/>
      <c r="JGY67" s="112"/>
      <c r="JGZ67" s="26"/>
      <c r="JHA67" s="111"/>
      <c r="JHB67" s="26"/>
      <c r="JHC67" s="111"/>
      <c r="JHD67" s="26"/>
      <c r="JHE67" s="111"/>
      <c r="JHF67" s="26"/>
      <c r="JHG67" s="111"/>
      <c r="JHH67" s="26"/>
      <c r="JHI67" s="111"/>
      <c r="JHJ67" s="26"/>
      <c r="JHK67" s="111"/>
      <c r="JHL67" s="26"/>
      <c r="JHM67" s="111"/>
      <c r="JHN67" s="19"/>
      <c r="JHO67" s="111"/>
      <c r="JHP67" s="26"/>
      <c r="JHQ67" s="111"/>
      <c r="JHR67" s="26"/>
      <c r="JHS67" s="111"/>
      <c r="JHT67" s="26"/>
      <c r="JHU67" s="111"/>
      <c r="JHV67" s="26"/>
      <c r="JHW67" s="111"/>
      <c r="JHX67" s="19"/>
      <c r="JHY67" s="111"/>
      <c r="JHZ67" s="26"/>
      <c r="JIA67" s="111"/>
      <c r="JIB67" s="26"/>
      <c r="JIC67" s="111"/>
      <c r="JID67" s="26"/>
      <c r="JIE67" s="111"/>
      <c r="JIF67" s="19"/>
      <c r="JIG67" s="105"/>
      <c r="JIH67" s="105"/>
      <c r="JII67" s="105"/>
      <c r="JIJ67" s="29"/>
      <c r="JIK67" s="111"/>
      <c r="JIL67" s="29"/>
      <c r="JIM67" s="111"/>
      <c r="JIN67" s="22"/>
      <c r="JIO67" s="111"/>
      <c r="JIP67" s="22"/>
      <c r="JIQ67" s="111"/>
      <c r="JIR67" s="22"/>
      <c r="JIS67" s="111"/>
      <c r="JIT67" s="22"/>
      <c r="JIU67" s="111"/>
      <c r="JIV67" s="22"/>
      <c r="JIW67" s="111"/>
      <c r="JIX67" s="22"/>
      <c r="JIY67" s="111"/>
      <c r="JIZ67" s="22"/>
      <c r="JJA67" s="111"/>
      <c r="JJB67" s="26"/>
      <c r="JJC67" s="111"/>
      <c r="JJD67" s="26"/>
      <c r="JJE67" s="111"/>
      <c r="JJF67" s="26"/>
      <c r="JJG67" s="111"/>
      <c r="JJH67" s="26"/>
      <c r="JJI67" s="111"/>
      <c r="JJJ67" s="26"/>
      <c r="JJK67" s="111"/>
      <c r="JJL67" s="26"/>
      <c r="JJM67" s="111"/>
      <c r="JJN67" s="26"/>
      <c r="JJO67" s="111"/>
      <c r="JJP67" s="26"/>
      <c r="JJQ67" s="111"/>
      <c r="JJR67" s="26"/>
      <c r="JJS67" s="111"/>
      <c r="JJT67" s="26"/>
      <c r="JJU67" s="111"/>
      <c r="JJV67" s="26"/>
      <c r="JJW67" s="112"/>
      <c r="JJX67" s="26"/>
      <c r="JJY67" s="111"/>
      <c r="JJZ67" s="26"/>
      <c r="JKA67" s="111"/>
      <c r="JKB67" s="26"/>
      <c r="JKC67" s="111"/>
      <c r="JKD67" s="26"/>
      <c r="JKE67" s="111"/>
      <c r="JKF67" s="26"/>
      <c r="JKG67" s="111"/>
      <c r="JKH67" s="26"/>
      <c r="JKI67" s="111"/>
      <c r="JKJ67" s="26"/>
      <c r="JKK67" s="111"/>
      <c r="JKL67" s="19"/>
      <c r="JKM67" s="111"/>
      <c r="JKN67" s="26"/>
      <c r="JKO67" s="111"/>
      <c r="JKP67" s="26"/>
      <c r="JKQ67" s="111"/>
      <c r="JKR67" s="26"/>
      <c r="JKS67" s="111"/>
      <c r="JKT67" s="26"/>
      <c r="JKU67" s="111"/>
      <c r="JKV67" s="19"/>
      <c r="JKW67" s="111"/>
      <c r="JKX67" s="26"/>
      <c r="JKY67" s="111"/>
      <c r="JKZ67" s="26"/>
      <c r="JLA67" s="111"/>
      <c r="JLB67" s="26"/>
      <c r="JLC67" s="111"/>
      <c r="JLD67" s="19"/>
      <c r="JLE67" s="105"/>
      <c r="JLF67" s="105"/>
      <c r="JLG67" s="105"/>
      <c r="JLH67" s="29"/>
      <c r="JLI67" s="111"/>
      <c r="JLJ67" s="29"/>
      <c r="JLK67" s="111"/>
      <c r="JLL67" s="22"/>
      <c r="JLM67" s="111"/>
      <c r="JLN67" s="22"/>
      <c r="JLO67" s="111"/>
      <c r="JLP67" s="22"/>
      <c r="JLQ67" s="111"/>
      <c r="JLR67" s="22"/>
      <c r="JLS67" s="111"/>
      <c r="JLT67" s="22"/>
      <c r="JLU67" s="111"/>
      <c r="JLV67" s="22"/>
      <c r="JLW67" s="111"/>
      <c r="JLX67" s="22"/>
      <c r="JLY67" s="111"/>
      <c r="JLZ67" s="26"/>
      <c r="JMA67" s="111"/>
      <c r="JMB67" s="26"/>
      <c r="JMC67" s="111"/>
      <c r="JMD67" s="26"/>
      <c r="JME67" s="111"/>
      <c r="JMF67" s="26"/>
      <c r="JMG67" s="111"/>
      <c r="JMH67" s="26"/>
      <c r="JMI67" s="111"/>
      <c r="JMJ67" s="26"/>
      <c r="JMK67" s="111"/>
      <c r="JML67" s="26"/>
      <c r="JMM67" s="111"/>
      <c r="JMN67" s="26"/>
      <c r="JMO67" s="111"/>
      <c r="JMP67" s="26"/>
      <c r="JMQ67" s="111"/>
      <c r="JMR67" s="26"/>
      <c r="JMS67" s="111"/>
      <c r="JMT67" s="26"/>
      <c r="JMU67" s="112"/>
      <c r="JMV67" s="26"/>
      <c r="JMW67" s="111"/>
      <c r="JMX67" s="26"/>
      <c r="JMY67" s="111"/>
      <c r="JMZ67" s="26"/>
      <c r="JNA67" s="111"/>
      <c r="JNB67" s="26"/>
      <c r="JNC67" s="111"/>
      <c r="JND67" s="26"/>
      <c r="JNE67" s="111"/>
      <c r="JNF67" s="26"/>
      <c r="JNG67" s="111"/>
      <c r="JNH67" s="26"/>
      <c r="JNI67" s="111"/>
      <c r="JNJ67" s="19"/>
      <c r="JNK67" s="111"/>
      <c r="JNL67" s="26"/>
      <c r="JNM67" s="111"/>
      <c r="JNN67" s="26"/>
      <c r="JNO67" s="111"/>
      <c r="JNP67" s="26"/>
      <c r="JNQ67" s="111"/>
      <c r="JNR67" s="26"/>
      <c r="JNS67" s="111"/>
      <c r="JNT67" s="19"/>
      <c r="JNU67" s="111"/>
      <c r="JNV67" s="26"/>
      <c r="JNW67" s="111"/>
      <c r="JNX67" s="26"/>
      <c r="JNY67" s="111"/>
      <c r="JNZ67" s="26"/>
      <c r="JOA67" s="111"/>
      <c r="JOB67" s="19"/>
      <c r="JOC67" s="105"/>
      <c r="JOD67" s="105"/>
      <c r="JOE67" s="105"/>
      <c r="JOF67" s="29"/>
      <c r="JOG67" s="111"/>
      <c r="JOH67" s="29"/>
      <c r="JOI67" s="111"/>
      <c r="JOJ67" s="22"/>
      <c r="JOK67" s="111"/>
      <c r="JOL67" s="22"/>
      <c r="JOM67" s="111"/>
      <c r="JON67" s="22"/>
      <c r="JOO67" s="111"/>
      <c r="JOP67" s="22"/>
      <c r="JOQ67" s="111"/>
      <c r="JOR67" s="22"/>
      <c r="JOS67" s="111"/>
      <c r="JOT67" s="22"/>
      <c r="JOU67" s="111"/>
      <c r="JOV67" s="22"/>
      <c r="JOW67" s="111"/>
      <c r="JOX67" s="26"/>
      <c r="JOY67" s="111"/>
      <c r="JOZ67" s="26"/>
      <c r="JPA67" s="111"/>
      <c r="JPB67" s="26"/>
      <c r="JPC67" s="111"/>
      <c r="JPD67" s="26"/>
      <c r="JPE67" s="111"/>
      <c r="JPF67" s="26"/>
      <c r="JPG67" s="111"/>
      <c r="JPH67" s="26"/>
      <c r="JPI67" s="111"/>
      <c r="JPJ67" s="26"/>
      <c r="JPK67" s="111"/>
      <c r="JPL67" s="26"/>
      <c r="JPM67" s="111"/>
      <c r="JPN67" s="26"/>
      <c r="JPO67" s="111"/>
      <c r="JPP67" s="26"/>
      <c r="JPQ67" s="111"/>
      <c r="JPR67" s="26"/>
      <c r="JPS67" s="112"/>
      <c r="JPT67" s="26"/>
      <c r="JPU67" s="111"/>
      <c r="JPV67" s="26"/>
      <c r="JPW67" s="111"/>
      <c r="JPX67" s="26"/>
      <c r="JPY67" s="111"/>
      <c r="JPZ67" s="26"/>
      <c r="JQA67" s="111"/>
      <c r="JQB67" s="26"/>
      <c r="JQC67" s="111"/>
      <c r="JQD67" s="26"/>
      <c r="JQE67" s="111"/>
      <c r="JQF67" s="26"/>
      <c r="JQG67" s="111"/>
      <c r="JQH67" s="19"/>
      <c r="JQI67" s="111"/>
      <c r="JQJ67" s="26"/>
      <c r="JQK67" s="111"/>
      <c r="JQL67" s="26"/>
      <c r="JQM67" s="111"/>
      <c r="JQN67" s="26"/>
      <c r="JQO67" s="111"/>
      <c r="JQP67" s="26"/>
      <c r="JQQ67" s="111"/>
      <c r="JQR67" s="19"/>
      <c r="JQS67" s="111"/>
      <c r="JQT67" s="26"/>
      <c r="JQU67" s="111"/>
      <c r="JQV67" s="26"/>
      <c r="JQW67" s="111"/>
      <c r="JQX67" s="26"/>
      <c r="JQY67" s="111"/>
      <c r="JQZ67" s="19"/>
      <c r="JRA67" s="105"/>
      <c r="JRB67" s="105"/>
      <c r="JRC67" s="105"/>
      <c r="JRD67" s="29"/>
      <c r="JRE67" s="111"/>
      <c r="JRF67" s="29"/>
      <c r="JRG67" s="111"/>
      <c r="JRH67" s="22"/>
      <c r="JRI67" s="111"/>
      <c r="JRJ67" s="22"/>
      <c r="JRK67" s="111"/>
      <c r="JRL67" s="22"/>
      <c r="JRM67" s="111"/>
      <c r="JRN67" s="22"/>
      <c r="JRO67" s="111"/>
      <c r="JRP67" s="22"/>
      <c r="JRQ67" s="111"/>
      <c r="JRR67" s="22"/>
      <c r="JRS67" s="111"/>
      <c r="JRT67" s="22"/>
      <c r="JRU67" s="111"/>
      <c r="JRV67" s="26"/>
      <c r="JRW67" s="111"/>
      <c r="JRX67" s="26"/>
      <c r="JRY67" s="111"/>
      <c r="JRZ67" s="26"/>
      <c r="JSA67" s="111"/>
      <c r="JSB67" s="26"/>
      <c r="JSC67" s="111"/>
      <c r="JSD67" s="26"/>
      <c r="JSE67" s="111"/>
      <c r="JSF67" s="26"/>
      <c r="JSG67" s="111"/>
      <c r="JSH67" s="26"/>
      <c r="JSI67" s="111"/>
      <c r="JSJ67" s="26"/>
      <c r="JSK67" s="111"/>
      <c r="JSL67" s="26"/>
      <c r="JSM67" s="111"/>
      <c r="JSN67" s="26"/>
      <c r="JSO67" s="111"/>
      <c r="JSP67" s="26"/>
      <c r="JSQ67" s="112"/>
      <c r="JSR67" s="26"/>
      <c r="JSS67" s="111"/>
      <c r="JST67" s="26"/>
      <c r="JSU67" s="111"/>
      <c r="JSV67" s="26"/>
      <c r="JSW67" s="111"/>
      <c r="JSX67" s="26"/>
      <c r="JSY67" s="111"/>
      <c r="JSZ67" s="26"/>
      <c r="JTA67" s="111"/>
      <c r="JTB67" s="26"/>
      <c r="JTC67" s="111"/>
      <c r="JTD67" s="26"/>
      <c r="JTE67" s="111"/>
      <c r="JTF67" s="19"/>
      <c r="JTG67" s="111"/>
      <c r="JTH67" s="26"/>
      <c r="JTI67" s="111"/>
      <c r="JTJ67" s="26"/>
      <c r="JTK67" s="111"/>
      <c r="JTL67" s="26"/>
      <c r="JTM67" s="111"/>
      <c r="JTN67" s="26"/>
      <c r="JTO67" s="111"/>
      <c r="JTP67" s="19"/>
      <c r="JTQ67" s="111"/>
      <c r="JTR67" s="26"/>
      <c r="JTS67" s="111"/>
      <c r="JTT67" s="26"/>
      <c r="JTU67" s="111"/>
      <c r="JTV67" s="26"/>
      <c r="JTW67" s="111"/>
      <c r="JTX67" s="19"/>
      <c r="JTY67" s="105"/>
      <c r="JTZ67" s="105"/>
      <c r="JUA67" s="105"/>
      <c r="JUB67" s="29"/>
      <c r="JUC67" s="111"/>
      <c r="JUD67" s="29"/>
      <c r="JUE67" s="111"/>
      <c r="JUF67" s="22"/>
      <c r="JUG67" s="111"/>
      <c r="JUH67" s="22"/>
      <c r="JUI67" s="111"/>
      <c r="JUJ67" s="22"/>
      <c r="JUK67" s="111"/>
      <c r="JUL67" s="22"/>
      <c r="JUM67" s="111"/>
      <c r="JUN67" s="22"/>
      <c r="JUO67" s="111"/>
      <c r="JUP67" s="22"/>
      <c r="JUQ67" s="111"/>
      <c r="JUR67" s="22"/>
      <c r="JUS67" s="111"/>
      <c r="JUT67" s="26"/>
      <c r="JUU67" s="111"/>
      <c r="JUV67" s="26"/>
      <c r="JUW67" s="111"/>
      <c r="JUX67" s="26"/>
      <c r="JUY67" s="111"/>
      <c r="JUZ67" s="26"/>
      <c r="JVA67" s="111"/>
      <c r="JVB67" s="26"/>
      <c r="JVC67" s="111"/>
      <c r="JVD67" s="26"/>
      <c r="JVE67" s="111"/>
      <c r="JVF67" s="26"/>
      <c r="JVG67" s="111"/>
      <c r="JVH67" s="26"/>
      <c r="JVI67" s="111"/>
      <c r="JVJ67" s="26"/>
      <c r="JVK67" s="111"/>
      <c r="JVL67" s="26"/>
      <c r="JVM67" s="111"/>
      <c r="JVN67" s="26"/>
      <c r="JVO67" s="112"/>
      <c r="JVP67" s="26"/>
      <c r="JVQ67" s="111"/>
      <c r="JVR67" s="26"/>
      <c r="JVS67" s="111"/>
      <c r="JVT67" s="26"/>
      <c r="JVU67" s="111"/>
      <c r="JVV67" s="26"/>
      <c r="JVW67" s="111"/>
      <c r="JVX67" s="26"/>
      <c r="JVY67" s="111"/>
      <c r="JVZ67" s="26"/>
      <c r="JWA67" s="111"/>
      <c r="JWB67" s="26"/>
      <c r="JWC67" s="111"/>
      <c r="JWD67" s="19"/>
      <c r="JWE67" s="111"/>
      <c r="JWF67" s="26"/>
      <c r="JWG67" s="111"/>
      <c r="JWH67" s="26"/>
      <c r="JWI67" s="111"/>
      <c r="JWJ67" s="26"/>
      <c r="JWK67" s="111"/>
      <c r="JWL67" s="26"/>
      <c r="JWM67" s="111"/>
      <c r="JWN67" s="19"/>
      <c r="JWO67" s="111"/>
      <c r="JWP67" s="26"/>
      <c r="JWQ67" s="111"/>
      <c r="JWR67" s="26"/>
      <c r="JWS67" s="111"/>
      <c r="JWT67" s="26"/>
      <c r="JWU67" s="111"/>
      <c r="JWV67" s="19"/>
      <c r="JWW67" s="105"/>
      <c r="JWX67" s="105"/>
      <c r="JWY67" s="105"/>
      <c r="JWZ67" s="29"/>
      <c r="JXA67" s="111"/>
      <c r="JXB67" s="29"/>
      <c r="JXC67" s="111"/>
      <c r="JXD67" s="22"/>
      <c r="JXE67" s="111"/>
      <c r="JXF67" s="22"/>
      <c r="JXG67" s="111"/>
      <c r="JXH67" s="22"/>
      <c r="JXI67" s="111"/>
      <c r="JXJ67" s="22"/>
      <c r="JXK67" s="111"/>
      <c r="JXL67" s="22"/>
      <c r="JXM67" s="111"/>
      <c r="JXN67" s="22"/>
      <c r="JXO67" s="111"/>
      <c r="JXP67" s="22"/>
      <c r="JXQ67" s="111"/>
      <c r="JXR67" s="26"/>
      <c r="JXS67" s="111"/>
      <c r="JXT67" s="26"/>
      <c r="JXU67" s="111"/>
      <c r="JXV67" s="26"/>
      <c r="JXW67" s="111"/>
      <c r="JXX67" s="26"/>
      <c r="JXY67" s="111"/>
      <c r="JXZ67" s="26"/>
      <c r="JYA67" s="111"/>
      <c r="JYB67" s="26"/>
      <c r="JYC67" s="111"/>
      <c r="JYD67" s="26"/>
      <c r="JYE67" s="111"/>
      <c r="JYF67" s="26"/>
      <c r="JYG67" s="111"/>
      <c r="JYH67" s="26"/>
      <c r="JYI67" s="111"/>
      <c r="JYJ67" s="26"/>
      <c r="JYK67" s="111"/>
      <c r="JYL67" s="26"/>
      <c r="JYM67" s="112"/>
      <c r="JYN67" s="26"/>
      <c r="JYO67" s="111"/>
      <c r="JYP67" s="26"/>
      <c r="JYQ67" s="111"/>
      <c r="JYR67" s="26"/>
      <c r="JYS67" s="111"/>
      <c r="JYT67" s="26"/>
      <c r="JYU67" s="111"/>
      <c r="JYV67" s="26"/>
      <c r="JYW67" s="111"/>
      <c r="JYX67" s="26"/>
      <c r="JYY67" s="111"/>
      <c r="JYZ67" s="26"/>
      <c r="JZA67" s="111"/>
      <c r="JZB67" s="19"/>
      <c r="JZC67" s="111"/>
      <c r="JZD67" s="26"/>
      <c r="JZE67" s="111"/>
      <c r="JZF67" s="26"/>
      <c r="JZG67" s="111"/>
      <c r="JZH67" s="26"/>
      <c r="JZI67" s="111"/>
      <c r="JZJ67" s="26"/>
      <c r="JZK67" s="111"/>
      <c r="JZL67" s="19"/>
      <c r="JZM67" s="111"/>
      <c r="JZN67" s="26"/>
      <c r="JZO67" s="111"/>
      <c r="JZP67" s="26"/>
      <c r="JZQ67" s="111"/>
      <c r="JZR67" s="26"/>
      <c r="JZS67" s="111"/>
      <c r="JZT67" s="19"/>
      <c r="JZU67" s="105"/>
      <c r="JZV67" s="105"/>
      <c r="JZW67" s="105"/>
      <c r="JZX67" s="29"/>
      <c r="JZY67" s="111"/>
      <c r="JZZ67" s="29"/>
      <c r="KAA67" s="111"/>
      <c r="KAB67" s="22"/>
      <c r="KAC67" s="111"/>
      <c r="KAD67" s="22"/>
      <c r="KAE67" s="111"/>
      <c r="KAF67" s="22"/>
      <c r="KAG67" s="111"/>
      <c r="KAH67" s="22"/>
      <c r="KAI67" s="111"/>
      <c r="KAJ67" s="22"/>
      <c r="KAK67" s="111"/>
      <c r="KAL67" s="22"/>
      <c r="KAM67" s="111"/>
      <c r="KAN67" s="22"/>
      <c r="KAO67" s="111"/>
      <c r="KAP67" s="26"/>
      <c r="KAQ67" s="111"/>
      <c r="KAR67" s="26"/>
      <c r="KAS67" s="111"/>
      <c r="KAT67" s="26"/>
      <c r="KAU67" s="111"/>
      <c r="KAV67" s="26"/>
      <c r="KAW67" s="111"/>
      <c r="KAX67" s="26"/>
      <c r="KAY67" s="111"/>
      <c r="KAZ67" s="26"/>
      <c r="KBA67" s="111"/>
      <c r="KBB67" s="26"/>
      <c r="KBC67" s="111"/>
      <c r="KBD67" s="26"/>
      <c r="KBE67" s="111"/>
      <c r="KBF67" s="26"/>
      <c r="KBG67" s="111"/>
      <c r="KBH67" s="26"/>
      <c r="KBI67" s="111"/>
      <c r="KBJ67" s="26"/>
      <c r="KBK67" s="112"/>
      <c r="KBL67" s="26"/>
      <c r="KBM67" s="111"/>
      <c r="KBN67" s="26"/>
      <c r="KBO67" s="111"/>
      <c r="KBP67" s="26"/>
      <c r="KBQ67" s="111"/>
      <c r="KBR67" s="26"/>
      <c r="KBS67" s="111"/>
      <c r="KBT67" s="26"/>
      <c r="KBU67" s="111"/>
      <c r="KBV67" s="26"/>
      <c r="KBW67" s="111"/>
      <c r="KBX67" s="26"/>
      <c r="KBY67" s="111"/>
      <c r="KBZ67" s="19"/>
      <c r="KCA67" s="111"/>
      <c r="KCB67" s="26"/>
      <c r="KCC67" s="111"/>
      <c r="KCD67" s="26"/>
      <c r="KCE67" s="111"/>
      <c r="KCF67" s="26"/>
      <c r="KCG67" s="111"/>
      <c r="KCH67" s="26"/>
      <c r="KCI67" s="111"/>
      <c r="KCJ67" s="19"/>
      <c r="KCK67" s="111"/>
      <c r="KCL67" s="26"/>
      <c r="KCM67" s="111"/>
      <c r="KCN67" s="26"/>
      <c r="KCO67" s="111"/>
      <c r="KCP67" s="26"/>
      <c r="KCQ67" s="111"/>
      <c r="KCR67" s="19"/>
      <c r="KCS67" s="105"/>
      <c r="KCT67" s="105"/>
      <c r="KCU67" s="105"/>
      <c r="KCV67" s="29"/>
      <c r="KCW67" s="111"/>
      <c r="KCX67" s="29"/>
      <c r="KCY67" s="111"/>
      <c r="KCZ67" s="22"/>
      <c r="KDA67" s="111"/>
      <c r="KDB67" s="22"/>
      <c r="KDC67" s="111"/>
      <c r="KDD67" s="22"/>
      <c r="KDE67" s="111"/>
      <c r="KDF67" s="22"/>
      <c r="KDG67" s="111"/>
      <c r="KDH67" s="22"/>
      <c r="KDI67" s="111"/>
      <c r="KDJ67" s="22"/>
      <c r="KDK67" s="111"/>
      <c r="KDL67" s="22"/>
      <c r="KDM67" s="111"/>
      <c r="KDN67" s="26"/>
      <c r="KDO67" s="111"/>
      <c r="KDP67" s="26"/>
      <c r="KDQ67" s="111"/>
      <c r="KDR67" s="26"/>
      <c r="KDS67" s="111"/>
      <c r="KDT67" s="26"/>
      <c r="KDU67" s="111"/>
      <c r="KDV67" s="26"/>
      <c r="KDW67" s="111"/>
      <c r="KDX67" s="26"/>
      <c r="KDY67" s="111"/>
      <c r="KDZ67" s="26"/>
      <c r="KEA67" s="111"/>
      <c r="KEB67" s="26"/>
      <c r="KEC67" s="111"/>
      <c r="KED67" s="26"/>
      <c r="KEE67" s="111"/>
      <c r="KEF67" s="26"/>
      <c r="KEG67" s="111"/>
      <c r="KEH67" s="26"/>
      <c r="KEI67" s="112"/>
      <c r="KEJ67" s="26"/>
      <c r="KEK67" s="111"/>
      <c r="KEL67" s="26"/>
      <c r="KEM67" s="111"/>
      <c r="KEN67" s="26"/>
      <c r="KEO67" s="111"/>
      <c r="KEP67" s="26"/>
      <c r="KEQ67" s="111"/>
      <c r="KER67" s="26"/>
      <c r="KES67" s="111"/>
      <c r="KET67" s="26"/>
      <c r="KEU67" s="111"/>
      <c r="KEV67" s="26"/>
      <c r="KEW67" s="111"/>
      <c r="KEX67" s="19"/>
      <c r="KEY67" s="111"/>
      <c r="KEZ67" s="26"/>
      <c r="KFA67" s="111"/>
      <c r="KFB67" s="26"/>
      <c r="KFC67" s="111"/>
      <c r="KFD67" s="26"/>
      <c r="KFE67" s="111"/>
      <c r="KFF67" s="26"/>
      <c r="KFG67" s="111"/>
      <c r="KFH67" s="19"/>
      <c r="KFI67" s="111"/>
      <c r="KFJ67" s="26"/>
      <c r="KFK67" s="111"/>
      <c r="KFL67" s="26"/>
      <c r="KFM67" s="111"/>
      <c r="KFN67" s="26"/>
      <c r="KFO67" s="111"/>
      <c r="KFP67" s="19"/>
      <c r="KFQ67" s="105"/>
      <c r="KFR67" s="105"/>
      <c r="KFS67" s="105"/>
      <c r="KFT67" s="29"/>
      <c r="KFU67" s="111"/>
      <c r="KFV67" s="29"/>
      <c r="KFW67" s="111"/>
      <c r="KFX67" s="22"/>
      <c r="KFY67" s="111"/>
      <c r="KFZ67" s="22"/>
      <c r="KGA67" s="111"/>
      <c r="KGB67" s="22"/>
      <c r="KGC67" s="111"/>
      <c r="KGD67" s="22"/>
      <c r="KGE67" s="111"/>
      <c r="KGF67" s="22"/>
      <c r="KGG67" s="111"/>
      <c r="KGH67" s="22"/>
      <c r="KGI67" s="111"/>
      <c r="KGJ67" s="22"/>
      <c r="KGK67" s="111"/>
      <c r="KGL67" s="26"/>
      <c r="KGM67" s="111"/>
      <c r="KGN67" s="26"/>
      <c r="KGO67" s="111"/>
      <c r="KGP67" s="26"/>
      <c r="KGQ67" s="111"/>
      <c r="KGR67" s="26"/>
      <c r="KGS67" s="111"/>
      <c r="KGT67" s="26"/>
      <c r="KGU67" s="111"/>
      <c r="KGV67" s="26"/>
      <c r="KGW67" s="111"/>
      <c r="KGX67" s="26"/>
      <c r="KGY67" s="111"/>
      <c r="KGZ67" s="26"/>
      <c r="KHA67" s="111"/>
      <c r="KHB67" s="26"/>
      <c r="KHC67" s="111"/>
      <c r="KHD67" s="26"/>
      <c r="KHE67" s="111"/>
      <c r="KHF67" s="26"/>
      <c r="KHG67" s="112"/>
      <c r="KHH67" s="26"/>
      <c r="KHI67" s="111"/>
      <c r="KHJ67" s="26"/>
      <c r="KHK67" s="111"/>
      <c r="KHL67" s="26"/>
      <c r="KHM67" s="111"/>
      <c r="KHN67" s="26"/>
      <c r="KHO67" s="111"/>
      <c r="KHP67" s="26"/>
      <c r="KHQ67" s="111"/>
      <c r="KHR67" s="26"/>
      <c r="KHS67" s="111"/>
      <c r="KHT67" s="26"/>
      <c r="KHU67" s="111"/>
      <c r="KHV67" s="19"/>
      <c r="KHW67" s="111"/>
      <c r="KHX67" s="26"/>
      <c r="KHY67" s="111"/>
      <c r="KHZ67" s="26"/>
      <c r="KIA67" s="111"/>
      <c r="KIB67" s="26"/>
      <c r="KIC67" s="111"/>
      <c r="KID67" s="26"/>
      <c r="KIE67" s="111"/>
      <c r="KIF67" s="19"/>
      <c r="KIG67" s="111"/>
      <c r="KIH67" s="26"/>
      <c r="KII67" s="111"/>
      <c r="KIJ67" s="26"/>
      <c r="KIK67" s="111"/>
      <c r="KIL67" s="26"/>
      <c r="KIM67" s="111"/>
      <c r="KIN67" s="19"/>
      <c r="KIO67" s="105"/>
      <c r="KIP67" s="105"/>
      <c r="KIQ67" s="105"/>
      <c r="KIR67" s="29"/>
      <c r="KIS67" s="111"/>
      <c r="KIT67" s="29"/>
      <c r="KIU67" s="111"/>
      <c r="KIV67" s="22"/>
      <c r="KIW67" s="111"/>
      <c r="KIX67" s="22"/>
      <c r="KIY67" s="111"/>
      <c r="KIZ67" s="22"/>
      <c r="KJA67" s="111"/>
      <c r="KJB67" s="22"/>
      <c r="KJC67" s="111"/>
      <c r="KJD67" s="22"/>
      <c r="KJE67" s="111"/>
      <c r="KJF67" s="22"/>
      <c r="KJG67" s="111"/>
      <c r="KJH67" s="22"/>
      <c r="KJI67" s="111"/>
      <c r="KJJ67" s="26"/>
      <c r="KJK67" s="111"/>
      <c r="KJL67" s="26"/>
      <c r="KJM67" s="111"/>
      <c r="KJN67" s="26"/>
      <c r="KJO67" s="111"/>
      <c r="KJP67" s="26"/>
      <c r="KJQ67" s="111"/>
      <c r="KJR67" s="26"/>
      <c r="KJS67" s="111"/>
      <c r="KJT67" s="26"/>
      <c r="KJU67" s="111"/>
      <c r="KJV67" s="26"/>
      <c r="KJW67" s="111"/>
      <c r="KJX67" s="26"/>
      <c r="KJY67" s="111"/>
      <c r="KJZ67" s="26"/>
      <c r="KKA67" s="111"/>
      <c r="KKB67" s="26"/>
      <c r="KKC67" s="111"/>
      <c r="KKD67" s="26"/>
      <c r="KKE67" s="112"/>
      <c r="KKF67" s="26"/>
      <c r="KKG67" s="111"/>
      <c r="KKH67" s="26"/>
      <c r="KKI67" s="111"/>
      <c r="KKJ67" s="26"/>
      <c r="KKK67" s="111"/>
      <c r="KKL67" s="26"/>
      <c r="KKM67" s="111"/>
      <c r="KKN67" s="26"/>
      <c r="KKO67" s="111"/>
      <c r="KKP67" s="26"/>
      <c r="KKQ67" s="111"/>
      <c r="KKR67" s="26"/>
      <c r="KKS67" s="111"/>
      <c r="KKT67" s="19"/>
      <c r="KKU67" s="111"/>
      <c r="KKV67" s="26"/>
      <c r="KKW67" s="111"/>
      <c r="KKX67" s="26"/>
      <c r="KKY67" s="111"/>
      <c r="KKZ67" s="26"/>
      <c r="KLA67" s="111"/>
      <c r="KLB67" s="26"/>
      <c r="KLC67" s="111"/>
      <c r="KLD67" s="19"/>
      <c r="KLE67" s="111"/>
      <c r="KLF67" s="26"/>
      <c r="KLG67" s="111"/>
      <c r="KLH67" s="26"/>
      <c r="KLI67" s="111"/>
      <c r="KLJ67" s="26"/>
      <c r="KLK67" s="111"/>
      <c r="KLL67" s="19"/>
      <c r="KLM67" s="105"/>
      <c r="KLN67" s="105"/>
      <c r="KLO67" s="105"/>
      <c r="KLP67" s="29"/>
      <c r="KLQ67" s="111"/>
      <c r="KLR67" s="29"/>
      <c r="KLS67" s="111"/>
      <c r="KLT67" s="22"/>
      <c r="KLU67" s="111"/>
      <c r="KLV67" s="22"/>
      <c r="KLW67" s="111"/>
      <c r="KLX67" s="22"/>
      <c r="KLY67" s="111"/>
      <c r="KLZ67" s="22"/>
      <c r="KMA67" s="111"/>
      <c r="KMB67" s="22"/>
      <c r="KMC67" s="111"/>
      <c r="KMD67" s="22"/>
      <c r="KME67" s="111"/>
      <c r="KMF67" s="22"/>
      <c r="KMG67" s="111"/>
      <c r="KMH67" s="26"/>
      <c r="KMI67" s="111"/>
      <c r="KMJ67" s="26"/>
      <c r="KMK67" s="111"/>
      <c r="KML67" s="26"/>
      <c r="KMM67" s="111"/>
      <c r="KMN67" s="26"/>
      <c r="KMO67" s="111"/>
      <c r="KMP67" s="26"/>
      <c r="KMQ67" s="111"/>
      <c r="KMR67" s="26"/>
      <c r="KMS67" s="111"/>
      <c r="KMT67" s="26"/>
      <c r="KMU67" s="111"/>
      <c r="KMV67" s="26"/>
      <c r="KMW67" s="111"/>
      <c r="KMX67" s="26"/>
      <c r="KMY67" s="111"/>
      <c r="KMZ67" s="26"/>
      <c r="KNA67" s="111"/>
      <c r="KNB67" s="26"/>
      <c r="KNC67" s="112"/>
      <c r="KND67" s="26"/>
      <c r="KNE67" s="111"/>
      <c r="KNF67" s="26"/>
      <c r="KNG67" s="111"/>
      <c r="KNH67" s="26"/>
      <c r="KNI67" s="111"/>
      <c r="KNJ67" s="26"/>
      <c r="KNK67" s="111"/>
      <c r="KNL67" s="26"/>
      <c r="KNM67" s="111"/>
      <c r="KNN67" s="26"/>
      <c r="KNO67" s="111"/>
      <c r="KNP67" s="26"/>
      <c r="KNQ67" s="111"/>
      <c r="KNR67" s="19"/>
      <c r="KNS67" s="111"/>
      <c r="KNT67" s="26"/>
      <c r="KNU67" s="111"/>
      <c r="KNV67" s="26"/>
      <c r="KNW67" s="111"/>
      <c r="KNX67" s="26"/>
      <c r="KNY67" s="111"/>
      <c r="KNZ67" s="26"/>
      <c r="KOA67" s="111"/>
      <c r="KOB67" s="19"/>
      <c r="KOC67" s="111"/>
      <c r="KOD67" s="26"/>
      <c r="KOE67" s="111"/>
      <c r="KOF67" s="26"/>
      <c r="KOG67" s="111"/>
      <c r="KOH67" s="26"/>
      <c r="KOI67" s="111"/>
      <c r="KOJ67" s="19"/>
      <c r="KOK67" s="105"/>
      <c r="KOL67" s="105"/>
      <c r="KOM67" s="105"/>
      <c r="KON67" s="29"/>
      <c r="KOO67" s="111"/>
      <c r="KOP67" s="29"/>
      <c r="KOQ67" s="111"/>
      <c r="KOR67" s="22"/>
      <c r="KOS67" s="111"/>
      <c r="KOT67" s="22"/>
      <c r="KOU67" s="111"/>
      <c r="KOV67" s="22"/>
      <c r="KOW67" s="111"/>
      <c r="KOX67" s="22"/>
      <c r="KOY67" s="111"/>
      <c r="KOZ67" s="22"/>
      <c r="KPA67" s="111"/>
      <c r="KPB67" s="22"/>
      <c r="KPC67" s="111"/>
      <c r="KPD67" s="22"/>
      <c r="KPE67" s="111"/>
      <c r="KPF67" s="26"/>
      <c r="KPG67" s="111"/>
      <c r="KPH67" s="26"/>
      <c r="KPI67" s="111"/>
      <c r="KPJ67" s="26"/>
      <c r="KPK67" s="111"/>
      <c r="KPL67" s="26"/>
      <c r="KPM67" s="111"/>
      <c r="KPN67" s="26"/>
      <c r="KPO67" s="111"/>
      <c r="KPP67" s="26"/>
      <c r="KPQ67" s="111"/>
      <c r="KPR67" s="26"/>
      <c r="KPS67" s="111"/>
      <c r="KPT67" s="26"/>
      <c r="KPU67" s="111"/>
      <c r="KPV67" s="26"/>
      <c r="KPW67" s="111"/>
      <c r="KPX67" s="26"/>
      <c r="KPY67" s="111"/>
      <c r="KPZ67" s="26"/>
      <c r="KQA67" s="112"/>
      <c r="KQB67" s="26"/>
      <c r="KQC67" s="111"/>
      <c r="KQD67" s="26"/>
      <c r="KQE67" s="111"/>
      <c r="KQF67" s="26"/>
      <c r="KQG67" s="111"/>
      <c r="KQH67" s="26"/>
      <c r="KQI67" s="111"/>
      <c r="KQJ67" s="26"/>
      <c r="KQK67" s="111"/>
      <c r="KQL67" s="26"/>
      <c r="KQM67" s="111"/>
      <c r="KQN67" s="26"/>
      <c r="KQO67" s="111"/>
      <c r="KQP67" s="19"/>
      <c r="KQQ67" s="111"/>
      <c r="KQR67" s="26"/>
      <c r="KQS67" s="111"/>
      <c r="KQT67" s="26"/>
      <c r="KQU67" s="111"/>
      <c r="KQV67" s="26"/>
      <c r="KQW67" s="111"/>
      <c r="KQX67" s="26"/>
      <c r="KQY67" s="111"/>
      <c r="KQZ67" s="19"/>
      <c r="KRA67" s="111"/>
      <c r="KRB67" s="26"/>
      <c r="KRC67" s="111"/>
      <c r="KRD67" s="26"/>
      <c r="KRE67" s="111"/>
      <c r="KRF67" s="26"/>
      <c r="KRG67" s="111"/>
      <c r="KRH67" s="19"/>
      <c r="KRI67" s="105"/>
      <c r="KRJ67" s="105"/>
      <c r="KRK67" s="105"/>
      <c r="KRL67" s="29"/>
      <c r="KRM67" s="111"/>
      <c r="KRN67" s="29"/>
      <c r="KRO67" s="111"/>
      <c r="KRP67" s="22"/>
      <c r="KRQ67" s="111"/>
      <c r="KRR67" s="22"/>
      <c r="KRS67" s="111"/>
      <c r="KRT67" s="22"/>
      <c r="KRU67" s="111"/>
      <c r="KRV67" s="22"/>
      <c r="KRW67" s="111"/>
      <c r="KRX67" s="22"/>
      <c r="KRY67" s="111"/>
      <c r="KRZ67" s="22"/>
      <c r="KSA67" s="111"/>
      <c r="KSB67" s="22"/>
      <c r="KSC67" s="111"/>
      <c r="KSD67" s="26"/>
      <c r="KSE67" s="111"/>
      <c r="KSF67" s="26"/>
      <c r="KSG67" s="111"/>
      <c r="KSH67" s="26"/>
      <c r="KSI67" s="111"/>
      <c r="KSJ67" s="26"/>
      <c r="KSK67" s="111"/>
      <c r="KSL67" s="26"/>
      <c r="KSM67" s="111"/>
      <c r="KSN67" s="26"/>
      <c r="KSO67" s="111"/>
      <c r="KSP67" s="26"/>
      <c r="KSQ67" s="111"/>
      <c r="KSR67" s="26"/>
      <c r="KSS67" s="111"/>
      <c r="KST67" s="26"/>
      <c r="KSU67" s="111"/>
      <c r="KSV67" s="26"/>
      <c r="KSW67" s="111"/>
      <c r="KSX67" s="26"/>
      <c r="KSY67" s="112"/>
      <c r="KSZ67" s="26"/>
      <c r="KTA67" s="111"/>
      <c r="KTB67" s="26"/>
      <c r="KTC67" s="111"/>
      <c r="KTD67" s="26"/>
      <c r="KTE67" s="111"/>
      <c r="KTF67" s="26"/>
      <c r="KTG67" s="111"/>
      <c r="KTH67" s="26"/>
      <c r="KTI67" s="111"/>
      <c r="KTJ67" s="26"/>
      <c r="KTK67" s="111"/>
      <c r="KTL67" s="26"/>
      <c r="KTM67" s="111"/>
      <c r="KTN67" s="19"/>
      <c r="KTO67" s="111"/>
      <c r="KTP67" s="26"/>
      <c r="KTQ67" s="111"/>
      <c r="KTR67" s="26"/>
      <c r="KTS67" s="111"/>
      <c r="KTT67" s="26"/>
      <c r="KTU67" s="111"/>
      <c r="KTV67" s="26"/>
      <c r="KTW67" s="111"/>
      <c r="KTX67" s="19"/>
      <c r="KTY67" s="111"/>
      <c r="KTZ67" s="26"/>
      <c r="KUA67" s="111"/>
      <c r="KUB67" s="26"/>
      <c r="KUC67" s="111"/>
      <c r="KUD67" s="26"/>
      <c r="KUE67" s="111"/>
      <c r="KUF67" s="19"/>
      <c r="KUG67" s="105"/>
      <c r="KUH67" s="105"/>
      <c r="KUI67" s="105"/>
      <c r="KUJ67" s="29"/>
      <c r="KUK67" s="111"/>
      <c r="KUL67" s="29"/>
      <c r="KUM67" s="111"/>
      <c r="KUN67" s="22"/>
      <c r="KUO67" s="111"/>
      <c r="KUP67" s="22"/>
      <c r="KUQ67" s="111"/>
      <c r="KUR67" s="22"/>
      <c r="KUS67" s="111"/>
      <c r="KUT67" s="22"/>
      <c r="KUU67" s="111"/>
      <c r="KUV67" s="22"/>
      <c r="KUW67" s="111"/>
      <c r="KUX67" s="22"/>
      <c r="KUY67" s="111"/>
      <c r="KUZ67" s="22"/>
      <c r="KVA67" s="111"/>
      <c r="KVB67" s="26"/>
      <c r="KVC67" s="111"/>
      <c r="KVD67" s="26"/>
      <c r="KVE67" s="111"/>
      <c r="KVF67" s="26"/>
      <c r="KVG67" s="111"/>
      <c r="KVH67" s="26"/>
      <c r="KVI67" s="111"/>
      <c r="KVJ67" s="26"/>
      <c r="KVK67" s="111"/>
      <c r="KVL67" s="26"/>
      <c r="KVM67" s="111"/>
      <c r="KVN67" s="26"/>
      <c r="KVO67" s="111"/>
      <c r="KVP67" s="26"/>
      <c r="KVQ67" s="111"/>
      <c r="KVR67" s="26"/>
      <c r="KVS67" s="111"/>
      <c r="KVT67" s="26"/>
      <c r="KVU67" s="111"/>
      <c r="KVV67" s="26"/>
      <c r="KVW67" s="112"/>
      <c r="KVX67" s="26"/>
      <c r="KVY67" s="111"/>
      <c r="KVZ67" s="26"/>
      <c r="KWA67" s="111"/>
      <c r="KWB67" s="26"/>
      <c r="KWC67" s="111"/>
      <c r="KWD67" s="26"/>
      <c r="KWE67" s="111"/>
      <c r="KWF67" s="26"/>
      <c r="KWG67" s="111"/>
      <c r="KWH67" s="26"/>
      <c r="KWI67" s="111"/>
      <c r="KWJ67" s="26"/>
      <c r="KWK67" s="111"/>
      <c r="KWL67" s="19"/>
      <c r="KWM67" s="111"/>
      <c r="KWN67" s="26"/>
      <c r="KWO67" s="111"/>
      <c r="KWP67" s="26"/>
      <c r="KWQ67" s="111"/>
      <c r="KWR67" s="26"/>
      <c r="KWS67" s="111"/>
      <c r="KWT67" s="26"/>
      <c r="KWU67" s="111"/>
      <c r="KWV67" s="19"/>
      <c r="KWW67" s="111"/>
      <c r="KWX67" s="26"/>
      <c r="KWY67" s="111"/>
      <c r="KWZ67" s="26"/>
      <c r="KXA67" s="111"/>
      <c r="KXB67" s="26"/>
      <c r="KXC67" s="111"/>
      <c r="KXD67" s="19"/>
      <c r="KXE67" s="105"/>
      <c r="KXF67" s="105"/>
      <c r="KXG67" s="105"/>
      <c r="KXH67" s="29"/>
      <c r="KXI67" s="111"/>
      <c r="KXJ67" s="29"/>
      <c r="KXK67" s="111"/>
      <c r="KXL67" s="22"/>
      <c r="KXM67" s="111"/>
      <c r="KXN67" s="22"/>
      <c r="KXO67" s="111"/>
      <c r="KXP67" s="22"/>
      <c r="KXQ67" s="111"/>
      <c r="KXR67" s="22"/>
      <c r="KXS67" s="111"/>
      <c r="KXT67" s="22"/>
      <c r="KXU67" s="111"/>
      <c r="KXV67" s="22"/>
      <c r="KXW67" s="111"/>
      <c r="KXX67" s="22"/>
      <c r="KXY67" s="111"/>
      <c r="KXZ67" s="26"/>
      <c r="KYA67" s="111"/>
      <c r="KYB67" s="26"/>
      <c r="KYC67" s="111"/>
      <c r="KYD67" s="26"/>
      <c r="KYE67" s="111"/>
      <c r="KYF67" s="26"/>
      <c r="KYG67" s="111"/>
      <c r="KYH67" s="26"/>
      <c r="KYI67" s="111"/>
      <c r="KYJ67" s="26"/>
      <c r="KYK67" s="111"/>
      <c r="KYL67" s="26"/>
      <c r="KYM67" s="111"/>
      <c r="KYN67" s="26"/>
      <c r="KYO67" s="111"/>
      <c r="KYP67" s="26"/>
      <c r="KYQ67" s="111"/>
      <c r="KYR67" s="26"/>
      <c r="KYS67" s="111"/>
      <c r="KYT67" s="26"/>
      <c r="KYU67" s="112"/>
      <c r="KYV67" s="26"/>
      <c r="KYW67" s="111"/>
      <c r="KYX67" s="26"/>
      <c r="KYY67" s="111"/>
      <c r="KYZ67" s="26"/>
      <c r="KZA67" s="111"/>
      <c r="KZB67" s="26"/>
      <c r="KZC67" s="111"/>
      <c r="KZD67" s="26"/>
      <c r="KZE67" s="111"/>
      <c r="KZF67" s="26"/>
      <c r="KZG67" s="111"/>
      <c r="KZH67" s="26"/>
      <c r="KZI67" s="111"/>
      <c r="KZJ67" s="19"/>
      <c r="KZK67" s="111"/>
      <c r="KZL67" s="26"/>
      <c r="KZM67" s="111"/>
      <c r="KZN67" s="26"/>
      <c r="KZO67" s="111"/>
      <c r="KZP67" s="26"/>
      <c r="KZQ67" s="111"/>
      <c r="KZR67" s="26"/>
      <c r="KZS67" s="111"/>
      <c r="KZT67" s="19"/>
      <c r="KZU67" s="111"/>
      <c r="KZV67" s="26"/>
      <c r="KZW67" s="111"/>
      <c r="KZX67" s="26"/>
      <c r="KZY67" s="111"/>
      <c r="KZZ67" s="26"/>
      <c r="LAA67" s="111"/>
      <c r="LAB67" s="19"/>
      <c r="LAC67" s="105"/>
      <c r="LAD67" s="105"/>
      <c r="LAE67" s="105"/>
      <c r="LAF67" s="29"/>
      <c r="LAG67" s="111"/>
      <c r="LAH67" s="29"/>
      <c r="LAI67" s="111"/>
      <c r="LAJ67" s="22"/>
      <c r="LAK67" s="111"/>
      <c r="LAL67" s="22"/>
      <c r="LAM67" s="111"/>
      <c r="LAN67" s="22"/>
      <c r="LAO67" s="111"/>
      <c r="LAP67" s="22"/>
      <c r="LAQ67" s="111"/>
      <c r="LAR67" s="22"/>
      <c r="LAS67" s="111"/>
      <c r="LAT67" s="22"/>
      <c r="LAU67" s="111"/>
      <c r="LAV67" s="22"/>
      <c r="LAW67" s="111"/>
      <c r="LAX67" s="26"/>
      <c r="LAY67" s="111"/>
      <c r="LAZ67" s="26"/>
      <c r="LBA67" s="111"/>
      <c r="LBB67" s="26"/>
      <c r="LBC67" s="111"/>
      <c r="LBD67" s="26"/>
      <c r="LBE67" s="111"/>
      <c r="LBF67" s="26"/>
      <c r="LBG67" s="111"/>
      <c r="LBH67" s="26"/>
      <c r="LBI67" s="111"/>
      <c r="LBJ67" s="26"/>
      <c r="LBK67" s="111"/>
      <c r="LBL67" s="26"/>
      <c r="LBM67" s="111"/>
      <c r="LBN67" s="26"/>
      <c r="LBO67" s="111"/>
      <c r="LBP67" s="26"/>
      <c r="LBQ67" s="111"/>
      <c r="LBR67" s="26"/>
      <c r="LBS67" s="112"/>
      <c r="LBT67" s="26"/>
      <c r="LBU67" s="111"/>
      <c r="LBV67" s="26"/>
      <c r="LBW67" s="111"/>
      <c r="LBX67" s="26"/>
      <c r="LBY67" s="111"/>
      <c r="LBZ67" s="26"/>
      <c r="LCA67" s="111"/>
      <c r="LCB67" s="26"/>
      <c r="LCC67" s="111"/>
      <c r="LCD67" s="26"/>
      <c r="LCE67" s="111"/>
      <c r="LCF67" s="26"/>
      <c r="LCG67" s="111"/>
      <c r="LCH67" s="19"/>
      <c r="LCI67" s="111"/>
      <c r="LCJ67" s="26"/>
      <c r="LCK67" s="111"/>
      <c r="LCL67" s="26"/>
      <c r="LCM67" s="111"/>
      <c r="LCN67" s="26"/>
      <c r="LCO67" s="111"/>
      <c r="LCP67" s="26"/>
      <c r="LCQ67" s="111"/>
      <c r="LCR67" s="19"/>
      <c r="LCS67" s="111"/>
      <c r="LCT67" s="26"/>
      <c r="LCU67" s="111"/>
      <c r="LCV67" s="26"/>
      <c r="LCW67" s="111"/>
      <c r="LCX67" s="26"/>
      <c r="LCY67" s="111"/>
      <c r="LCZ67" s="19"/>
      <c r="LDA67" s="105"/>
      <c r="LDB67" s="105"/>
      <c r="LDC67" s="105"/>
      <c r="LDD67" s="29"/>
      <c r="LDE67" s="111"/>
      <c r="LDF67" s="29"/>
      <c r="LDG67" s="111"/>
      <c r="LDH67" s="22"/>
      <c r="LDI67" s="111"/>
      <c r="LDJ67" s="22"/>
      <c r="LDK67" s="111"/>
      <c r="LDL67" s="22"/>
      <c r="LDM67" s="111"/>
      <c r="LDN67" s="22"/>
      <c r="LDO67" s="111"/>
      <c r="LDP67" s="22"/>
      <c r="LDQ67" s="111"/>
      <c r="LDR67" s="22"/>
      <c r="LDS67" s="111"/>
      <c r="LDT67" s="22"/>
      <c r="LDU67" s="111"/>
      <c r="LDV67" s="26"/>
      <c r="LDW67" s="111"/>
      <c r="LDX67" s="26"/>
      <c r="LDY67" s="111"/>
      <c r="LDZ67" s="26"/>
      <c r="LEA67" s="111"/>
      <c r="LEB67" s="26"/>
      <c r="LEC67" s="111"/>
      <c r="LED67" s="26"/>
      <c r="LEE67" s="111"/>
      <c r="LEF67" s="26"/>
      <c r="LEG67" s="111"/>
      <c r="LEH67" s="26"/>
      <c r="LEI67" s="111"/>
      <c r="LEJ67" s="26"/>
      <c r="LEK67" s="111"/>
      <c r="LEL67" s="26"/>
      <c r="LEM67" s="111"/>
      <c r="LEN67" s="26"/>
      <c r="LEO67" s="111"/>
      <c r="LEP67" s="26"/>
      <c r="LEQ67" s="112"/>
      <c r="LER67" s="26"/>
      <c r="LES67" s="111"/>
      <c r="LET67" s="26"/>
      <c r="LEU67" s="111"/>
      <c r="LEV67" s="26"/>
      <c r="LEW67" s="111"/>
      <c r="LEX67" s="26"/>
      <c r="LEY67" s="111"/>
      <c r="LEZ67" s="26"/>
      <c r="LFA67" s="111"/>
      <c r="LFB67" s="26"/>
      <c r="LFC67" s="111"/>
      <c r="LFD67" s="26"/>
      <c r="LFE67" s="111"/>
      <c r="LFF67" s="19"/>
      <c r="LFG67" s="111"/>
      <c r="LFH67" s="26"/>
      <c r="LFI67" s="111"/>
      <c r="LFJ67" s="26"/>
      <c r="LFK67" s="111"/>
      <c r="LFL67" s="26"/>
      <c r="LFM67" s="111"/>
      <c r="LFN67" s="26"/>
      <c r="LFO67" s="111"/>
      <c r="LFP67" s="19"/>
      <c r="LFQ67" s="111"/>
      <c r="LFR67" s="26"/>
      <c r="LFS67" s="111"/>
      <c r="LFT67" s="26"/>
      <c r="LFU67" s="111"/>
      <c r="LFV67" s="26"/>
      <c r="LFW67" s="111"/>
      <c r="LFX67" s="19"/>
      <c r="LFY67" s="105"/>
      <c r="LFZ67" s="105"/>
      <c r="LGA67" s="105"/>
      <c r="LGB67" s="29"/>
      <c r="LGC67" s="111"/>
      <c r="LGD67" s="29"/>
      <c r="LGE67" s="111"/>
      <c r="LGF67" s="22"/>
      <c r="LGG67" s="111"/>
      <c r="LGH67" s="22"/>
      <c r="LGI67" s="111"/>
      <c r="LGJ67" s="22"/>
      <c r="LGK67" s="111"/>
      <c r="LGL67" s="22"/>
      <c r="LGM67" s="111"/>
      <c r="LGN67" s="22"/>
      <c r="LGO67" s="111"/>
      <c r="LGP67" s="22"/>
      <c r="LGQ67" s="111"/>
      <c r="LGR67" s="22"/>
      <c r="LGS67" s="111"/>
      <c r="LGT67" s="26"/>
      <c r="LGU67" s="111"/>
      <c r="LGV67" s="26"/>
      <c r="LGW67" s="111"/>
      <c r="LGX67" s="26"/>
      <c r="LGY67" s="111"/>
      <c r="LGZ67" s="26"/>
      <c r="LHA67" s="111"/>
      <c r="LHB67" s="26"/>
      <c r="LHC67" s="111"/>
      <c r="LHD67" s="26"/>
      <c r="LHE67" s="111"/>
      <c r="LHF67" s="26"/>
      <c r="LHG67" s="111"/>
      <c r="LHH67" s="26"/>
      <c r="LHI67" s="111"/>
      <c r="LHJ67" s="26"/>
      <c r="LHK67" s="111"/>
      <c r="LHL67" s="26"/>
      <c r="LHM67" s="111"/>
      <c r="LHN67" s="26"/>
      <c r="LHO67" s="112"/>
      <c r="LHP67" s="26"/>
      <c r="LHQ67" s="111"/>
      <c r="LHR67" s="26"/>
      <c r="LHS67" s="111"/>
      <c r="LHT67" s="26"/>
      <c r="LHU67" s="111"/>
      <c r="LHV67" s="26"/>
      <c r="LHW67" s="111"/>
      <c r="LHX67" s="26"/>
      <c r="LHY67" s="111"/>
      <c r="LHZ67" s="26"/>
      <c r="LIA67" s="111"/>
      <c r="LIB67" s="26"/>
      <c r="LIC67" s="111"/>
      <c r="LID67" s="19"/>
      <c r="LIE67" s="111"/>
      <c r="LIF67" s="26"/>
      <c r="LIG67" s="111"/>
      <c r="LIH67" s="26"/>
      <c r="LII67" s="111"/>
      <c r="LIJ67" s="26"/>
      <c r="LIK67" s="111"/>
      <c r="LIL67" s="26"/>
      <c r="LIM67" s="111"/>
      <c r="LIN67" s="19"/>
      <c r="LIO67" s="111"/>
      <c r="LIP67" s="26"/>
      <c r="LIQ67" s="111"/>
      <c r="LIR67" s="26"/>
      <c r="LIS67" s="111"/>
      <c r="LIT67" s="26"/>
      <c r="LIU67" s="111"/>
      <c r="LIV67" s="19"/>
      <c r="LIW67" s="105"/>
      <c r="LIX67" s="105"/>
      <c r="LIY67" s="105"/>
      <c r="LIZ67" s="29"/>
      <c r="LJA67" s="111"/>
      <c r="LJB67" s="29"/>
      <c r="LJC67" s="111"/>
      <c r="LJD67" s="22"/>
      <c r="LJE67" s="111"/>
      <c r="LJF67" s="22"/>
      <c r="LJG67" s="111"/>
      <c r="LJH67" s="22"/>
      <c r="LJI67" s="111"/>
      <c r="LJJ67" s="22"/>
      <c r="LJK67" s="111"/>
      <c r="LJL67" s="22"/>
      <c r="LJM67" s="111"/>
      <c r="LJN67" s="22"/>
      <c r="LJO67" s="111"/>
      <c r="LJP67" s="22"/>
      <c r="LJQ67" s="111"/>
      <c r="LJR67" s="26"/>
      <c r="LJS67" s="111"/>
      <c r="LJT67" s="26"/>
      <c r="LJU67" s="111"/>
      <c r="LJV67" s="26"/>
      <c r="LJW67" s="111"/>
      <c r="LJX67" s="26"/>
      <c r="LJY67" s="111"/>
      <c r="LJZ67" s="26"/>
      <c r="LKA67" s="111"/>
      <c r="LKB67" s="26"/>
      <c r="LKC67" s="111"/>
      <c r="LKD67" s="26"/>
      <c r="LKE67" s="111"/>
      <c r="LKF67" s="26"/>
      <c r="LKG67" s="111"/>
      <c r="LKH67" s="26"/>
      <c r="LKI67" s="111"/>
      <c r="LKJ67" s="26"/>
      <c r="LKK67" s="111"/>
      <c r="LKL67" s="26"/>
      <c r="LKM67" s="112"/>
      <c r="LKN67" s="26"/>
      <c r="LKO67" s="111"/>
      <c r="LKP67" s="26"/>
      <c r="LKQ67" s="111"/>
      <c r="LKR67" s="26"/>
      <c r="LKS67" s="111"/>
      <c r="LKT67" s="26"/>
      <c r="LKU67" s="111"/>
      <c r="LKV67" s="26"/>
      <c r="LKW67" s="111"/>
      <c r="LKX67" s="26"/>
      <c r="LKY67" s="111"/>
      <c r="LKZ67" s="26"/>
      <c r="LLA67" s="111"/>
      <c r="LLB67" s="19"/>
      <c r="LLC67" s="111"/>
      <c r="LLD67" s="26"/>
      <c r="LLE67" s="111"/>
      <c r="LLF67" s="26"/>
      <c r="LLG67" s="111"/>
      <c r="LLH67" s="26"/>
      <c r="LLI67" s="111"/>
      <c r="LLJ67" s="26"/>
      <c r="LLK67" s="111"/>
      <c r="LLL67" s="19"/>
      <c r="LLM67" s="111"/>
      <c r="LLN67" s="26"/>
      <c r="LLO67" s="111"/>
      <c r="LLP67" s="26"/>
      <c r="LLQ67" s="111"/>
      <c r="LLR67" s="26"/>
      <c r="LLS67" s="111"/>
      <c r="LLT67" s="19"/>
      <c r="LLU67" s="105"/>
      <c r="LLV67" s="105"/>
      <c r="LLW67" s="105"/>
      <c r="LLX67" s="29"/>
      <c r="LLY67" s="111"/>
      <c r="LLZ67" s="29"/>
      <c r="LMA67" s="111"/>
      <c r="LMB67" s="22"/>
      <c r="LMC67" s="111"/>
      <c r="LMD67" s="22"/>
      <c r="LME67" s="111"/>
      <c r="LMF67" s="22"/>
      <c r="LMG67" s="111"/>
      <c r="LMH67" s="22"/>
      <c r="LMI67" s="111"/>
      <c r="LMJ67" s="22"/>
      <c r="LMK67" s="111"/>
      <c r="LML67" s="22"/>
      <c r="LMM67" s="111"/>
      <c r="LMN67" s="22"/>
      <c r="LMO67" s="111"/>
      <c r="LMP67" s="26"/>
      <c r="LMQ67" s="111"/>
      <c r="LMR67" s="26"/>
      <c r="LMS67" s="111"/>
      <c r="LMT67" s="26"/>
      <c r="LMU67" s="111"/>
      <c r="LMV67" s="26"/>
      <c r="LMW67" s="111"/>
      <c r="LMX67" s="26"/>
      <c r="LMY67" s="111"/>
      <c r="LMZ67" s="26"/>
      <c r="LNA67" s="111"/>
      <c r="LNB67" s="26"/>
      <c r="LNC67" s="111"/>
      <c r="LND67" s="26"/>
      <c r="LNE67" s="111"/>
      <c r="LNF67" s="26"/>
      <c r="LNG67" s="111"/>
      <c r="LNH67" s="26"/>
      <c r="LNI67" s="111"/>
      <c r="LNJ67" s="26"/>
      <c r="LNK67" s="112"/>
      <c r="LNL67" s="26"/>
      <c r="LNM67" s="111"/>
      <c r="LNN67" s="26"/>
      <c r="LNO67" s="111"/>
      <c r="LNP67" s="26"/>
      <c r="LNQ67" s="111"/>
      <c r="LNR67" s="26"/>
      <c r="LNS67" s="111"/>
      <c r="LNT67" s="26"/>
      <c r="LNU67" s="111"/>
      <c r="LNV67" s="26"/>
      <c r="LNW67" s="111"/>
      <c r="LNX67" s="26"/>
      <c r="LNY67" s="111"/>
      <c r="LNZ67" s="19"/>
      <c r="LOA67" s="111"/>
      <c r="LOB67" s="26"/>
      <c r="LOC67" s="111"/>
      <c r="LOD67" s="26"/>
      <c r="LOE67" s="111"/>
      <c r="LOF67" s="26"/>
      <c r="LOG67" s="111"/>
      <c r="LOH67" s="26"/>
      <c r="LOI67" s="111"/>
      <c r="LOJ67" s="19"/>
      <c r="LOK67" s="111"/>
      <c r="LOL67" s="26"/>
      <c r="LOM67" s="111"/>
      <c r="LON67" s="26"/>
      <c r="LOO67" s="111"/>
      <c r="LOP67" s="26"/>
      <c r="LOQ67" s="111"/>
      <c r="LOR67" s="19"/>
      <c r="LOS67" s="105"/>
      <c r="LOT67" s="105"/>
      <c r="LOU67" s="105"/>
      <c r="LOV67" s="29"/>
      <c r="LOW67" s="111"/>
      <c r="LOX67" s="29"/>
      <c r="LOY67" s="111"/>
      <c r="LOZ67" s="22"/>
      <c r="LPA67" s="111"/>
      <c r="LPB67" s="22"/>
      <c r="LPC67" s="111"/>
      <c r="LPD67" s="22"/>
      <c r="LPE67" s="111"/>
      <c r="LPF67" s="22"/>
      <c r="LPG67" s="111"/>
      <c r="LPH67" s="22"/>
      <c r="LPI67" s="111"/>
      <c r="LPJ67" s="22"/>
      <c r="LPK67" s="111"/>
      <c r="LPL67" s="22"/>
      <c r="LPM67" s="111"/>
      <c r="LPN67" s="26"/>
      <c r="LPO67" s="111"/>
      <c r="LPP67" s="26"/>
      <c r="LPQ67" s="111"/>
      <c r="LPR67" s="26"/>
      <c r="LPS67" s="111"/>
      <c r="LPT67" s="26"/>
      <c r="LPU67" s="111"/>
      <c r="LPV67" s="26"/>
      <c r="LPW67" s="111"/>
      <c r="LPX67" s="26"/>
      <c r="LPY67" s="111"/>
      <c r="LPZ67" s="26"/>
      <c r="LQA67" s="111"/>
      <c r="LQB67" s="26"/>
      <c r="LQC67" s="111"/>
      <c r="LQD67" s="26"/>
      <c r="LQE67" s="111"/>
      <c r="LQF67" s="26"/>
      <c r="LQG67" s="111"/>
      <c r="LQH67" s="26"/>
      <c r="LQI67" s="112"/>
      <c r="LQJ67" s="26"/>
      <c r="LQK67" s="111"/>
      <c r="LQL67" s="26"/>
      <c r="LQM67" s="111"/>
      <c r="LQN67" s="26"/>
      <c r="LQO67" s="111"/>
      <c r="LQP67" s="26"/>
      <c r="LQQ67" s="111"/>
      <c r="LQR67" s="26"/>
      <c r="LQS67" s="111"/>
      <c r="LQT67" s="26"/>
      <c r="LQU67" s="111"/>
      <c r="LQV67" s="26"/>
      <c r="LQW67" s="111"/>
      <c r="LQX67" s="19"/>
      <c r="LQY67" s="111"/>
      <c r="LQZ67" s="26"/>
      <c r="LRA67" s="111"/>
      <c r="LRB67" s="26"/>
      <c r="LRC67" s="111"/>
      <c r="LRD67" s="26"/>
      <c r="LRE67" s="111"/>
      <c r="LRF67" s="26"/>
      <c r="LRG67" s="111"/>
      <c r="LRH67" s="19"/>
      <c r="LRI67" s="111"/>
      <c r="LRJ67" s="26"/>
      <c r="LRK67" s="111"/>
      <c r="LRL67" s="26"/>
      <c r="LRM67" s="111"/>
      <c r="LRN67" s="26"/>
      <c r="LRO67" s="111"/>
      <c r="LRP67" s="19"/>
      <c r="LRQ67" s="105"/>
      <c r="LRR67" s="105"/>
      <c r="LRS67" s="105"/>
      <c r="LRT67" s="29"/>
      <c r="LRU67" s="111"/>
      <c r="LRV67" s="29"/>
      <c r="LRW67" s="111"/>
      <c r="LRX67" s="22"/>
      <c r="LRY67" s="111"/>
      <c r="LRZ67" s="22"/>
      <c r="LSA67" s="111"/>
      <c r="LSB67" s="22"/>
      <c r="LSC67" s="111"/>
      <c r="LSD67" s="22"/>
      <c r="LSE67" s="111"/>
      <c r="LSF67" s="22"/>
      <c r="LSG67" s="111"/>
      <c r="LSH67" s="22"/>
      <c r="LSI67" s="111"/>
      <c r="LSJ67" s="22"/>
      <c r="LSK67" s="111"/>
      <c r="LSL67" s="26"/>
      <c r="LSM67" s="111"/>
      <c r="LSN67" s="26"/>
      <c r="LSO67" s="111"/>
      <c r="LSP67" s="26"/>
      <c r="LSQ67" s="111"/>
      <c r="LSR67" s="26"/>
      <c r="LSS67" s="111"/>
      <c r="LST67" s="26"/>
      <c r="LSU67" s="111"/>
      <c r="LSV67" s="26"/>
      <c r="LSW67" s="111"/>
      <c r="LSX67" s="26"/>
      <c r="LSY67" s="111"/>
      <c r="LSZ67" s="26"/>
      <c r="LTA67" s="111"/>
      <c r="LTB67" s="26"/>
      <c r="LTC67" s="111"/>
      <c r="LTD67" s="26"/>
      <c r="LTE67" s="111"/>
      <c r="LTF67" s="26"/>
      <c r="LTG67" s="112"/>
      <c r="LTH67" s="26"/>
      <c r="LTI67" s="111"/>
      <c r="LTJ67" s="26"/>
      <c r="LTK67" s="111"/>
      <c r="LTL67" s="26"/>
      <c r="LTM67" s="111"/>
      <c r="LTN67" s="26"/>
      <c r="LTO67" s="111"/>
      <c r="LTP67" s="26"/>
      <c r="LTQ67" s="111"/>
      <c r="LTR67" s="26"/>
      <c r="LTS67" s="111"/>
      <c r="LTT67" s="26"/>
      <c r="LTU67" s="111"/>
      <c r="LTV67" s="19"/>
      <c r="LTW67" s="111"/>
      <c r="LTX67" s="26"/>
      <c r="LTY67" s="111"/>
      <c r="LTZ67" s="26"/>
      <c r="LUA67" s="111"/>
      <c r="LUB67" s="26"/>
      <c r="LUC67" s="111"/>
      <c r="LUD67" s="26"/>
      <c r="LUE67" s="111"/>
      <c r="LUF67" s="19"/>
      <c r="LUG67" s="111"/>
      <c r="LUH67" s="26"/>
      <c r="LUI67" s="111"/>
      <c r="LUJ67" s="26"/>
      <c r="LUK67" s="111"/>
      <c r="LUL67" s="26"/>
      <c r="LUM67" s="111"/>
      <c r="LUN67" s="19"/>
      <c r="LUO67" s="105"/>
      <c r="LUP67" s="105"/>
      <c r="LUQ67" s="105"/>
      <c r="LUR67" s="29"/>
      <c r="LUS67" s="111"/>
      <c r="LUT67" s="29"/>
      <c r="LUU67" s="111"/>
      <c r="LUV67" s="22"/>
      <c r="LUW67" s="111"/>
      <c r="LUX67" s="22"/>
      <c r="LUY67" s="111"/>
      <c r="LUZ67" s="22"/>
      <c r="LVA67" s="111"/>
      <c r="LVB67" s="22"/>
      <c r="LVC67" s="111"/>
      <c r="LVD67" s="22"/>
      <c r="LVE67" s="111"/>
      <c r="LVF67" s="22"/>
      <c r="LVG67" s="111"/>
      <c r="LVH67" s="22"/>
      <c r="LVI67" s="111"/>
      <c r="LVJ67" s="26"/>
      <c r="LVK67" s="111"/>
      <c r="LVL67" s="26"/>
      <c r="LVM67" s="111"/>
      <c r="LVN67" s="26"/>
      <c r="LVO67" s="111"/>
      <c r="LVP67" s="26"/>
      <c r="LVQ67" s="111"/>
      <c r="LVR67" s="26"/>
      <c r="LVS67" s="111"/>
      <c r="LVT67" s="26"/>
      <c r="LVU67" s="111"/>
      <c r="LVV67" s="26"/>
      <c r="LVW67" s="111"/>
      <c r="LVX67" s="26"/>
      <c r="LVY67" s="111"/>
      <c r="LVZ67" s="26"/>
      <c r="LWA67" s="111"/>
      <c r="LWB67" s="26"/>
      <c r="LWC67" s="111"/>
      <c r="LWD67" s="26"/>
      <c r="LWE67" s="112"/>
      <c r="LWF67" s="26"/>
      <c r="LWG67" s="111"/>
      <c r="LWH67" s="26"/>
      <c r="LWI67" s="111"/>
      <c r="LWJ67" s="26"/>
      <c r="LWK67" s="111"/>
      <c r="LWL67" s="26"/>
      <c r="LWM67" s="111"/>
      <c r="LWN67" s="26"/>
      <c r="LWO67" s="111"/>
      <c r="LWP67" s="26"/>
      <c r="LWQ67" s="111"/>
      <c r="LWR67" s="26"/>
      <c r="LWS67" s="111"/>
      <c r="LWT67" s="19"/>
      <c r="LWU67" s="111"/>
      <c r="LWV67" s="26"/>
      <c r="LWW67" s="111"/>
      <c r="LWX67" s="26"/>
      <c r="LWY67" s="111"/>
      <c r="LWZ67" s="26"/>
      <c r="LXA67" s="111"/>
      <c r="LXB67" s="26"/>
      <c r="LXC67" s="111"/>
      <c r="LXD67" s="19"/>
      <c r="LXE67" s="111"/>
      <c r="LXF67" s="26"/>
      <c r="LXG67" s="111"/>
      <c r="LXH67" s="26"/>
      <c r="LXI67" s="111"/>
      <c r="LXJ67" s="26"/>
      <c r="LXK67" s="111"/>
      <c r="LXL67" s="19"/>
      <c r="LXM67" s="105"/>
      <c r="LXN67" s="105"/>
      <c r="LXO67" s="105"/>
      <c r="LXP67" s="29"/>
      <c r="LXQ67" s="111"/>
      <c r="LXR67" s="29"/>
      <c r="LXS67" s="111"/>
      <c r="LXT67" s="22"/>
      <c r="LXU67" s="111"/>
      <c r="LXV67" s="22"/>
      <c r="LXW67" s="111"/>
      <c r="LXX67" s="22"/>
      <c r="LXY67" s="111"/>
      <c r="LXZ67" s="22"/>
      <c r="LYA67" s="111"/>
      <c r="LYB67" s="22"/>
      <c r="LYC67" s="111"/>
      <c r="LYD67" s="22"/>
      <c r="LYE67" s="111"/>
      <c r="LYF67" s="22"/>
      <c r="LYG67" s="111"/>
      <c r="LYH67" s="26"/>
      <c r="LYI67" s="111"/>
      <c r="LYJ67" s="26"/>
      <c r="LYK67" s="111"/>
      <c r="LYL67" s="26"/>
      <c r="LYM67" s="111"/>
      <c r="LYN67" s="26"/>
      <c r="LYO67" s="111"/>
      <c r="LYP67" s="26"/>
      <c r="LYQ67" s="111"/>
      <c r="LYR67" s="26"/>
      <c r="LYS67" s="111"/>
      <c r="LYT67" s="26"/>
      <c r="LYU67" s="111"/>
      <c r="LYV67" s="26"/>
      <c r="LYW67" s="111"/>
      <c r="LYX67" s="26"/>
      <c r="LYY67" s="111"/>
      <c r="LYZ67" s="26"/>
      <c r="LZA67" s="111"/>
      <c r="LZB67" s="26"/>
      <c r="LZC67" s="112"/>
      <c r="LZD67" s="26"/>
      <c r="LZE67" s="111"/>
      <c r="LZF67" s="26"/>
      <c r="LZG67" s="111"/>
      <c r="LZH67" s="26"/>
      <c r="LZI67" s="111"/>
      <c r="LZJ67" s="26"/>
      <c r="LZK67" s="111"/>
      <c r="LZL67" s="26"/>
      <c r="LZM67" s="111"/>
      <c r="LZN67" s="26"/>
      <c r="LZO67" s="111"/>
      <c r="LZP67" s="26"/>
      <c r="LZQ67" s="111"/>
      <c r="LZR67" s="19"/>
      <c r="LZS67" s="111"/>
      <c r="LZT67" s="26"/>
      <c r="LZU67" s="111"/>
      <c r="LZV67" s="26"/>
      <c r="LZW67" s="111"/>
      <c r="LZX67" s="26"/>
      <c r="LZY67" s="111"/>
      <c r="LZZ67" s="26"/>
      <c r="MAA67" s="111"/>
      <c r="MAB67" s="19"/>
      <c r="MAC67" s="111"/>
      <c r="MAD67" s="26"/>
      <c r="MAE67" s="111"/>
      <c r="MAF67" s="26"/>
      <c r="MAG67" s="111"/>
      <c r="MAH67" s="26"/>
      <c r="MAI67" s="111"/>
      <c r="MAJ67" s="19"/>
      <c r="MAK67" s="105"/>
      <c r="MAL67" s="105"/>
      <c r="MAM67" s="105"/>
      <c r="MAN67" s="29"/>
      <c r="MAO67" s="111"/>
      <c r="MAP67" s="29"/>
      <c r="MAQ67" s="111"/>
      <c r="MAR67" s="22"/>
      <c r="MAS67" s="111"/>
      <c r="MAT67" s="22"/>
      <c r="MAU67" s="111"/>
      <c r="MAV67" s="22"/>
      <c r="MAW67" s="111"/>
      <c r="MAX67" s="22"/>
      <c r="MAY67" s="111"/>
      <c r="MAZ67" s="22"/>
      <c r="MBA67" s="111"/>
      <c r="MBB67" s="22"/>
      <c r="MBC67" s="111"/>
      <c r="MBD67" s="22"/>
      <c r="MBE67" s="111"/>
      <c r="MBF67" s="26"/>
      <c r="MBG67" s="111"/>
      <c r="MBH67" s="26"/>
      <c r="MBI67" s="111"/>
      <c r="MBJ67" s="26"/>
      <c r="MBK67" s="111"/>
      <c r="MBL67" s="26"/>
      <c r="MBM67" s="111"/>
      <c r="MBN67" s="26"/>
      <c r="MBO67" s="111"/>
      <c r="MBP67" s="26"/>
      <c r="MBQ67" s="111"/>
      <c r="MBR67" s="26"/>
      <c r="MBS67" s="111"/>
      <c r="MBT67" s="26"/>
      <c r="MBU67" s="111"/>
      <c r="MBV67" s="26"/>
      <c r="MBW67" s="111"/>
      <c r="MBX67" s="26"/>
      <c r="MBY67" s="111"/>
      <c r="MBZ67" s="26"/>
      <c r="MCA67" s="112"/>
      <c r="MCB67" s="26"/>
      <c r="MCC67" s="111"/>
      <c r="MCD67" s="26"/>
      <c r="MCE67" s="111"/>
      <c r="MCF67" s="26"/>
      <c r="MCG67" s="111"/>
      <c r="MCH67" s="26"/>
      <c r="MCI67" s="111"/>
      <c r="MCJ67" s="26"/>
      <c r="MCK67" s="111"/>
      <c r="MCL67" s="26"/>
      <c r="MCM67" s="111"/>
      <c r="MCN67" s="26"/>
      <c r="MCO67" s="111"/>
      <c r="MCP67" s="19"/>
      <c r="MCQ67" s="111"/>
      <c r="MCR67" s="26"/>
      <c r="MCS67" s="111"/>
      <c r="MCT67" s="26"/>
      <c r="MCU67" s="111"/>
      <c r="MCV67" s="26"/>
      <c r="MCW67" s="111"/>
      <c r="MCX67" s="26"/>
      <c r="MCY67" s="111"/>
      <c r="MCZ67" s="19"/>
      <c r="MDA67" s="111"/>
      <c r="MDB67" s="26"/>
      <c r="MDC67" s="111"/>
      <c r="MDD67" s="26"/>
      <c r="MDE67" s="111"/>
      <c r="MDF67" s="26"/>
      <c r="MDG67" s="111"/>
      <c r="MDH67" s="19"/>
      <c r="MDI67" s="105"/>
      <c r="MDJ67" s="105"/>
      <c r="MDK67" s="105"/>
      <c r="MDL67" s="29"/>
      <c r="MDM67" s="111"/>
      <c r="MDN67" s="29"/>
      <c r="MDO67" s="111"/>
      <c r="MDP67" s="22"/>
      <c r="MDQ67" s="111"/>
      <c r="MDR67" s="22"/>
      <c r="MDS67" s="111"/>
      <c r="MDT67" s="22"/>
      <c r="MDU67" s="111"/>
      <c r="MDV67" s="22"/>
      <c r="MDW67" s="111"/>
      <c r="MDX67" s="22"/>
      <c r="MDY67" s="111"/>
      <c r="MDZ67" s="22"/>
      <c r="MEA67" s="111"/>
      <c r="MEB67" s="22"/>
      <c r="MEC67" s="111"/>
      <c r="MED67" s="26"/>
      <c r="MEE67" s="111"/>
      <c r="MEF67" s="26"/>
      <c r="MEG67" s="111"/>
      <c r="MEH67" s="26"/>
      <c r="MEI67" s="111"/>
      <c r="MEJ67" s="26"/>
      <c r="MEK67" s="111"/>
      <c r="MEL67" s="26"/>
      <c r="MEM67" s="111"/>
      <c r="MEN67" s="26"/>
      <c r="MEO67" s="111"/>
      <c r="MEP67" s="26"/>
      <c r="MEQ67" s="111"/>
      <c r="MER67" s="26"/>
      <c r="MES67" s="111"/>
      <c r="MET67" s="26"/>
      <c r="MEU67" s="111"/>
      <c r="MEV67" s="26"/>
      <c r="MEW67" s="111"/>
      <c r="MEX67" s="26"/>
      <c r="MEY67" s="112"/>
      <c r="MEZ67" s="26"/>
      <c r="MFA67" s="111"/>
      <c r="MFB67" s="26"/>
      <c r="MFC67" s="111"/>
      <c r="MFD67" s="26"/>
      <c r="MFE67" s="111"/>
      <c r="MFF67" s="26"/>
      <c r="MFG67" s="111"/>
      <c r="MFH67" s="26"/>
      <c r="MFI67" s="111"/>
      <c r="MFJ67" s="26"/>
      <c r="MFK67" s="111"/>
      <c r="MFL67" s="26"/>
      <c r="MFM67" s="111"/>
      <c r="MFN67" s="19"/>
      <c r="MFO67" s="111"/>
      <c r="MFP67" s="26"/>
      <c r="MFQ67" s="111"/>
      <c r="MFR67" s="26"/>
      <c r="MFS67" s="111"/>
      <c r="MFT67" s="26"/>
      <c r="MFU67" s="111"/>
      <c r="MFV67" s="26"/>
      <c r="MFW67" s="111"/>
      <c r="MFX67" s="19"/>
      <c r="MFY67" s="111"/>
      <c r="MFZ67" s="26"/>
      <c r="MGA67" s="111"/>
      <c r="MGB67" s="26"/>
      <c r="MGC67" s="111"/>
      <c r="MGD67" s="26"/>
      <c r="MGE67" s="111"/>
      <c r="MGF67" s="19"/>
      <c r="MGG67" s="105"/>
      <c r="MGH67" s="105"/>
      <c r="MGI67" s="105"/>
      <c r="MGJ67" s="29"/>
      <c r="MGK67" s="111"/>
      <c r="MGL67" s="29"/>
      <c r="MGM67" s="111"/>
      <c r="MGN67" s="22"/>
      <c r="MGO67" s="111"/>
      <c r="MGP67" s="22"/>
      <c r="MGQ67" s="111"/>
      <c r="MGR67" s="22"/>
      <c r="MGS67" s="111"/>
      <c r="MGT67" s="22"/>
      <c r="MGU67" s="111"/>
      <c r="MGV67" s="22"/>
      <c r="MGW67" s="111"/>
      <c r="MGX67" s="22"/>
      <c r="MGY67" s="111"/>
      <c r="MGZ67" s="22"/>
      <c r="MHA67" s="111"/>
      <c r="MHB67" s="26"/>
      <c r="MHC67" s="111"/>
      <c r="MHD67" s="26"/>
      <c r="MHE67" s="111"/>
      <c r="MHF67" s="26"/>
      <c r="MHG67" s="111"/>
      <c r="MHH67" s="26"/>
      <c r="MHI67" s="111"/>
      <c r="MHJ67" s="26"/>
      <c r="MHK67" s="111"/>
      <c r="MHL67" s="26"/>
      <c r="MHM67" s="111"/>
      <c r="MHN67" s="26"/>
      <c r="MHO67" s="111"/>
      <c r="MHP67" s="26"/>
      <c r="MHQ67" s="111"/>
      <c r="MHR67" s="26"/>
      <c r="MHS67" s="111"/>
      <c r="MHT67" s="26"/>
      <c r="MHU67" s="111"/>
      <c r="MHV67" s="26"/>
      <c r="MHW67" s="112"/>
      <c r="MHX67" s="26"/>
      <c r="MHY67" s="111"/>
      <c r="MHZ67" s="26"/>
      <c r="MIA67" s="111"/>
      <c r="MIB67" s="26"/>
      <c r="MIC67" s="111"/>
      <c r="MID67" s="26"/>
      <c r="MIE67" s="111"/>
      <c r="MIF67" s="26"/>
      <c r="MIG67" s="111"/>
      <c r="MIH67" s="26"/>
      <c r="MII67" s="111"/>
      <c r="MIJ67" s="26"/>
      <c r="MIK67" s="111"/>
      <c r="MIL67" s="19"/>
      <c r="MIM67" s="111"/>
      <c r="MIN67" s="26"/>
      <c r="MIO67" s="111"/>
      <c r="MIP67" s="26"/>
      <c r="MIQ67" s="111"/>
      <c r="MIR67" s="26"/>
      <c r="MIS67" s="111"/>
      <c r="MIT67" s="26"/>
      <c r="MIU67" s="111"/>
      <c r="MIV67" s="19"/>
      <c r="MIW67" s="111"/>
      <c r="MIX67" s="26"/>
      <c r="MIY67" s="111"/>
      <c r="MIZ67" s="26"/>
      <c r="MJA67" s="111"/>
      <c r="MJB67" s="26"/>
      <c r="MJC67" s="111"/>
      <c r="MJD67" s="19"/>
      <c r="MJE67" s="105"/>
      <c r="MJF67" s="105"/>
      <c r="MJG67" s="105"/>
      <c r="MJH67" s="29"/>
      <c r="MJI67" s="111"/>
      <c r="MJJ67" s="29"/>
      <c r="MJK67" s="111"/>
      <c r="MJL67" s="22"/>
      <c r="MJM67" s="111"/>
      <c r="MJN67" s="22"/>
      <c r="MJO67" s="111"/>
      <c r="MJP67" s="22"/>
      <c r="MJQ67" s="111"/>
      <c r="MJR67" s="22"/>
      <c r="MJS67" s="111"/>
      <c r="MJT67" s="22"/>
      <c r="MJU67" s="111"/>
      <c r="MJV67" s="22"/>
      <c r="MJW67" s="111"/>
      <c r="MJX67" s="22"/>
      <c r="MJY67" s="111"/>
      <c r="MJZ67" s="26"/>
      <c r="MKA67" s="111"/>
      <c r="MKB67" s="26"/>
      <c r="MKC67" s="111"/>
      <c r="MKD67" s="26"/>
      <c r="MKE67" s="111"/>
      <c r="MKF67" s="26"/>
      <c r="MKG67" s="111"/>
      <c r="MKH67" s="26"/>
      <c r="MKI67" s="111"/>
      <c r="MKJ67" s="26"/>
      <c r="MKK67" s="111"/>
      <c r="MKL67" s="26"/>
      <c r="MKM67" s="111"/>
      <c r="MKN67" s="26"/>
      <c r="MKO67" s="111"/>
      <c r="MKP67" s="26"/>
      <c r="MKQ67" s="111"/>
      <c r="MKR67" s="26"/>
      <c r="MKS67" s="111"/>
      <c r="MKT67" s="26"/>
      <c r="MKU67" s="112"/>
      <c r="MKV67" s="26"/>
      <c r="MKW67" s="111"/>
      <c r="MKX67" s="26"/>
      <c r="MKY67" s="111"/>
      <c r="MKZ67" s="26"/>
      <c r="MLA67" s="111"/>
      <c r="MLB67" s="26"/>
      <c r="MLC67" s="111"/>
      <c r="MLD67" s="26"/>
      <c r="MLE67" s="111"/>
      <c r="MLF67" s="26"/>
      <c r="MLG67" s="111"/>
      <c r="MLH67" s="26"/>
      <c r="MLI67" s="111"/>
      <c r="MLJ67" s="19"/>
      <c r="MLK67" s="111"/>
      <c r="MLL67" s="26"/>
      <c r="MLM67" s="111"/>
      <c r="MLN67" s="26"/>
      <c r="MLO67" s="111"/>
      <c r="MLP67" s="26"/>
      <c r="MLQ67" s="111"/>
      <c r="MLR67" s="26"/>
      <c r="MLS67" s="111"/>
      <c r="MLT67" s="19"/>
      <c r="MLU67" s="111"/>
      <c r="MLV67" s="26"/>
      <c r="MLW67" s="111"/>
      <c r="MLX67" s="26"/>
      <c r="MLY67" s="111"/>
      <c r="MLZ67" s="26"/>
      <c r="MMA67" s="111"/>
      <c r="MMB67" s="19"/>
      <c r="MMC67" s="105"/>
      <c r="MMD67" s="105"/>
      <c r="MME67" s="105"/>
      <c r="MMF67" s="29"/>
      <c r="MMG67" s="111"/>
      <c r="MMH67" s="29"/>
      <c r="MMI67" s="111"/>
      <c r="MMJ67" s="22"/>
      <c r="MMK67" s="111"/>
      <c r="MML67" s="22"/>
      <c r="MMM67" s="111"/>
      <c r="MMN67" s="22"/>
      <c r="MMO67" s="111"/>
      <c r="MMP67" s="22"/>
      <c r="MMQ67" s="111"/>
      <c r="MMR67" s="22"/>
      <c r="MMS67" s="111"/>
      <c r="MMT67" s="22"/>
      <c r="MMU67" s="111"/>
      <c r="MMV67" s="22"/>
      <c r="MMW67" s="111"/>
      <c r="MMX67" s="26"/>
      <c r="MMY67" s="111"/>
      <c r="MMZ67" s="26"/>
      <c r="MNA67" s="111"/>
      <c r="MNB67" s="26"/>
      <c r="MNC67" s="111"/>
      <c r="MND67" s="26"/>
      <c r="MNE67" s="111"/>
      <c r="MNF67" s="26"/>
      <c r="MNG67" s="111"/>
      <c r="MNH67" s="26"/>
      <c r="MNI67" s="111"/>
      <c r="MNJ67" s="26"/>
      <c r="MNK67" s="111"/>
      <c r="MNL67" s="26"/>
      <c r="MNM67" s="111"/>
      <c r="MNN67" s="26"/>
      <c r="MNO67" s="111"/>
      <c r="MNP67" s="26"/>
      <c r="MNQ67" s="111"/>
      <c r="MNR67" s="26"/>
      <c r="MNS67" s="112"/>
      <c r="MNT67" s="26"/>
      <c r="MNU67" s="111"/>
      <c r="MNV67" s="26"/>
      <c r="MNW67" s="111"/>
      <c r="MNX67" s="26"/>
      <c r="MNY67" s="111"/>
      <c r="MNZ67" s="26"/>
      <c r="MOA67" s="111"/>
      <c r="MOB67" s="26"/>
      <c r="MOC67" s="111"/>
      <c r="MOD67" s="26"/>
      <c r="MOE67" s="111"/>
      <c r="MOF67" s="26"/>
      <c r="MOG67" s="111"/>
      <c r="MOH67" s="19"/>
      <c r="MOI67" s="111"/>
      <c r="MOJ67" s="26"/>
      <c r="MOK67" s="111"/>
      <c r="MOL67" s="26"/>
      <c r="MOM67" s="111"/>
      <c r="MON67" s="26"/>
      <c r="MOO67" s="111"/>
      <c r="MOP67" s="26"/>
      <c r="MOQ67" s="111"/>
      <c r="MOR67" s="19"/>
      <c r="MOS67" s="111"/>
      <c r="MOT67" s="26"/>
      <c r="MOU67" s="111"/>
      <c r="MOV67" s="26"/>
      <c r="MOW67" s="111"/>
      <c r="MOX67" s="26"/>
      <c r="MOY67" s="111"/>
      <c r="MOZ67" s="19"/>
      <c r="MPA67" s="105"/>
      <c r="MPB67" s="105"/>
      <c r="MPC67" s="105"/>
      <c r="MPD67" s="29"/>
      <c r="MPE67" s="111"/>
      <c r="MPF67" s="29"/>
      <c r="MPG67" s="111"/>
      <c r="MPH67" s="22"/>
      <c r="MPI67" s="111"/>
      <c r="MPJ67" s="22"/>
      <c r="MPK67" s="111"/>
      <c r="MPL67" s="22"/>
      <c r="MPM67" s="111"/>
      <c r="MPN67" s="22"/>
      <c r="MPO67" s="111"/>
      <c r="MPP67" s="22"/>
      <c r="MPQ67" s="111"/>
      <c r="MPR67" s="22"/>
      <c r="MPS67" s="111"/>
      <c r="MPT67" s="22"/>
      <c r="MPU67" s="111"/>
      <c r="MPV67" s="26"/>
      <c r="MPW67" s="111"/>
      <c r="MPX67" s="26"/>
      <c r="MPY67" s="111"/>
      <c r="MPZ67" s="26"/>
      <c r="MQA67" s="111"/>
      <c r="MQB67" s="26"/>
      <c r="MQC67" s="111"/>
      <c r="MQD67" s="26"/>
      <c r="MQE67" s="111"/>
      <c r="MQF67" s="26"/>
      <c r="MQG67" s="111"/>
      <c r="MQH67" s="26"/>
      <c r="MQI67" s="111"/>
      <c r="MQJ67" s="26"/>
      <c r="MQK67" s="111"/>
      <c r="MQL67" s="26"/>
      <c r="MQM67" s="111"/>
      <c r="MQN67" s="26"/>
      <c r="MQO67" s="111"/>
      <c r="MQP67" s="26"/>
      <c r="MQQ67" s="112"/>
      <c r="MQR67" s="26"/>
      <c r="MQS67" s="111"/>
      <c r="MQT67" s="26"/>
      <c r="MQU67" s="111"/>
      <c r="MQV67" s="26"/>
      <c r="MQW67" s="111"/>
      <c r="MQX67" s="26"/>
      <c r="MQY67" s="111"/>
      <c r="MQZ67" s="26"/>
      <c r="MRA67" s="111"/>
      <c r="MRB67" s="26"/>
      <c r="MRC67" s="111"/>
      <c r="MRD67" s="26"/>
      <c r="MRE67" s="111"/>
      <c r="MRF67" s="19"/>
      <c r="MRG67" s="111"/>
      <c r="MRH67" s="26"/>
      <c r="MRI67" s="111"/>
      <c r="MRJ67" s="26"/>
      <c r="MRK67" s="111"/>
      <c r="MRL67" s="26"/>
      <c r="MRM67" s="111"/>
      <c r="MRN67" s="26"/>
      <c r="MRO67" s="111"/>
      <c r="MRP67" s="19"/>
      <c r="MRQ67" s="111"/>
      <c r="MRR67" s="26"/>
      <c r="MRS67" s="111"/>
      <c r="MRT67" s="26"/>
      <c r="MRU67" s="111"/>
      <c r="MRV67" s="26"/>
      <c r="MRW67" s="111"/>
      <c r="MRX67" s="19"/>
      <c r="MRY67" s="105"/>
      <c r="MRZ67" s="105"/>
      <c r="MSA67" s="105"/>
      <c r="MSB67" s="29"/>
      <c r="MSC67" s="111"/>
      <c r="MSD67" s="29"/>
      <c r="MSE67" s="111"/>
      <c r="MSF67" s="22"/>
      <c r="MSG67" s="111"/>
      <c r="MSH67" s="22"/>
      <c r="MSI67" s="111"/>
      <c r="MSJ67" s="22"/>
      <c r="MSK67" s="111"/>
      <c r="MSL67" s="22"/>
      <c r="MSM67" s="111"/>
      <c r="MSN67" s="22"/>
      <c r="MSO67" s="111"/>
      <c r="MSP67" s="22"/>
      <c r="MSQ67" s="111"/>
      <c r="MSR67" s="22"/>
      <c r="MSS67" s="111"/>
      <c r="MST67" s="26"/>
      <c r="MSU67" s="111"/>
      <c r="MSV67" s="26"/>
      <c r="MSW67" s="111"/>
      <c r="MSX67" s="26"/>
      <c r="MSY67" s="111"/>
      <c r="MSZ67" s="26"/>
      <c r="MTA67" s="111"/>
      <c r="MTB67" s="26"/>
      <c r="MTC67" s="111"/>
      <c r="MTD67" s="26"/>
      <c r="MTE67" s="111"/>
      <c r="MTF67" s="26"/>
      <c r="MTG67" s="111"/>
      <c r="MTH67" s="26"/>
      <c r="MTI67" s="111"/>
      <c r="MTJ67" s="26"/>
      <c r="MTK67" s="111"/>
      <c r="MTL67" s="26"/>
      <c r="MTM67" s="111"/>
      <c r="MTN67" s="26"/>
      <c r="MTO67" s="112"/>
      <c r="MTP67" s="26"/>
      <c r="MTQ67" s="111"/>
      <c r="MTR67" s="26"/>
      <c r="MTS67" s="111"/>
      <c r="MTT67" s="26"/>
      <c r="MTU67" s="111"/>
      <c r="MTV67" s="26"/>
      <c r="MTW67" s="111"/>
      <c r="MTX67" s="26"/>
      <c r="MTY67" s="111"/>
      <c r="MTZ67" s="26"/>
      <c r="MUA67" s="111"/>
      <c r="MUB67" s="26"/>
      <c r="MUC67" s="111"/>
      <c r="MUD67" s="19"/>
      <c r="MUE67" s="111"/>
      <c r="MUF67" s="26"/>
      <c r="MUG67" s="111"/>
      <c r="MUH67" s="26"/>
      <c r="MUI67" s="111"/>
      <c r="MUJ67" s="26"/>
      <c r="MUK67" s="111"/>
      <c r="MUL67" s="26"/>
      <c r="MUM67" s="111"/>
      <c r="MUN67" s="19"/>
      <c r="MUO67" s="111"/>
      <c r="MUP67" s="26"/>
      <c r="MUQ67" s="111"/>
      <c r="MUR67" s="26"/>
      <c r="MUS67" s="111"/>
      <c r="MUT67" s="26"/>
      <c r="MUU67" s="111"/>
      <c r="MUV67" s="19"/>
      <c r="MUW67" s="105"/>
      <c r="MUX67" s="105"/>
      <c r="MUY67" s="105"/>
      <c r="MUZ67" s="29"/>
      <c r="MVA67" s="111"/>
      <c r="MVB67" s="29"/>
      <c r="MVC67" s="111"/>
      <c r="MVD67" s="22"/>
      <c r="MVE67" s="111"/>
      <c r="MVF67" s="22"/>
      <c r="MVG67" s="111"/>
      <c r="MVH67" s="22"/>
      <c r="MVI67" s="111"/>
      <c r="MVJ67" s="22"/>
      <c r="MVK67" s="111"/>
      <c r="MVL67" s="22"/>
      <c r="MVM67" s="111"/>
      <c r="MVN67" s="22"/>
      <c r="MVO67" s="111"/>
      <c r="MVP67" s="22"/>
      <c r="MVQ67" s="111"/>
      <c r="MVR67" s="26"/>
      <c r="MVS67" s="111"/>
      <c r="MVT67" s="26"/>
      <c r="MVU67" s="111"/>
      <c r="MVV67" s="26"/>
      <c r="MVW67" s="111"/>
      <c r="MVX67" s="26"/>
      <c r="MVY67" s="111"/>
      <c r="MVZ67" s="26"/>
      <c r="MWA67" s="111"/>
      <c r="MWB67" s="26"/>
      <c r="MWC67" s="111"/>
      <c r="MWD67" s="26"/>
      <c r="MWE67" s="111"/>
      <c r="MWF67" s="26"/>
      <c r="MWG67" s="111"/>
      <c r="MWH67" s="26"/>
      <c r="MWI67" s="111"/>
      <c r="MWJ67" s="26"/>
      <c r="MWK67" s="111"/>
      <c r="MWL67" s="26"/>
      <c r="MWM67" s="112"/>
      <c r="MWN67" s="26"/>
      <c r="MWO67" s="111"/>
      <c r="MWP67" s="26"/>
      <c r="MWQ67" s="111"/>
      <c r="MWR67" s="26"/>
      <c r="MWS67" s="111"/>
      <c r="MWT67" s="26"/>
      <c r="MWU67" s="111"/>
      <c r="MWV67" s="26"/>
      <c r="MWW67" s="111"/>
      <c r="MWX67" s="26"/>
      <c r="MWY67" s="111"/>
      <c r="MWZ67" s="26"/>
      <c r="MXA67" s="111"/>
      <c r="MXB67" s="19"/>
      <c r="MXC67" s="111"/>
      <c r="MXD67" s="26"/>
      <c r="MXE67" s="111"/>
      <c r="MXF67" s="26"/>
      <c r="MXG67" s="111"/>
      <c r="MXH67" s="26"/>
      <c r="MXI67" s="111"/>
      <c r="MXJ67" s="26"/>
      <c r="MXK67" s="111"/>
      <c r="MXL67" s="19"/>
      <c r="MXM67" s="111"/>
      <c r="MXN67" s="26"/>
      <c r="MXO67" s="111"/>
      <c r="MXP67" s="26"/>
      <c r="MXQ67" s="111"/>
      <c r="MXR67" s="26"/>
      <c r="MXS67" s="111"/>
      <c r="MXT67" s="19"/>
      <c r="MXU67" s="105"/>
      <c r="MXV67" s="105"/>
      <c r="MXW67" s="105"/>
      <c r="MXX67" s="29"/>
      <c r="MXY67" s="111"/>
      <c r="MXZ67" s="29"/>
      <c r="MYA67" s="111"/>
      <c r="MYB67" s="22"/>
      <c r="MYC67" s="111"/>
      <c r="MYD67" s="22"/>
      <c r="MYE67" s="111"/>
      <c r="MYF67" s="22"/>
      <c r="MYG67" s="111"/>
      <c r="MYH67" s="22"/>
      <c r="MYI67" s="111"/>
      <c r="MYJ67" s="22"/>
      <c r="MYK67" s="111"/>
      <c r="MYL67" s="22"/>
      <c r="MYM67" s="111"/>
      <c r="MYN67" s="22"/>
      <c r="MYO67" s="111"/>
      <c r="MYP67" s="26"/>
      <c r="MYQ67" s="111"/>
      <c r="MYR67" s="26"/>
      <c r="MYS67" s="111"/>
      <c r="MYT67" s="26"/>
      <c r="MYU67" s="111"/>
      <c r="MYV67" s="26"/>
      <c r="MYW67" s="111"/>
      <c r="MYX67" s="26"/>
      <c r="MYY67" s="111"/>
      <c r="MYZ67" s="26"/>
      <c r="MZA67" s="111"/>
      <c r="MZB67" s="26"/>
      <c r="MZC67" s="111"/>
      <c r="MZD67" s="26"/>
      <c r="MZE67" s="111"/>
      <c r="MZF67" s="26"/>
      <c r="MZG67" s="111"/>
      <c r="MZH67" s="26"/>
      <c r="MZI67" s="111"/>
      <c r="MZJ67" s="26"/>
      <c r="MZK67" s="112"/>
      <c r="MZL67" s="26"/>
      <c r="MZM67" s="111"/>
      <c r="MZN67" s="26"/>
      <c r="MZO67" s="111"/>
      <c r="MZP67" s="26"/>
      <c r="MZQ67" s="111"/>
      <c r="MZR67" s="26"/>
      <c r="MZS67" s="111"/>
      <c r="MZT67" s="26"/>
      <c r="MZU67" s="111"/>
      <c r="MZV67" s="26"/>
      <c r="MZW67" s="111"/>
      <c r="MZX67" s="26"/>
      <c r="MZY67" s="111"/>
      <c r="MZZ67" s="19"/>
      <c r="NAA67" s="111"/>
      <c r="NAB67" s="26"/>
      <c r="NAC67" s="111"/>
      <c r="NAD67" s="26"/>
      <c r="NAE67" s="111"/>
      <c r="NAF67" s="26"/>
      <c r="NAG67" s="111"/>
      <c r="NAH67" s="26"/>
      <c r="NAI67" s="111"/>
      <c r="NAJ67" s="19"/>
      <c r="NAK67" s="111"/>
      <c r="NAL67" s="26"/>
      <c r="NAM67" s="111"/>
      <c r="NAN67" s="26"/>
      <c r="NAO67" s="111"/>
      <c r="NAP67" s="26"/>
      <c r="NAQ67" s="111"/>
      <c r="NAR67" s="19"/>
      <c r="NAS67" s="105"/>
      <c r="NAT67" s="105"/>
      <c r="NAU67" s="105"/>
      <c r="NAV67" s="29"/>
      <c r="NAW67" s="111"/>
      <c r="NAX67" s="29"/>
      <c r="NAY67" s="111"/>
      <c r="NAZ67" s="22"/>
      <c r="NBA67" s="111"/>
      <c r="NBB67" s="22"/>
      <c r="NBC67" s="111"/>
      <c r="NBD67" s="22"/>
      <c r="NBE67" s="111"/>
      <c r="NBF67" s="22"/>
      <c r="NBG67" s="111"/>
      <c r="NBH67" s="22"/>
      <c r="NBI67" s="111"/>
      <c r="NBJ67" s="22"/>
      <c r="NBK67" s="111"/>
      <c r="NBL67" s="22"/>
      <c r="NBM67" s="111"/>
      <c r="NBN67" s="26"/>
      <c r="NBO67" s="111"/>
      <c r="NBP67" s="26"/>
      <c r="NBQ67" s="111"/>
      <c r="NBR67" s="26"/>
      <c r="NBS67" s="111"/>
      <c r="NBT67" s="26"/>
      <c r="NBU67" s="111"/>
      <c r="NBV67" s="26"/>
      <c r="NBW67" s="111"/>
      <c r="NBX67" s="26"/>
      <c r="NBY67" s="111"/>
      <c r="NBZ67" s="26"/>
      <c r="NCA67" s="111"/>
      <c r="NCB67" s="26"/>
      <c r="NCC67" s="111"/>
      <c r="NCD67" s="26"/>
      <c r="NCE67" s="111"/>
      <c r="NCF67" s="26"/>
      <c r="NCG67" s="111"/>
      <c r="NCH67" s="26"/>
      <c r="NCI67" s="112"/>
      <c r="NCJ67" s="26"/>
      <c r="NCK67" s="111"/>
      <c r="NCL67" s="26"/>
      <c r="NCM67" s="111"/>
      <c r="NCN67" s="26"/>
      <c r="NCO67" s="111"/>
      <c r="NCP67" s="26"/>
      <c r="NCQ67" s="111"/>
      <c r="NCR67" s="26"/>
      <c r="NCS67" s="111"/>
      <c r="NCT67" s="26"/>
      <c r="NCU67" s="111"/>
      <c r="NCV67" s="26"/>
      <c r="NCW67" s="111"/>
      <c r="NCX67" s="19"/>
      <c r="NCY67" s="111"/>
      <c r="NCZ67" s="26"/>
      <c r="NDA67" s="111"/>
      <c r="NDB67" s="26"/>
      <c r="NDC67" s="111"/>
      <c r="NDD67" s="26"/>
      <c r="NDE67" s="111"/>
      <c r="NDF67" s="26"/>
      <c r="NDG67" s="111"/>
      <c r="NDH67" s="19"/>
      <c r="NDI67" s="111"/>
      <c r="NDJ67" s="26"/>
      <c r="NDK67" s="111"/>
      <c r="NDL67" s="26"/>
      <c r="NDM67" s="111"/>
      <c r="NDN67" s="26"/>
      <c r="NDO67" s="111"/>
      <c r="NDP67" s="19"/>
      <c r="NDQ67" s="105"/>
      <c r="NDR67" s="105"/>
      <c r="NDS67" s="105"/>
      <c r="NDT67" s="29"/>
      <c r="NDU67" s="111"/>
      <c r="NDV67" s="29"/>
      <c r="NDW67" s="111"/>
      <c r="NDX67" s="22"/>
      <c r="NDY67" s="111"/>
      <c r="NDZ67" s="22"/>
      <c r="NEA67" s="111"/>
      <c r="NEB67" s="22"/>
      <c r="NEC67" s="111"/>
      <c r="NED67" s="22"/>
      <c r="NEE67" s="111"/>
      <c r="NEF67" s="22"/>
      <c r="NEG67" s="111"/>
      <c r="NEH67" s="22"/>
      <c r="NEI67" s="111"/>
      <c r="NEJ67" s="22"/>
      <c r="NEK67" s="111"/>
      <c r="NEL67" s="26"/>
      <c r="NEM67" s="111"/>
      <c r="NEN67" s="26"/>
      <c r="NEO67" s="111"/>
      <c r="NEP67" s="26"/>
      <c r="NEQ67" s="111"/>
      <c r="NER67" s="26"/>
      <c r="NES67" s="111"/>
      <c r="NET67" s="26"/>
      <c r="NEU67" s="111"/>
      <c r="NEV67" s="26"/>
      <c r="NEW67" s="111"/>
      <c r="NEX67" s="26"/>
      <c r="NEY67" s="111"/>
      <c r="NEZ67" s="26"/>
      <c r="NFA67" s="111"/>
      <c r="NFB67" s="26"/>
      <c r="NFC67" s="111"/>
      <c r="NFD67" s="26"/>
      <c r="NFE67" s="111"/>
      <c r="NFF67" s="26"/>
      <c r="NFG67" s="112"/>
      <c r="NFH67" s="26"/>
      <c r="NFI67" s="111"/>
      <c r="NFJ67" s="26"/>
      <c r="NFK67" s="111"/>
      <c r="NFL67" s="26"/>
      <c r="NFM67" s="111"/>
      <c r="NFN67" s="26"/>
      <c r="NFO67" s="111"/>
      <c r="NFP67" s="26"/>
      <c r="NFQ67" s="111"/>
      <c r="NFR67" s="26"/>
      <c r="NFS67" s="111"/>
      <c r="NFT67" s="26"/>
      <c r="NFU67" s="111"/>
      <c r="NFV67" s="19"/>
      <c r="NFW67" s="111"/>
      <c r="NFX67" s="26"/>
      <c r="NFY67" s="111"/>
      <c r="NFZ67" s="26"/>
      <c r="NGA67" s="111"/>
      <c r="NGB67" s="26"/>
      <c r="NGC67" s="111"/>
      <c r="NGD67" s="26"/>
      <c r="NGE67" s="111"/>
      <c r="NGF67" s="19"/>
      <c r="NGG67" s="111"/>
      <c r="NGH67" s="26"/>
      <c r="NGI67" s="111"/>
      <c r="NGJ67" s="26"/>
      <c r="NGK67" s="111"/>
      <c r="NGL67" s="26"/>
      <c r="NGM67" s="111"/>
      <c r="NGN67" s="19"/>
      <c r="NGO67" s="105"/>
      <c r="NGP67" s="105"/>
      <c r="NGQ67" s="105"/>
      <c r="NGR67" s="29"/>
      <c r="NGS67" s="111"/>
      <c r="NGT67" s="29"/>
      <c r="NGU67" s="111"/>
      <c r="NGV67" s="22"/>
      <c r="NGW67" s="111"/>
      <c r="NGX67" s="22"/>
      <c r="NGY67" s="111"/>
      <c r="NGZ67" s="22"/>
      <c r="NHA67" s="111"/>
      <c r="NHB67" s="22"/>
      <c r="NHC67" s="111"/>
      <c r="NHD67" s="22"/>
      <c r="NHE67" s="111"/>
      <c r="NHF67" s="22"/>
      <c r="NHG67" s="111"/>
      <c r="NHH67" s="22"/>
      <c r="NHI67" s="111"/>
      <c r="NHJ67" s="26"/>
      <c r="NHK67" s="111"/>
      <c r="NHL67" s="26"/>
      <c r="NHM67" s="111"/>
      <c r="NHN67" s="26"/>
      <c r="NHO67" s="111"/>
      <c r="NHP67" s="26"/>
      <c r="NHQ67" s="111"/>
      <c r="NHR67" s="26"/>
      <c r="NHS67" s="111"/>
      <c r="NHT67" s="26"/>
      <c r="NHU67" s="111"/>
      <c r="NHV67" s="26"/>
      <c r="NHW67" s="111"/>
      <c r="NHX67" s="26"/>
      <c r="NHY67" s="111"/>
      <c r="NHZ67" s="26"/>
      <c r="NIA67" s="111"/>
      <c r="NIB67" s="26"/>
      <c r="NIC67" s="111"/>
      <c r="NID67" s="26"/>
      <c r="NIE67" s="112"/>
      <c r="NIF67" s="26"/>
      <c r="NIG67" s="111"/>
      <c r="NIH67" s="26"/>
      <c r="NII67" s="111"/>
      <c r="NIJ67" s="26"/>
      <c r="NIK67" s="111"/>
      <c r="NIL67" s="26"/>
      <c r="NIM67" s="111"/>
      <c r="NIN67" s="26"/>
      <c r="NIO67" s="111"/>
      <c r="NIP67" s="26"/>
      <c r="NIQ67" s="111"/>
      <c r="NIR67" s="26"/>
      <c r="NIS67" s="111"/>
      <c r="NIT67" s="19"/>
      <c r="NIU67" s="111"/>
      <c r="NIV67" s="26"/>
      <c r="NIW67" s="111"/>
      <c r="NIX67" s="26"/>
      <c r="NIY67" s="111"/>
      <c r="NIZ67" s="26"/>
      <c r="NJA67" s="111"/>
      <c r="NJB67" s="26"/>
      <c r="NJC67" s="111"/>
      <c r="NJD67" s="19"/>
      <c r="NJE67" s="111"/>
      <c r="NJF67" s="26"/>
      <c r="NJG67" s="111"/>
      <c r="NJH67" s="26"/>
      <c r="NJI67" s="111"/>
      <c r="NJJ67" s="26"/>
      <c r="NJK67" s="111"/>
      <c r="NJL67" s="19"/>
      <c r="NJM67" s="105"/>
      <c r="NJN67" s="105"/>
      <c r="NJO67" s="105"/>
      <c r="NJP67" s="29"/>
      <c r="NJQ67" s="111"/>
      <c r="NJR67" s="29"/>
      <c r="NJS67" s="111"/>
      <c r="NJT67" s="22"/>
      <c r="NJU67" s="111"/>
      <c r="NJV67" s="22"/>
      <c r="NJW67" s="111"/>
      <c r="NJX67" s="22"/>
      <c r="NJY67" s="111"/>
      <c r="NJZ67" s="22"/>
      <c r="NKA67" s="111"/>
      <c r="NKB67" s="22"/>
      <c r="NKC67" s="111"/>
      <c r="NKD67" s="22"/>
      <c r="NKE67" s="111"/>
      <c r="NKF67" s="22"/>
      <c r="NKG67" s="111"/>
      <c r="NKH67" s="26"/>
      <c r="NKI67" s="111"/>
      <c r="NKJ67" s="26"/>
      <c r="NKK67" s="111"/>
      <c r="NKL67" s="26"/>
      <c r="NKM67" s="111"/>
      <c r="NKN67" s="26"/>
      <c r="NKO67" s="111"/>
      <c r="NKP67" s="26"/>
      <c r="NKQ67" s="111"/>
      <c r="NKR67" s="26"/>
      <c r="NKS67" s="111"/>
      <c r="NKT67" s="26"/>
      <c r="NKU67" s="111"/>
      <c r="NKV67" s="26"/>
      <c r="NKW67" s="111"/>
      <c r="NKX67" s="26"/>
      <c r="NKY67" s="111"/>
      <c r="NKZ67" s="26"/>
      <c r="NLA67" s="111"/>
      <c r="NLB67" s="26"/>
      <c r="NLC67" s="112"/>
      <c r="NLD67" s="26"/>
      <c r="NLE67" s="111"/>
      <c r="NLF67" s="26"/>
      <c r="NLG67" s="111"/>
      <c r="NLH67" s="26"/>
      <c r="NLI67" s="111"/>
      <c r="NLJ67" s="26"/>
      <c r="NLK67" s="111"/>
      <c r="NLL67" s="26"/>
      <c r="NLM67" s="111"/>
      <c r="NLN67" s="26"/>
      <c r="NLO67" s="111"/>
      <c r="NLP67" s="26"/>
      <c r="NLQ67" s="111"/>
      <c r="NLR67" s="19"/>
      <c r="NLS67" s="111"/>
      <c r="NLT67" s="26"/>
      <c r="NLU67" s="111"/>
      <c r="NLV67" s="26"/>
      <c r="NLW67" s="111"/>
      <c r="NLX67" s="26"/>
      <c r="NLY67" s="111"/>
      <c r="NLZ67" s="26"/>
      <c r="NMA67" s="111"/>
      <c r="NMB67" s="19"/>
      <c r="NMC67" s="111"/>
      <c r="NMD67" s="26"/>
      <c r="NME67" s="111"/>
      <c r="NMF67" s="26"/>
      <c r="NMG67" s="111"/>
      <c r="NMH67" s="26"/>
      <c r="NMI67" s="111"/>
      <c r="NMJ67" s="19"/>
      <c r="NMK67" s="105"/>
      <c r="NML67" s="105"/>
      <c r="NMM67" s="105"/>
      <c r="NMN67" s="29"/>
      <c r="NMO67" s="111"/>
      <c r="NMP67" s="29"/>
      <c r="NMQ67" s="111"/>
      <c r="NMR67" s="22"/>
      <c r="NMS67" s="111"/>
      <c r="NMT67" s="22"/>
      <c r="NMU67" s="111"/>
      <c r="NMV67" s="22"/>
      <c r="NMW67" s="111"/>
      <c r="NMX67" s="22"/>
      <c r="NMY67" s="111"/>
      <c r="NMZ67" s="22"/>
      <c r="NNA67" s="111"/>
      <c r="NNB67" s="22"/>
      <c r="NNC67" s="111"/>
      <c r="NND67" s="22"/>
      <c r="NNE67" s="111"/>
      <c r="NNF67" s="26"/>
      <c r="NNG67" s="111"/>
      <c r="NNH67" s="26"/>
      <c r="NNI67" s="111"/>
      <c r="NNJ67" s="26"/>
      <c r="NNK67" s="111"/>
      <c r="NNL67" s="26"/>
      <c r="NNM67" s="111"/>
      <c r="NNN67" s="26"/>
      <c r="NNO67" s="111"/>
      <c r="NNP67" s="26"/>
      <c r="NNQ67" s="111"/>
      <c r="NNR67" s="26"/>
      <c r="NNS67" s="111"/>
      <c r="NNT67" s="26"/>
      <c r="NNU67" s="111"/>
      <c r="NNV67" s="26"/>
      <c r="NNW67" s="111"/>
      <c r="NNX67" s="26"/>
      <c r="NNY67" s="111"/>
      <c r="NNZ67" s="26"/>
      <c r="NOA67" s="112"/>
      <c r="NOB67" s="26"/>
      <c r="NOC67" s="111"/>
      <c r="NOD67" s="26"/>
      <c r="NOE67" s="111"/>
      <c r="NOF67" s="26"/>
      <c r="NOG67" s="111"/>
      <c r="NOH67" s="26"/>
      <c r="NOI67" s="111"/>
      <c r="NOJ67" s="26"/>
      <c r="NOK67" s="111"/>
      <c r="NOL67" s="26"/>
      <c r="NOM67" s="111"/>
      <c r="NON67" s="26"/>
      <c r="NOO67" s="111"/>
      <c r="NOP67" s="19"/>
      <c r="NOQ67" s="111"/>
      <c r="NOR67" s="26"/>
      <c r="NOS67" s="111"/>
      <c r="NOT67" s="26"/>
      <c r="NOU67" s="111"/>
      <c r="NOV67" s="26"/>
      <c r="NOW67" s="111"/>
      <c r="NOX67" s="26"/>
      <c r="NOY67" s="111"/>
      <c r="NOZ67" s="19"/>
      <c r="NPA67" s="111"/>
      <c r="NPB67" s="26"/>
      <c r="NPC67" s="111"/>
      <c r="NPD67" s="26"/>
      <c r="NPE67" s="111"/>
      <c r="NPF67" s="26"/>
      <c r="NPG67" s="111"/>
      <c r="NPH67" s="19"/>
      <c r="NPI67" s="105"/>
      <c r="NPJ67" s="105"/>
      <c r="NPK67" s="105"/>
      <c r="NPL67" s="29"/>
      <c r="NPM67" s="111"/>
      <c r="NPN67" s="29"/>
      <c r="NPO67" s="111"/>
      <c r="NPP67" s="22"/>
      <c r="NPQ67" s="111"/>
      <c r="NPR67" s="22"/>
      <c r="NPS67" s="111"/>
      <c r="NPT67" s="22"/>
      <c r="NPU67" s="111"/>
      <c r="NPV67" s="22"/>
      <c r="NPW67" s="111"/>
      <c r="NPX67" s="22"/>
      <c r="NPY67" s="111"/>
      <c r="NPZ67" s="22"/>
      <c r="NQA67" s="111"/>
      <c r="NQB67" s="22"/>
      <c r="NQC67" s="111"/>
      <c r="NQD67" s="26"/>
      <c r="NQE67" s="111"/>
      <c r="NQF67" s="26"/>
      <c r="NQG67" s="111"/>
      <c r="NQH67" s="26"/>
      <c r="NQI67" s="111"/>
      <c r="NQJ67" s="26"/>
      <c r="NQK67" s="111"/>
      <c r="NQL67" s="26"/>
      <c r="NQM67" s="111"/>
      <c r="NQN67" s="26"/>
      <c r="NQO67" s="111"/>
      <c r="NQP67" s="26"/>
      <c r="NQQ67" s="111"/>
      <c r="NQR67" s="26"/>
      <c r="NQS67" s="111"/>
      <c r="NQT67" s="26"/>
      <c r="NQU67" s="111"/>
      <c r="NQV67" s="26"/>
      <c r="NQW67" s="111"/>
      <c r="NQX67" s="26"/>
      <c r="NQY67" s="112"/>
      <c r="NQZ67" s="26"/>
      <c r="NRA67" s="111"/>
      <c r="NRB67" s="26"/>
      <c r="NRC67" s="111"/>
      <c r="NRD67" s="26"/>
      <c r="NRE67" s="111"/>
      <c r="NRF67" s="26"/>
      <c r="NRG67" s="111"/>
      <c r="NRH67" s="26"/>
      <c r="NRI67" s="111"/>
      <c r="NRJ67" s="26"/>
      <c r="NRK67" s="111"/>
      <c r="NRL67" s="26"/>
      <c r="NRM67" s="111"/>
      <c r="NRN67" s="19"/>
      <c r="NRO67" s="111"/>
      <c r="NRP67" s="26"/>
      <c r="NRQ67" s="111"/>
      <c r="NRR67" s="26"/>
      <c r="NRS67" s="111"/>
      <c r="NRT67" s="26"/>
      <c r="NRU67" s="111"/>
      <c r="NRV67" s="26"/>
      <c r="NRW67" s="111"/>
      <c r="NRX67" s="19"/>
      <c r="NRY67" s="111"/>
      <c r="NRZ67" s="26"/>
      <c r="NSA67" s="111"/>
      <c r="NSB67" s="26"/>
      <c r="NSC67" s="111"/>
      <c r="NSD67" s="26"/>
      <c r="NSE67" s="111"/>
      <c r="NSF67" s="19"/>
      <c r="NSG67" s="105"/>
      <c r="NSH67" s="105"/>
      <c r="NSI67" s="105"/>
      <c r="NSJ67" s="29"/>
      <c r="NSK67" s="111"/>
      <c r="NSL67" s="29"/>
      <c r="NSM67" s="111"/>
      <c r="NSN67" s="22"/>
      <c r="NSO67" s="111"/>
      <c r="NSP67" s="22"/>
      <c r="NSQ67" s="111"/>
      <c r="NSR67" s="22"/>
      <c r="NSS67" s="111"/>
      <c r="NST67" s="22"/>
      <c r="NSU67" s="111"/>
      <c r="NSV67" s="22"/>
      <c r="NSW67" s="111"/>
      <c r="NSX67" s="22"/>
      <c r="NSY67" s="111"/>
      <c r="NSZ67" s="22"/>
      <c r="NTA67" s="111"/>
      <c r="NTB67" s="26"/>
      <c r="NTC67" s="111"/>
      <c r="NTD67" s="26"/>
      <c r="NTE67" s="111"/>
      <c r="NTF67" s="26"/>
      <c r="NTG67" s="111"/>
      <c r="NTH67" s="26"/>
      <c r="NTI67" s="111"/>
      <c r="NTJ67" s="26"/>
      <c r="NTK67" s="111"/>
      <c r="NTL67" s="26"/>
      <c r="NTM67" s="111"/>
      <c r="NTN67" s="26"/>
      <c r="NTO67" s="111"/>
      <c r="NTP67" s="26"/>
      <c r="NTQ67" s="111"/>
      <c r="NTR67" s="26"/>
      <c r="NTS67" s="111"/>
      <c r="NTT67" s="26"/>
      <c r="NTU67" s="111"/>
      <c r="NTV67" s="26"/>
      <c r="NTW67" s="112"/>
      <c r="NTX67" s="26"/>
      <c r="NTY67" s="111"/>
      <c r="NTZ67" s="26"/>
      <c r="NUA67" s="111"/>
      <c r="NUB67" s="26"/>
      <c r="NUC67" s="111"/>
      <c r="NUD67" s="26"/>
      <c r="NUE67" s="111"/>
      <c r="NUF67" s="26"/>
      <c r="NUG67" s="111"/>
      <c r="NUH67" s="26"/>
      <c r="NUI67" s="111"/>
      <c r="NUJ67" s="26"/>
      <c r="NUK67" s="111"/>
      <c r="NUL67" s="19"/>
      <c r="NUM67" s="111"/>
      <c r="NUN67" s="26"/>
      <c r="NUO67" s="111"/>
      <c r="NUP67" s="26"/>
      <c r="NUQ67" s="111"/>
      <c r="NUR67" s="26"/>
      <c r="NUS67" s="111"/>
      <c r="NUT67" s="26"/>
      <c r="NUU67" s="111"/>
      <c r="NUV67" s="19"/>
      <c r="NUW67" s="111"/>
      <c r="NUX67" s="26"/>
      <c r="NUY67" s="111"/>
      <c r="NUZ67" s="26"/>
      <c r="NVA67" s="111"/>
      <c r="NVB67" s="26"/>
      <c r="NVC67" s="111"/>
      <c r="NVD67" s="19"/>
      <c r="NVE67" s="105"/>
      <c r="NVF67" s="105"/>
      <c r="NVG67" s="105"/>
      <c r="NVH67" s="29"/>
      <c r="NVI67" s="111"/>
      <c r="NVJ67" s="29"/>
      <c r="NVK67" s="111"/>
      <c r="NVL67" s="22"/>
      <c r="NVM67" s="111"/>
      <c r="NVN67" s="22"/>
      <c r="NVO67" s="111"/>
      <c r="NVP67" s="22"/>
      <c r="NVQ67" s="111"/>
      <c r="NVR67" s="22"/>
      <c r="NVS67" s="111"/>
      <c r="NVT67" s="22"/>
      <c r="NVU67" s="111"/>
      <c r="NVV67" s="22"/>
      <c r="NVW67" s="111"/>
      <c r="NVX67" s="22"/>
      <c r="NVY67" s="111"/>
      <c r="NVZ67" s="26"/>
      <c r="NWA67" s="111"/>
      <c r="NWB67" s="26"/>
      <c r="NWC67" s="111"/>
      <c r="NWD67" s="26"/>
      <c r="NWE67" s="111"/>
      <c r="NWF67" s="26"/>
      <c r="NWG67" s="111"/>
      <c r="NWH67" s="26"/>
      <c r="NWI67" s="111"/>
      <c r="NWJ67" s="26"/>
      <c r="NWK67" s="111"/>
      <c r="NWL67" s="26"/>
      <c r="NWM67" s="111"/>
      <c r="NWN67" s="26"/>
      <c r="NWO67" s="111"/>
      <c r="NWP67" s="26"/>
      <c r="NWQ67" s="111"/>
      <c r="NWR67" s="26"/>
      <c r="NWS67" s="111"/>
      <c r="NWT67" s="26"/>
      <c r="NWU67" s="112"/>
      <c r="NWV67" s="26"/>
      <c r="NWW67" s="111"/>
      <c r="NWX67" s="26"/>
      <c r="NWY67" s="111"/>
      <c r="NWZ67" s="26"/>
      <c r="NXA67" s="111"/>
      <c r="NXB67" s="26"/>
      <c r="NXC67" s="111"/>
      <c r="NXD67" s="26"/>
      <c r="NXE67" s="111"/>
      <c r="NXF67" s="26"/>
      <c r="NXG67" s="111"/>
      <c r="NXH67" s="26"/>
      <c r="NXI67" s="111"/>
      <c r="NXJ67" s="19"/>
      <c r="NXK67" s="111"/>
      <c r="NXL67" s="26"/>
      <c r="NXM67" s="111"/>
      <c r="NXN67" s="26"/>
      <c r="NXO67" s="111"/>
      <c r="NXP67" s="26"/>
      <c r="NXQ67" s="111"/>
      <c r="NXR67" s="26"/>
      <c r="NXS67" s="111"/>
      <c r="NXT67" s="19"/>
      <c r="NXU67" s="111"/>
      <c r="NXV67" s="26"/>
      <c r="NXW67" s="111"/>
      <c r="NXX67" s="26"/>
      <c r="NXY67" s="111"/>
      <c r="NXZ67" s="26"/>
      <c r="NYA67" s="111"/>
      <c r="NYB67" s="19"/>
      <c r="NYC67" s="105"/>
      <c r="NYD67" s="105"/>
      <c r="NYE67" s="105"/>
      <c r="NYF67" s="29"/>
      <c r="NYG67" s="111"/>
      <c r="NYH67" s="29"/>
      <c r="NYI67" s="111"/>
      <c r="NYJ67" s="22"/>
      <c r="NYK67" s="111"/>
      <c r="NYL67" s="22"/>
      <c r="NYM67" s="111"/>
      <c r="NYN67" s="22"/>
      <c r="NYO67" s="111"/>
      <c r="NYP67" s="22"/>
      <c r="NYQ67" s="111"/>
      <c r="NYR67" s="22"/>
      <c r="NYS67" s="111"/>
      <c r="NYT67" s="22"/>
      <c r="NYU67" s="111"/>
      <c r="NYV67" s="22"/>
      <c r="NYW67" s="111"/>
      <c r="NYX67" s="26"/>
      <c r="NYY67" s="111"/>
      <c r="NYZ67" s="26"/>
      <c r="NZA67" s="111"/>
      <c r="NZB67" s="26"/>
      <c r="NZC67" s="111"/>
      <c r="NZD67" s="26"/>
      <c r="NZE67" s="111"/>
      <c r="NZF67" s="26"/>
      <c r="NZG67" s="111"/>
      <c r="NZH67" s="26"/>
      <c r="NZI67" s="111"/>
      <c r="NZJ67" s="26"/>
      <c r="NZK67" s="111"/>
      <c r="NZL67" s="26"/>
      <c r="NZM67" s="111"/>
      <c r="NZN67" s="26"/>
      <c r="NZO67" s="111"/>
      <c r="NZP67" s="26"/>
      <c r="NZQ67" s="111"/>
      <c r="NZR67" s="26"/>
      <c r="NZS67" s="112"/>
      <c r="NZT67" s="26"/>
      <c r="NZU67" s="111"/>
      <c r="NZV67" s="26"/>
      <c r="NZW67" s="111"/>
      <c r="NZX67" s="26"/>
      <c r="NZY67" s="111"/>
      <c r="NZZ67" s="26"/>
      <c r="OAA67" s="111"/>
      <c r="OAB67" s="26"/>
      <c r="OAC67" s="111"/>
      <c r="OAD67" s="26"/>
      <c r="OAE67" s="111"/>
      <c r="OAF67" s="26"/>
      <c r="OAG67" s="111"/>
      <c r="OAH67" s="19"/>
      <c r="OAI67" s="111"/>
      <c r="OAJ67" s="26"/>
      <c r="OAK67" s="111"/>
      <c r="OAL67" s="26"/>
      <c r="OAM67" s="111"/>
      <c r="OAN67" s="26"/>
      <c r="OAO67" s="111"/>
      <c r="OAP67" s="26"/>
      <c r="OAQ67" s="111"/>
      <c r="OAR67" s="19"/>
      <c r="OAS67" s="111"/>
      <c r="OAT67" s="26"/>
      <c r="OAU67" s="111"/>
      <c r="OAV67" s="26"/>
      <c r="OAW67" s="111"/>
      <c r="OAX67" s="26"/>
      <c r="OAY67" s="111"/>
      <c r="OAZ67" s="19"/>
      <c r="OBA67" s="105"/>
      <c r="OBB67" s="105"/>
      <c r="OBC67" s="105"/>
      <c r="OBD67" s="29"/>
      <c r="OBE67" s="111"/>
      <c r="OBF67" s="29"/>
      <c r="OBG67" s="111"/>
      <c r="OBH67" s="22"/>
      <c r="OBI67" s="111"/>
      <c r="OBJ67" s="22"/>
      <c r="OBK67" s="111"/>
      <c r="OBL67" s="22"/>
      <c r="OBM67" s="111"/>
      <c r="OBN67" s="22"/>
      <c r="OBO67" s="111"/>
      <c r="OBP67" s="22"/>
      <c r="OBQ67" s="111"/>
      <c r="OBR67" s="22"/>
      <c r="OBS67" s="111"/>
      <c r="OBT67" s="22"/>
      <c r="OBU67" s="111"/>
      <c r="OBV67" s="26"/>
      <c r="OBW67" s="111"/>
      <c r="OBX67" s="26"/>
      <c r="OBY67" s="111"/>
      <c r="OBZ67" s="26"/>
      <c r="OCA67" s="111"/>
      <c r="OCB67" s="26"/>
      <c r="OCC67" s="111"/>
      <c r="OCD67" s="26"/>
      <c r="OCE67" s="111"/>
      <c r="OCF67" s="26"/>
      <c r="OCG67" s="111"/>
      <c r="OCH67" s="26"/>
      <c r="OCI67" s="111"/>
      <c r="OCJ67" s="26"/>
      <c r="OCK67" s="111"/>
      <c r="OCL67" s="26"/>
      <c r="OCM67" s="111"/>
      <c r="OCN67" s="26"/>
      <c r="OCO67" s="111"/>
      <c r="OCP67" s="26"/>
      <c r="OCQ67" s="112"/>
      <c r="OCR67" s="26"/>
      <c r="OCS67" s="111"/>
      <c r="OCT67" s="26"/>
      <c r="OCU67" s="111"/>
      <c r="OCV67" s="26"/>
      <c r="OCW67" s="111"/>
      <c r="OCX67" s="26"/>
      <c r="OCY67" s="111"/>
      <c r="OCZ67" s="26"/>
      <c r="ODA67" s="111"/>
      <c r="ODB67" s="26"/>
      <c r="ODC67" s="111"/>
      <c r="ODD67" s="26"/>
      <c r="ODE67" s="111"/>
      <c r="ODF67" s="19"/>
      <c r="ODG67" s="111"/>
      <c r="ODH67" s="26"/>
      <c r="ODI67" s="111"/>
      <c r="ODJ67" s="26"/>
      <c r="ODK67" s="111"/>
      <c r="ODL67" s="26"/>
      <c r="ODM67" s="111"/>
      <c r="ODN67" s="26"/>
      <c r="ODO67" s="111"/>
      <c r="ODP67" s="19"/>
      <c r="ODQ67" s="111"/>
      <c r="ODR67" s="26"/>
      <c r="ODS67" s="111"/>
      <c r="ODT67" s="26"/>
      <c r="ODU67" s="111"/>
      <c r="ODV67" s="26"/>
      <c r="ODW67" s="111"/>
      <c r="ODX67" s="19"/>
      <c r="ODY67" s="105"/>
      <c r="ODZ67" s="105"/>
      <c r="OEA67" s="105"/>
      <c r="OEB67" s="29"/>
      <c r="OEC67" s="111"/>
      <c r="OED67" s="29"/>
      <c r="OEE67" s="111"/>
      <c r="OEF67" s="22"/>
      <c r="OEG67" s="111"/>
      <c r="OEH67" s="22"/>
      <c r="OEI67" s="111"/>
      <c r="OEJ67" s="22"/>
      <c r="OEK67" s="111"/>
      <c r="OEL67" s="22"/>
      <c r="OEM67" s="111"/>
      <c r="OEN67" s="22"/>
      <c r="OEO67" s="111"/>
      <c r="OEP67" s="22"/>
      <c r="OEQ67" s="111"/>
      <c r="OER67" s="22"/>
      <c r="OES67" s="111"/>
      <c r="OET67" s="26"/>
      <c r="OEU67" s="111"/>
      <c r="OEV67" s="26"/>
      <c r="OEW67" s="111"/>
      <c r="OEX67" s="26"/>
      <c r="OEY67" s="111"/>
      <c r="OEZ67" s="26"/>
      <c r="OFA67" s="111"/>
      <c r="OFB67" s="26"/>
      <c r="OFC67" s="111"/>
      <c r="OFD67" s="26"/>
      <c r="OFE67" s="111"/>
      <c r="OFF67" s="26"/>
      <c r="OFG67" s="111"/>
      <c r="OFH67" s="26"/>
      <c r="OFI67" s="111"/>
      <c r="OFJ67" s="26"/>
      <c r="OFK67" s="111"/>
      <c r="OFL67" s="26"/>
      <c r="OFM67" s="111"/>
      <c r="OFN67" s="26"/>
      <c r="OFO67" s="112"/>
      <c r="OFP67" s="26"/>
      <c r="OFQ67" s="111"/>
      <c r="OFR67" s="26"/>
      <c r="OFS67" s="111"/>
      <c r="OFT67" s="26"/>
      <c r="OFU67" s="111"/>
      <c r="OFV67" s="26"/>
      <c r="OFW67" s="111"/>
      <c r="OFX67" s="26"/>
      <c r="OFY67" s="111"/>
      <c r="OFZ67" s="26"/>
      <c r="OGA67" s="111"/>
      <c r="OGB67" s="26"/>
      <c r="OGC67" s="111"/>
      <c r="OGD67" s="19"/>
      <c r="OGE67" s="111"/>
      <c r="OGF67" s="26"/>
      <c r="OGG67" s="111"/>
      <c r="OGH67" s="26"/>
      <c r="OGI67" s="111"/>
      <c r="OGJ67" s="26"/>
      <c r="OGK67" s="111"/>
      <c r="OGL67" s="26"/>
      <c r="OGM67" s="111"/>
      <c r="OGN67" s="19"/>
      <c r="OGO67" s="111"/>
      <c r="OGP67" s="26"/>
      <c r="OGQ67" s="111"/>
      <c r="OGR67" s="26"/>
      <c r="OGS67" s="111"/>
      <c r="OGT67" s="26"/>
      <c r="OGU67" s="111"/>
      <c r="OGV67" s="19"/>
      <c r="OGW67" s="105"/>
      <c r="OGX67" s="105"/>
      <c r="OGY67" s="105"/>
      <c r="OGZ67" s="29"/>
      <c r="OHA67" s="111"/>
      <c r="OHB67" s="29"/>
      <c r="OHC67" s="111"/>
      <c r="OHD67" s="22"/>
      <c r="OHE67" s="111"/>
      <c r="OHF67" s="22"/>
      <c r="OHG67" s="111"/>
      <c r="OHH67" s="22"/>
      <c r="OHI67" s="111"/>
      <c r="OHJ67" s="22"/>
      <c r="OHK67" s="111"/>
      <c r="OHL67" s="22"/>
      <c r="OHM67" s="111"/>
      <c r="OHN67" s="22"/>
      <c r="OHO67" s="111"/>
      <c r="OHP67" s="22"/>
      <c r="OHQ67" s="111"/>
      <c r="OHR67" s="26"/>
      <c r="OHS67" s="111"/>
      <c r="OHT67" s="26"/>
      <c r="OHU67" s="111"/>
      <c r="OHV67" s="26"/>
      <c r="OHW67" s="111"/>
      <c r="OHX67" s="26"/>
      <c r="OHY67" s="111"/>
      <c r="OHZ67" s="26"/>
      <c r="OIA67" s="111"/>
      <c r="OIB67" s="26"/>
      <c r="OIC67" s="111"/>
      <c r="OID67" s="26"/>
      <c r="OIE67" s="111"/>
      <c r="OIF67" s="26"/>
      <c r="OIG67" s="111"/>
      <c r="OIH67" s="26"/>
      <c r="OII67" s="111"/>
      <c r="OIJ67" s="26"/>
      <c r="OIK67" s="111"/>
      <c r="OIL67" s="26"/>
      <c r="OIM67" s="112"/>
      <c r="OIN67" s="26"/>
      <c r="OIO67" s="111"/>
      <c r="OIP67" s="26"/>
      <c r="OIQ67" s="111"/>
      <c r="OIR67" s="26"/>
      <c r="OIS67" s="111"/>
      <c r="OIT67" s="26"/>
      <c r="OIU67" s="111"/>
      <c r="OIV67" s="26"/>
      <c r="OIW67" s="111"/>
      <c r="OIX67" s="26"/>
      <c r="OIY67" s="111"/>
      <c r="OIZ67" s="26"/>
      <c r="OJA67" s="111"/>
      <c r="OJB67" s="19"/>
      <c r="OJC67" s="111"/>
      <c r="OJD67" s="26"/>
      <c r="OJE67" s="111"/>
      <c r="OJF67" s="26"/>
      <c r="OJG67" s="111"/>
      <c r="OJH67" s="26"/>
      <c r="OJI67" s="111"/>
      <c r="OJJ67" s="26"/>
      <c r="OJK67" s="111"/>
      <c r="OJL67" s="19"/>
      <c r="OJM67" s="111"/>
      <c r="OJN67" s="26"/>
      <c r="OJO67" s="111"/>
      <c r="OJP67" s="26"/>
      <c r="OJQ67" s="111"/>
      <c r="OJR67" s="26"/>
      <c r="OJS67" s="111"/>
      <c r="OJT67" s="19"/>
      <c r="OJU67" s="105"/>
      <c r="OJV67" s="105"/>
      <c r="OJW67" s="105"/>
      <c r="OJX67" s="29"/>
      <c r="OJY67" s="111"/>
      <c r="OJZ67" s="29"/>
      <c r="OKA67" s="111"/>
      <c r="OKB67" s="22"/>
      <c r="OKC67" s="111"/>
      <c r="OKD67" s="22"/>
      <c r="OKE67" s="111"/>
      <c r="OKF67" s="22"/>
      <c r="OKG67" s="111"/>
      <c r="OKH67" s="22"/>
      <c r="OKI67" s="111"/>
      <c r="OKJ67" s="22"/>
      <c r="OKK67" s="111"/>
      <c r="OKL67" s="22"/>
      <c r="OKM67" s="111"/>
      <c r="OKN67" s="22"/>
      <c r="OKO67" s="111"/>
      <c r="OKP67" s="26"/>
      <c r="OKQ67" s="111"/>
      <c r="OKR67" s="26"/>
      <c r="OKS67" s="111"/>
      <c r="OKT67" s="26"/>
      <c r="OKU67" s="111"/>
      <c r="OKV67" s="26"/>
      <c r="OKW67" s="111"/>
      <c r="OKX67" s="26"/>
      <c r="OKY67" s="111"/>
      <c r="OKZ67" s="26"/>
      <c r="OLA67" s="111"/>
      <c r="OLB67" s="26"/>
      <c r="OLC67" s="111"/>
      <c r="OLD67" s="26"/>
      <c r="OLE67" s="111"/>
      <c r="OLF67" s="26"/>
      <c r="OLG67" s="111"/>
      <c r="OLH67" s="26"/>
      <c r="OLI67" s="111"/>
      <c r="OLJ67" s="26"/>
      <c r="OLK67" s="112"/>
      <c r="OLL67" s="26"/>
      <c r="OLM67" s="111"/>
      <c r="OLN67" s="26"/>
      <c r="OLO67" s="111"/>
      <c r="OLP67" s="26"/>
      <c r="OLQ67" s="111"/>
      <c r="OLR67" s="26"/>
      <c r="OLS67" s="111"/>
      <c r="OLT67" s="26"/>
      <c r="OLU67" s="111"/>
      <c r="OLV67" s="26"/>
      <c r="OLW67" s="111"/>
      <c r="OLX67" s="26"/>
      <c r="OLY67" s="111"/>
      <c r="OLZ67" s="19"/>
      <c r="OMA67" s="111"/>
      <c r="OMB67" s="26"/>
      <c r="OMC67" s="111"/>
      <c r="OMD67" s="26"/>
      <c r="OME67" s="111"/>
      <c r="OMF67" s="26"/>
      <c r="OMG67" s="111"/>
      <c r="OMH67" s="26"/>
      <c r="OMI67" s="111"/>
      <c r="OMJ67" s="19"/>
      <c r="OMK67" s="111"/>
      <c r="OML67" s="26"/>
      <c r="OMM67" s="111"/>
      <c r="OMN67" s="26"/>
      <c r="OMO67" s="111"/>
      <c r="OMP67" s="26"/>
      <c r="OMQ67" s="111"/>
      <c r="OMR67" s="19"/>
      <c r="OMS67" s="105"/>
      <c r="OMT67" s="105"/>
      <c r="OMU67" s="105"/>
      <c r="OMV67" s="29"/>
      <c r="OMW67" s="111"/>
      <c r="OMX67" s="29"/>
      <c r="OMY67" s="111"/>
      <c r="OMZ67" s="22"/>
      <c r="ONA67" s="111"/>
      <c r="ONB67" s="22"/>
      <c r="ONC67" s="111"/>
      <c r="OND67" s="22"/>
      <c r="ONE67" s="111"/>
      <c r="ONF67" s="22"/>
      <c r="ONG67" s="111"/>
      <c r="ONH67" s="22"/>
      <c r="ONI67" s="111"/>
      <c r="ONJ67" s="22"/>
      <c r="ONK67" s="111"/>
      <c r="ONL67" s="22"/>
      <c r="ONM67" s="111"/>
      <c r="ONN67" s="26"/>
      <c r="ONO67" s="111"/>
      <c r="ONP67" s="26"/>
      <c r="ONQ67" s="111"/>
      <c r="ONR67" s="26"/>
      <c r="ONS67" s="111"/>
      <c r="ONT67" s="26"/>
      <c r="ONU67" s="111"/>
      <c r="ONV67" s="26"/>
      <c r="ONW67" s="111"/>
      <c r="ONX67" s="26"/>
      <c r="ONY67" s="111"/>
      <c r="ONZ67" s="26"/>
      <c r="OOA67" s="111"/>
      <c r="OOB67" s="26"/>
      <c r="OOC67" s="111"/>
      <c r="OOD67" s="26"/>
      <c r="OOE67" s="111"/>
      <c r="OOF67" s="26"/>
      <c r="OOG67" s="111"/>
      <c r="OOH67" s="26"/>
      <c r="OOI67" s="112"/>
      <c r="OOJ67" s="26"/>
      <c r="OOK67" s="111"/>
      <c r="OOL67" s="26"/>
      <c r="OOM67" s="111"/>
      <c r="OON67" s="26"/>
      <c r="OOO67" s="111"/>
      <c r="OOP67" s="26"/>
      <c r="OOQ67" s="111"/>
      <c r="OOR67" s="26"/>
      <c r="OOS67" s="111"/>
      <c r="OOT67" s="26"/>
      <c r="OOU67" s="111"/>
      <c r="OOV67" s="26"/>
      <c r="OOW67" s="111"/>
      <c r="OOX67" s="19"/>
      <c r="OOY67" s="111"/>
      <c r="OOZ67" s="26"/>
      <c r="OPA67" s="111"/>
      <c r="OPB67" s="26"/>
      <c r="OPC67" s="111"/>
      <c r="OPD67" s="26"/>
      <c r="OPE67" s="111"/>
      <c r="OPF67" s="26"/>
      <c r="OPG67" s="111"/>
      <c r="OPH67" s="19"/>
      <c r="OPI67" s="111"/>
      <c r="OPJ67" s="26"/>
      <c r="OPK67" s="111"/>
      <c r="OPL67" s="26"/>
      <c r="OPM67" s="111"/>
      <c r="OPN67" s="26"/>
      <c r="OPO67" s="111"/>
      <c r="OPP67" s="19"/>
      <c r="OPQ67" s="105"/>
      <c r="OPR67" s="105"/>
      <c r="OPS67" s="105"/>
      <c r="OPT67" s="29"/>
      <c r="OPU67" s="111"/>
      <c r="OPV67" s="29"/>
      <c r="OPW67" s="111"/>
      <c r="OPX67" s="22"/>
      <c r="OPY67" s="111"/>
      <c r="OPZ67" s="22"/>
      <c r="OQA67" s="111"/>
      <c r="OQB67" s="22"/>
      <c r="OQC67" s="111"/>
      <c r="OQD67" s="22"/>
      <c r="OQE67" s="111"/>
      <c r="OQF67" s="22"/>
      <c r="OQG67" s="111"/>
      <c r="OQH67" s="22"/>
      <c r="OQI67" s="111"/>
      <c r="OQJ67" s="22"/>
      <c r="OQK67" s="111"/>
      <c r="OQL67" s="26"/>
      <c r="OQM67" s="111"/>
      <c r="OQN67" s="26"/>
      <c r="OQO67" s="111"/>
      <c r="OQP67" s="26"/>
      <c r="OQQ67" s="111"/>
      <c r="OQR67" s="26"/>
      <c r="OQS67" s="111"/>
      <c r="OQT67" s="26"/>
      <c r="OQU67" s="111"/>
      <c r="OQV67" s="26"/>
      <c r="OQW67" s="111"/>
      <c r="OQX67" s="26"/>
      <c r="OQY67" s="111"/>
      <c r="OQZ67" s="26"/>
      <c r="ORA67" s="111"/>
      <c r="ORB67" s="26"/>
      <c r="ORC67" s="111"/>
      <c r="ORD67" s="26"/>
      <c r="ORE67" s="111"/>
      <c r="ORF67" s="26"/>
      <c r="ORG67" s="112"/>
      <c r="ORH67" s="26"/>
      <c r="ORI67" s="111"/>
      <c r="ORJ67" s="26"/>
      <c r="ORK67" s="111"/>
      <c r="ORL67" s="26"/>
      <c r="ORM67" s="111"/>
      <c r="ORN67" s="26"/>
      <c r="ORO67" s="111"/>
      <c r="ORP67" s="26"/>
      <c r="ORQ67" s="111"/>
      <c r="ORR67" s="26"/>
      <c r="ORS67" s="111"/>
      <c r="ORT67" s="26"/>
      <c r="ORU67" s="111"/>
      <c r="ORV67" s="19"/>
      <c r="ORW67" s="111"/>
      <c r="ORX67" s="26"/>
      <c r="ORY67" s="111"/>
      <c r="ORZ67" s="26"/>
      <c r="OSA67" s="111"/>
      <c r="OSB67" s="26"/>
      <c r="OSC67" s="111"/>
      <c r="OSD67" s="26"/>
      <c r="OSE67" s="111"/>
      <c r="OSF67" s="19"/>
      <c r="OSG67" s="111"/>
      <c r="OSH67" s="26"/>
      <c r="OSI67" s="111"/>
      <c r="OSJ67" s="26"/>
      <c r="OSK67" s="111"/>
      <c r="OSL67" s="26"/>
      <c r="OSM67" s="111"/>
      <c r="OSN67" s="19"/>
      <c r="OSO67" s="105"/>
      <c r="OSP67" s="105"/>
      <c r="OSQ67" s="105"/>
      <c r="OSR67" s="29"/>
      <c r="OSS67" s="111"/>
      <c r="OST67" s="29"/>
      <c r="OSU67" s="111"/>
      <c r="OSV67" s="22"/>
      <c r="OSW67" s="111"/>
      <c r="OSX67" s="22"/>
      <c r="OSY67" s="111"/>
      <c r="OSZ67" s="22"/>
      <c r="OTA67" s="111"/>
      <c r="OTB67" s="22"/>
      <c r="OTC67" s="111"/>
      <c r="OTD67" s="22"/>
      <c r="OTE67" s="111"/>
      <c r="OTF67" s="22"/>
      <c r="OTG67" s="111"/>
      <c r="OTH67" s="22"/>
      <c r="OTI67" s="111"/>
      <c r="OTJ67" s="26"/>
      <c r="OTK67" s="111"/>
      <c r="OTL67" s="26"/>
      <c r="OTM67" s="111"/>
      <c r="OTN67" s="26"/>
      <c r="OTO67" s="111"/>
      <c r="OTP67" s="26"/>
      <c r="OTQ67" s="111"/>
      <c r="OTR67" s="26"/>
      <c r="OTS67" s="111"/>
      <c r="OTT67" s="26"/>
      <c r="OTU67" s="111"/>
      <c r="OTV67" s="26"/>
      <c r="OTW67" s="111"/>
      <c r="OTX67" s="26"/>
      <c r="OTY67" s="111"/>
      <c r="OTZ67" s="26"/>
      <c r="OUA67" s="111"/>
      <c r="OUB67" s="26"/>
      <c r="OUC67" s="111"/>
      <c r="OUD67" s="26"/>
      <c r="OUE67" s="112"/>
      <c r="OUF67" s="26"/>
      <c r="OUG67" s="111"/>
      <c r="OUH67" s="26"/>
      <c r="OUI67" s="111"/>
      <c r="OUJ67" s="26"/>
      <c r="OUK67" s="111"/>
      <c r="OUL67" s="26"/>
      <c r="OUM67" s="111"/>
      <c r="OUN67" s="26"/>
      <c r="OUO67" s="111"/>
      <c r="OUP67" s="26"/>
      <c r="OUQ67" s="111"/>
      <c r="OUR67" s="26"/>
      <c r="OUS67" s="111"/>
      <c r="OUT67" s="19"/>
      <c r="OUU67" s="111"/>
      <c r="OUV67" s="26"/>
      <c r="OUW67" s="111"/>
      <c r="OUX67" s="26"/>
      <c r="OUY67" s="111"/>
      <c r="OUZ67" s="26"/>
      <c r="OVA67" s="111"/>
      <c r="OVB67" s="26"/>
      <c r="OVC67" s="111"/>
      <c r="OVD67" s="19"/>
      <c r="OVE67" s="111"/>
      <c r="OVF67" s="26"/>
      <c r="OVG67" s="111"/>
      <c r="OVH67" s="26"/>
      <c r="OVI67" s="111"/>
      <c r="OVJ67" s="26"/>
      <c r="OVK67" s="111"/>
      <c r="OVL67" s="19"/>
      <c r="OVM67" s="105"/>
      <c r="OVN67" s="105"/>
      <c r="OVO67" s="105"/>
      <c r="OVP67" s="29"/>
      <c r="OVQ67" s="111"/>
      <c r="OVR67" s="29"/>
      <c r="OVS67" s="111"/>
      <c r="OVT67" s="22"/>
      <c r="OVU67" s="111"/>
      <c r="OVV67" s="22"/>
      <c r="OVW67" s="111"/>
      <c r="OVX67" s="22"/>
      <c r="OVY67" s="111"/>
      <c r="OVZ67" s="22"/>
      <c r="OWA67" s="111"/>
      <c r="OWB67" s="22"/>
      <c r="OWC67" s="111"/>
      <c r="OWD67" s="22"/>
      <c r="OWE67" s="111"/>
      <c r="OWF67" s="22"/>
      <c r="OWG67" s="111"/>
      <c r="OWH67" s="26"/>
      <c r="OWI67" s="111"/>
      <c r="OWJ67" s="26"/>
      <c r="OWK67" s="111"/>
      <c r="OWL67" s="26"/>
      <c r="OWM67" s="111"/>
      <c r="OWN67" s="26"/>
      <c r="OWO67" s="111"/>
      <c r="OWP67" s="26"/>
      <c r="OWQ67" s="111"/>
      <c r="OWR67" s="26"/>
      <c r="OWS67" s="111"/>
      <c r="OWT67" s="26"/>
      <c r="OWU67" s="111"/>
      <c r="OWV67" s="26"/>
      <c r="OWW67" s="111"/>
      <c r="OWX67" s="26"/>
      <c r="OWY67" s="111"/>
      <c r="OWZ67" s="26"/>
      <c r="OXA67" s="111"/>
      <c r="OXB67" s="26"/>
      <c r="OXC67" s="112"/>
      <c r="OXD67" s="26"/>
      <c r="OXE67" s="111"/>
      <c r="OXF67" s="26"/>
      <c r="OXG67" s="111"/>
      <c r="OXH67" s="26"/>
      <c r="OXI67" s="111"/>
      <c r="OXJ67" s="26"/>
      <c r="OXK67" s="111"/>
      <c r="OXL67" s="26"/>
      <c r="OXM67" s="111"/>
      <c r="OXN67" s="26"/>
      <c r="OXO67" s="111"/>
      <c r="OXP67" s="26"/>
      <c r="OXQ67" s="111"/>
      <c r="OXR67" s="19"/>
      <c r="OXS67" s="111"/>
      <c r="OXT67" s="26"/>
      <c r="OXU67" s="111"/>
      <c r="OXV67" s="26"/>
      <c r="OXW67" s="111"/>
      <c r="OXX67" s="26"/>
      <c r="OXY67" s="111"/>
      <c r="OXZ67" s="26"/>
      <c r="OYA67" s="111"/>
      <c r="OYB67" s="19"/>
      <c r="OYC67" s="111"/>
      <c r="OYD67" s="26"/>
      <c r="OYE67" s="111"/>
      <c r="OYF67" s="26"/>
      <c r="OYG67" s="111"/>
      <c r="OYH67" s="26"/>
      <c r="OYI67" s="111"/>
      <c r="OYJ67" s="19"/>
      <c r="OYK67" s="105"/>
      <c r="OYL67" s="105"/>
      <c r="OYM67" s="105"/>
      <c r="OYN67" s="29"/>
      <c r="OYO67" s="111"/>
      <c r="OYP67" s="29"/>
      <c r="OYQ67" s="111"/>
      <c r="OYR67" s="22"/>
      <c r="OYS67" s="111"/>
      <c r="OYT67" s="22"/>
      <c r="OYU67" s="111"/>
      <c r="OYV67" s="22"/>
      <c r="OYW67" s="111"/>
      <c r="OYX67" s="22"/>
      <c r="OYY67" s="111"/>
      <c r="OYZ67" s="22"/>
      <c r="OZA67" s="111"/>
      <c r="OZB67" s="22"/>
      <c r="OZC67" s="111"/>
      <c r="OZD67" s="22"/>
      <c r="OZE67" s="111"/>
      <c r="OZF67" s="26"/>
      <c r="OZG67" s="111"/>
      <c r="OZH67" s="26"/>
      <c r="OZI67" s="111"/>
      <c r="OZJ67" s="26"/>
      <c r="OZK67" s="111"/>
      <c r="OZL67" s="26"/>
      <c r="OZM67" s="111"/>
      <c r="OZN67" s="26"/>
      <c r="OZO67" s="111"/>
      <c r="OZP67" s="26"/>
      <c r="OZQ67" s="111"/>
      <c r="OZR67" s="26"/>
      <c r="OZS67" s="111"/>
      <c r="OZT67" s="26"/>
      <c r="OZU67" s="111"/>
      <c r="OZV67" s="26"/>
      <c r="OZW67" s="111"/>
      <c r="OZX67" s="26"/>
      <c r="OZY67" s="111"/>
      <c r="OZZ67" s="26"/>
      <c r="PAA67" s="112"/>
      <c r="PAB67" s="26"/>
      <c r="PAC67" s="111"/>
      <c r="PAD67" s="26"/>
      <c r="PAE67" s="111"/>
      <c r="PAF67" s="26"/>
      <c r="PAG67" s="111"/>
      <c r="PAH67" s="26"/>
      <c r="PAI67" s="111"/>
      <c r="PAJ67" s="26"/>
      <c r="PAK67" s="111"/>
      <c r="PAL67" s="26"/>
      <c r="PAM67" s="111"/>
      <c r="PAN67" s="26"/>
      <c r="PAO67" s="111"/>
      <c r="PAP67" s="19"/>
      <c r="PAQ67" s="111"/>
      <c r="PAR67" s="26"/>
      <c r="PAS67" s="111"/>
      <c r="PAT67" s="26"/>
      <c r="PAU67" s="111"/>
      <c r="PAV67" s="26"/>
      <c r="PAW67" s="111"/>
      <c r="PAX67" s="26"/>
      <c r="PAY67" s="111"/>
      <c r="PAZ67" s="19"/>
      <c r="PBA67" s="111"/>
      <c r="PBB67" s="26"/>
      <c r="PBC67" s="111"/>
      <c r="PBD67" s="26"/>
      <c r="PBE67" s="111"/>
      <c r="PBF67" s="26"/>
      <c r="PBG67" s="111"/>
      <c r="PBH67" s="19"/>
      <c r="PBI67" s="105"/>
      <c r="PBJ67" s="105"/>
      <c r="PBK67" s="105"/>
      <c r="PBL67" s="29"/>
      <c r="PBM67" s="111"/>
      <c r="PBN67" s="29"/>
      <c r="PBO67" s="111"/>
      <c r="PBP67" s="22"/>
      <c r="PBQ67" s="111"/>
      <c r="PBR67" s="22"/>
      <c r="PBS67" s="111"/>
      <c r="PBT67" s="22"/>
      <c r="PBU67" s="111"/>
      <c r="PBV67" s="22"/>
      <c r="PBW67" s="111"/>
      <c r="PBX67" s="22"/>
      <c r="PBY67" s="111"/>
      <c r="PBZ67" s="22"/>
      <c r="PCA67" s="111"/>
      <c r="PCB67" s="22"/>
      <c r="PCC67" s="111"/>
      <c r="PCD67" s="26"/>
      <c r="PCE67" s="111"/>
      <c r="PCF67" s="26"/>
      <c r="PCG67" s="111"/>
      <c r="PCH67" s="26"/>
      <c r="PCI67" s="111"/>
      <c r="PCJ67" s="26"/>
      <c r="PCK67" s="111"/>
      <c r="PCL67" s="26"/>
      <c r="PCM67" s="111"/>
      <c r="PCN67" s="26"/>
      <c r="PCO67" s="111"/>
      <c r="PCP67" s="26"/>
      <c r="PCQ67" s="111"/>
      <c r="PCR67" s="26"/>
      <c r="PCS67" s="111"/>
      <c r="PCT67" s="26"/>
      <c r="PCU67" s="111"/>
      <c r="PCV67" s="26"/>
      <c r="PCW67" s="111"/>
      <c r="PCX67" s="26"/>
      <c r="PCY67" s="112"/>
      <c r="PCZ67" s="26"/>
      <c r="PDA67" s="111"/>
      <c r="PDB67" s="26"/>
      <c r="PDC67" s="111"/>
      <c r="PDD67" s="26"/>
      <c r="PDE67" s="111"/>
      <c r="PDF67" s="26"/>
      <c r="PDG67" s="111"/>
      <c r="PDH67" s="26"/>
      <c r="PDI67" s="111"/>
      <c r="PDJ67" s="26"/>
      <c r="PDK67" s="111"/>
      <c r="PDL67" s="26"/>
      <c r="PDM67" s="111"/>
      <c r="PDN67" s="19"/>
      <c r="PDO67" s="111"/>
      <c r="PDP67" s="26"/>
      <c r="PDQ67" s="111"/>
      <c r="PDR67" s="26"/>
      <c r="PDS67" s="111"/>
      <c r="PDT67" s="26"/>
      <c r="PDU67" s="111"/>
      <c r="PDV67" s="26"/>
      <c r="PDW67" s="111"/>
      <c r="PDX67" s="19"/>
      <c r="PDY67" s="111"/>
      <c r="PDZ67" s="26"/>
      <c r="PEA67" s="111"/>
      <c r="PEB67" s="26"/>
      <c r="PEC67" s="111"/>
      <c r="PED67" s="26"/>
      <c r="PEE67" s="111"/>
      <c r="PEF67" s="19"/>
      <c r="PEG67" s="105"/>
      <c r="PEH67" s="105"/>
      <c r="PEI67" s="105"/>
      <c r="PEJ67" s="29"/>
      <c r="PEK67" s="111"/>
      <c r="PEL67" s="29"/>
      <c r="PEM67" s="111"/>
      <c r="PEN67" s="22"/>
      <c r="PEO67" s="111"/>
      <c r="PEP67" s="22"/>
      <c r="PEQ67" s="111"/>
      <c r="PER67" s="22"/>
      <c r="PES67" s="111"/>
      <c r="PET67" s="22"/>
      <c r="PEU67" s="111"/>
      <c r="PEV67" s="22"/>
      <c r="PEW67" s="111"/>
      <c r="PEX67" s="22"/>
      <c r="PEY67" s="111"/>
      <c r="PEZ67" s="22"/>
      <c r="PFA67" s="111"/>
      <c r="PFB67" s="26"/>
      <c r="PFC67" s="111"/>
      <c r="PFD67" s="26"/>
      <c r="PFE67" s="111"/>
      <c r="PFF67" s="26"/>
      <c r="PFG67" s="111"/>
      <c r="PFH67" s="26"/>
      <c r="PFI67" s="111"/>
      <c r="PFJ67" s="26"/>
      <c r="PFK67" s="111"/>
      <c r="PFL67" s="26"/>
      <c r="PFM67" s="111"/>
      <c r="PFN67" s="26"/>
      <c r="PFO67" s="111"/>
      <c r="PFP67" s="26"/>
      <c r="PFQ67" s="111"/>
      <c r="PFR67" s="26"/>
      <c r="PFS67" s="111"/>
      <c r="PFT67" s="26"/>
      <c r="PFU67" s="111"/>
      <c r="PFV67" s="26"/>
      <c r="PFW67" s="112"/>
      <c r="PFX67" s="26"/>
      <c r="PFY67" s="111"/>
      <c r="PFZ67" s="26"/>
      <c r="PGA67" s="111"/>
      <c r="PGB67" s="26"/>
      <c r="PGC67" s="111"/>
      <c r="PGD67" s="26"/>
      <c r="PGE67" s="111"/>
      <c r="PGF67" s="26"/>
      <c r="PGG67" s="111"/>
      <c r="PGH67" s="26"/>
      <c r="PGI67" s="111"/>
      <c r="PGJ67" s="26"/>
      <c r="PGK67" s="111"/>
      <c r="PGL67" s="19"/>
      <c r="PGM67" s="111"/>
      <c r="PGN67" s="26"/>
      <c r="PGO67" s="111"/>
      <c r="PGP67" s="26"/>
      <c r="PGQ67" s="111"/>
      <c r="PGR67" s="26"/>
      <c r="PGS67" s="111"/>
      <c r="PGT67" s="26"/>
      <c r="PGU67" s="111"/>
      <c r="PGV67" s="19"/>
      <c r="PGW67" s="111"/>
      <c r="PGX67" s="26"/>
      <c r="PGY67" s="111"/>
      <c r="PGZ67" s="26"/>
      <c r="PHA67" s="111"/>
      <c r="PHB67" s="26"/>
      <c r="PHC67" s="111"/>
      <c r="PHD67" s="19"/>
      <c r="PHE67" s="105"/>
      <c r="PHF67" s="105"/>
      <c r="PHG67" s="105"/>
      <c r="PHH67" s="29"/>
      <c r="PHI67" s="111"/>
      <c r="PHJ67" s="29"/>
      <c r="PHK67" s="111"/>
      <c r="PHL67" s="22"/>
      <c r="PHM67" s="111"/>
      <c r="PHN67" s="22"/>
      <c r="PHO67" s="111"/>
      <c r="PHP67" s="22"/>
      <c r="PHQ67" s="111"/>
      <c r="PHR67" s="22"/>
      <c r="PHS67" s="111"/>
      <c r="PHT67" s="22"/>
      <c r="PHU67" s="111"/>
      <c r="PHV67" s="22"/>
      <c r="PHW67" s="111"/>
      <c r="PHX67" s="22"/>
      <c r="PHY67" s="111"/>
      <c r="PHZ67" s="26"/>
      <c r="PIA67" s="111"/>
      <c r="PIB67" s="26"/>
      <c r="PIC67" s="111"/>
      <c r="PID67" s="26"/>
      <c r="PIE67" s="111"/>
      <c r="PIF67" s="26"/>
      <c r="PIG67" s="111"/>
      <c r="PIH67" s="26"/>
      <c r="PII67" s="111"/>
      <c r="PIJ67" s="26"/>
      <c r="PIK67" s="111"/>
      <c r="PIL67" s="26"/>
      <c r="PIM67" s="111"/>
      <c r="PIN67" s="26"/>
      <c r="PIO67" s="111"/>
      <c r="PIP67" s="26"/>
      <c r="PIQ67" s="111"/>
      <c r="PIR67" s="26"/>
      <c r="PIS67" s="111"/>
      <c r="PIT67" s="26"/>
      <c r="PIU67" s="112"/>
      <c r="PIV67" s="26"/>
      <c r="PIW67" s="111"/>
      <c r="PIX67" s="26"/>
      <c r="PIY67" s="111"/>
      <c r="PIZ67" s="26"/>
      <c r="PJA67" s="111"/>
      <c r="PJB67" s="26"/>
      <c r="PJC67" s="111"/>
      <c r="PJD67" s="26"/>
      <c r="PJE67" s="111"/>
      <c r="PJF67" s="26"/>
      <c r="PJG67" s="111"/>
      <c r="PJH67" s="26"/>
      <c r="PJI67" s="111"/>
      <c r="PJJ67" s="19"/>
      <c r="PJK67" s="111"/>
      <c r="PJL67" s="26"/>
      <c r="PJM67" s="111"/>
      <c r="PJN67" s="26"/>
      <c r="PJO67" s="111"/>
      <c r="PJP67" s="26"/>
      <c r="PJQ67" s="111"/>
      <c r="PJR67" s="26"/>
      <c r="PJS67" s="111"/>
      <c r="PJT67" s="19"/>
      <c r="PJU67" s="111"/>
      <c r="PJV67" s="26"/>
      <c r="PJW67" s="111"/>
      <c r="PJX67" s="26"/>
      <c r="PJY67" s="111"/>
      <c r="PJZ67" s="26"/>
      <c r="PKA67" s="111"/>
      <c r="PKB67" s="19"/>
      <c r="PKC67" s="105"/>
      <c r="PKD67" s="105"/>
      <c r="PKE67" s="105"/>
      <c r="PKF67" s="29"/>
      <c r="PKG67" s="111"/>
      <c r="PKH67" s="29"/>
      <c r="PKI67" s="111"/>
      <c r="PKJ67" s="22"/>
      <c r="PKK67" s="111"/>
      <c r="PKL67" s="22"/>
      <c r="PKM67" s="111"/>
      <c r="PKN67" s="22"/>
      <c r="PKO67" s="111"/>
      <c r="PKP67" s="22"/>
      <c r="PKQ67" s="111"/>
      <c r="PKR67" s="22"/>
      <c r="PKS67" s="111"/>
      <c r="PKT67" s="22"/>
      <c r="PKU67" s="111"/>
      <c r="PKV67" s="22"/>
      <c r="PKW67" s="111"/>
      <c r="PKX67" s="26"/>
      <c r="PKY67" s="111"/>
      <c r="PKZ67" s="26"/>
      <c r="PLA67" s="111"/>
      <c r="PLB67" s="26"/>
      <c r="PLC67" s="111"/>
      <c r="PLD67" s="26"/>
      <c r="PLE67" s="111"/>
      <c r="PLF67" s="26"/>
      <c r="PLG67" s="111"/>
      <c r="PLH67" s="26"/>
      <c r="PLI67" s="111"/>
      <c r="PLJ67" s="26"/>
      <c r="PLK67" s="111"/>
      <c r="PLL67" s="26"/>
      <c r="PLM67" s="111"/>
      <c r="PLN67" s="26"/>
      <c r="PLO67" s="111"/>
      <c r="PLP67" s="26"/>
      <c r="PLQ67" s="111"/>
      <c r="PLR67" s="26"/>
      <c r="PLS67" s="112"/>
      <c r="PLT67" s="26"/>
      <c r="PLU67" s="111"/>
      <c r="PLV67" s="26"/>
      <c r="PLW67" s="111"/>
      <c r="PLX67" s="26"/>
      <c r="PLY67" s="111"/>
      <c r="PLZ67" s="26"/>
      <c r="PMA67" s="111"/>
      <c r="PMB67" s="26"/>
      <c r="PMC67" s="111"/>
      <c r="PMD67" s="26"/>
      <c r="PME67" s="111"/>
      <c r="PMF67" s="26"/>
      <c r="PMG67" s="111"/>
      <c r="PMH67" s="19"/>
      <c r="PMI67" s="111"/>
      <c r="PMJ67" s="26"/>
      <c r="PMK67" s="111"/>
      <c r="PML67" s="26"/>
      <c r="PMM67" s="111"/>
      <c r="PMN67" s="26"/>
      <c r="PMO67" s="111"/>
      <c r="PMP67" s="26"/>
      <c r="PMQ67" s="111"/>
      <c r="PMR67" s="19"/>
      <c r="PMS67" s="111"/>
      <c r="PMT67" s="26"/>
      <c r="PMU67" s="111"/>
      <c r="PMV67" s="26"/>
      <c r="PMW67" s="111"/>
      <c r="PMX67" s="26"/>
      <c r="PMY67" s="111"/>
      <c r="PMZ67" s="19"/>
      <c r="PNA67" s="105"/>
      <c r="PNB67" s="105"/>
      <c r="PNC67" s="105"/>
      <c r="PND67" s="29"/>
      <c r="PNE67" s="111"/>
      <c r="PNF67" s="29"/>
      <c r="PNG67" s="111"/>
      <c r="PNH67" s="22"/>
      <c r="PNI67" s="111"/>
      <c r="PNJ67" s="22"/>
      <c r="PNK67" s="111"/>
      <c r="PNL67" s="22"/>
      <c r="PNM67" s="111"/>
      <c r="PNN67" s="22"/>
      <c r="PNO67" s="111"/>
      <c r="PNP67" s="22"/>
      <c r="PNQ67" s="111"/>
      <c r="PNR67" s="22"/>
      <c r="PNS67" s="111"/>
      <c r="PNT67" s="22"/>
      <c r="PNU67" s="111"/>
      <c r="PNV67" s="26"/>
      <c r="PNW67" s="111"/>
      <c r="PNX67" s="26"/>
      <c r="PNY67" s="111"/>
      <c r="PNZ67" s="26"/>
      <c r="POA67" s="111"/>
      <c r="POB67" s="26"/>
      <c r="POC67" s="111"/>
      <c r="POD67" s="26"/>
      <c r="POE67" s="111"/>
      <c r="POF67" s="26"/>
      <c r="POG67" s="111"/>
      <c r="POH67" s="26"/>
      <c r="POI67" s="111"/>
      <c r="POJ67" s="26"/>
      <c r="POK67" s="111"/>
      <c r="POL67" s="26"/>
      <c r="POM67" s="111"/>
      <c r="PON67" s="26"/>
      <c r="POO67" s="111"/>
      <c r="POP67" s="26"/>
      <c r="POQ67" s="112"/>
      <c r="POR67" s="26"/>
      <c r="POS67" s="111"/>
      <c r="POT67" s="26"/>
      <c r="POU67" s="111"/>
      <c r="POV67" s="26"/>
      <c r="POW67" s="111"/>
      <c r="POX67" s="26"/>
      <c r="POY67" s="111"/>
      <c r="POZ67" s="26"/>
      <c r="PPA67" s="111"/>
      <c r="PPB67" s="26"/>
      <c r="PPC67" s="111"/>
      <c r="PPD67" s="26"/>
      <c r="PPE67" s="111"/>
      <c r="PPF67" s="19"/>
      <c r="PPG67" s="111"/>
      <c r="PPH67" s="26"/>
      <c r="PPI67" s="111"/>
      <c r="PPJ67" s="26"/>
      <c r="PPK67" s="111"/>
      <c r="PPL67" s="26"/>
      <c r="PPM67" s="111"/>
      <c r="PPN67" s="26"/>
      <c r="PPO67" s="111"/>
      <c r="PPP67" s="19"/>
      <c r="PPQ67" s="111"/>
      <c r="PPR67" s="26"/>
      <c r="PPS67" s="111"/>
      <c r="PPT67" s="26"/>
      <c r="PPU67" s="111"/>
      <c r="PPV67" s="26"/>
      <c r="PPW67" s="111"/>
      <c r="PPX67" s="19"/>
      <c r="PPY67" s="105"/>
      <c r="PPZ67" s="105"/>
      <c r="PQA67" s="105"/>
      <c r="PQB67" s="29"/>
      <c r="PQC67" s="111"/>
      <c r="PQD67" s="29"/>
      <c r="PQE67" s="111"/>
      <c r="PQF67" s="22"/>
      <c r="PQG67" s="111"/>
      <c r="PQH67" s="22"/>
      <c r="PQI67" s="111"/>
      <c r="PQJ67" s="22"/>
      <c r="PQK67" s="111"/>
      <c r="PQL67" s="22"/>
      <c r="PQM67" s="111"/>
      <c r="PQN67" s="22"/>
      <c r="PQO67" s="111"/>
      <c r="PQP67" s="22"/>
      <c r="PQQ67" s="111"/>
      <c r="PQR67" s="22"/>
      <c r="PQS67" s="111"/>
      <c r="PQT67" s="26"/>
      <c r="PQU67" s="111"/>
      <c r="PQV67" s="26"/>
      <c r="PQW67" s="111"/>
      <c r="PQX67" s="26"/>
      <c r="PQY67" s="111"/>
      <c r="PQZ67" s="26"/>
      <c r="PRA67" s="111"/>
      <c r="PRB67" s="26"/>
      <c r="PRC67" s="111"/>
      <c r="PRD67" s="26"/>
      <c r="PRE67" s="111"/>
      <c r="PRF67" s="26"/>
      <c r="PRG67" s="111"/>
      <c r="PRH67" s="26"/>
      <c r="PRI67" s="111"/>
      <c r="PRJ67" s="26"/>
      <c r="PRK67" s="111"/>
      <c r="PRL67" s="26"/>
      <c r="PRM67" s="111"/>
      <c r="PRN67" s="26"/>
      <c r="PRO67" s="112"/>
      <c r="PRP67" s="26"/>
      <c r="PRQ67" s="111"/>
      <c r="PRR67" s="26"/>
      <c r="PRS67" s="111"/>
      <c r="PRT67" s="26"/>
      <c r="PRU67" s="111"/>
      <c r="PRV67" s="26"/>
      <c r="PRW67" s="111"/>
      <c r="PRX67" s="26"/>
      <c r="PRY67" s="111"/>
      <c r="PRZ67" s="26"/>
      <c r="PSA67" s="111"/>
      <c r="PSB67" s="26"/>
      <c r="PSC67" s="111"/>
      <c r="PSD67" s="19"/>
      <c r="PSE67" s="111"/>
      <c r="PSF67" s="26"/>
      <c r="PSG67" s="111"/>
      <c r="PSH67" s="26"/>
      <c r="PSI67" s="111"/>
      <c r="PSJ67" s="26"/>
      <c r="PSK67" s="111"/>
      <c r="PSL67" s="26"/>
      <c r="PSM67" s="111"/>
      <c r="PSN67" s="19"/>
      <c r="PSO67" s="111"/>
      <c r="PSP67" s="26"/>
      <c r="PSQ67" s="111"/>
      <c r="PSR67" s="26"/>
      <c r="PSS67" s="111"/>
      <c r="PST67" s="26"/>
      <c r="PSU67" s="111"/>
      <c r="PSV67" s="19"/>
      <c r="PSW67" s="105"/>
      <c r="PSX67" s="105"/>
      <c r="PSY67" s="105"/>
      <c r="PSZ67" s="29"/>
      <c r="PTA67" s="111"/>
      <c r="PTB67" s="29"/>
      <c r="PTC67" s="111"/>
      <c r="PTD67" s="22"/>
      <c r="PTE67" s="111"/>
      <c r="PTF67" s="22"/>
      <c r="PTG67" s="111"/>
      <c r="PTH67" s="22"/>
      <c r="PTI67" s="111"/>
      <c r="PTJ67" s="22"/>
      <c r="PTK67" s="111"/>
      <c r="PTL67" s="22"/>
      <c r="PTM67" s="111"/>
      <c r="PTN67" s="22"/>
      <c r="PTO67" s="111"/>
      <c r="PTP67" s="22"/>
      <c r="PTQ67" s="111"/>
      <c r="PTR67" s="26"/>
      <c r="PTS67" s="111"/>
      <c r="PTT67" s="26"/>
      <c r="PTU67" s="111"/>
      <c r="PTV67" s="26"/>
      <c r="PTW67" s="111"/>
      <c r="PTX67" s="26"/>
      <c r="PTY67" s="111"/>
      <c r="PTZ67" s="26"/>
      <c r="PUA67" s="111"/>
      <c r="PUB67" s="26"/>
      <c r="PUC67" s="111"/>
      <c r="PUD67" s="26"/>
      <c r="PUE67" s="111"/>
      <c r="PUF67" s="26"/>
      <c r="PUG67" s="111"/>
      <c r="PUH67" s="26"/>
      <c r="PUI67" s="111"/>
      <c r="PUJ67" s="26"/>
      <c r="PUK67" s="111"/>
      <c r="PUL67" s="26"/>
      <c r="PUM67" s="112"/>
      <c r="PUN67" s="26"/>
      <c r="PUO67" s="111"/>
      <c r="PUP67" s="26"/>
      <c r="PUQ67" s="111"/>
      <c r="PUR67" s="26"/>
      <c r="PUS67" s="111"/>
      <c r="PUT67" s="26"/>
      <c r="PUU67" s="111"/>
      <c r="PUV67" s="26"/>
      <c r="PUW67" s="111"/>
      <c r="PUX67" s="26"/>
      <c r="PUY67" s="111"/>
      <c r="PUZ67" s="26"/>
      <c r="PVA67" s="111"/>
      <c r="PVB67" s="19"/>
      <c r="PVC67" s="111"/>
      <c r="PVD67" s="26"/>
      <c r="PVE67" s="111"/>
      <c r="PVF67" s="26"/>
      <c r="PVG67" s="111"/>
      <c r="PVH67" s="26"/>
      <c r="PVI67" s="111"/>
      <c r="PVJ67" s="26"/>
      <c r="PVK67" s="111"/>
      <c r="PVL67" s="19"/>
      <c r="PVM67" s="111"/>
      <c r="PVN67" s="26"/>
      <c r="PVO67" s="111"/>
      <c r="PVP67" s="26"/>
      <c r="PVQ67" s="111"/>
      <c r="PVR67" s="26"/>
      <c r="PVS67" s="111"/>
      <c r="PVT67" s="19"/>
      <c r="PVU67" s="105"/>
      <c r="PVV67" s="105"/>
      <c r="PVW67" s="105"/>
      <c r="PVX67" s="29"/>
      <c r="PVY67" s="111"/>
      <c r="PVZ67" s="29"/>
      <c r="PWA67" s="111"/>
      <c r="PWB67" s="22"/>
      <c r="PWC67" s="111"/>
      <c r="PWD67" s="22"/>
      <c r="PWE67" s="111"/>
      <c r="PWF67" s="22"/>
      <c r="PWG67" s="111"/>
      <c r="PWH67" s="22"/>
      <c r="PWI67" s="111"/>
      <c r="PWJ67" s="22"/>
      <c r="PWK67" s="111"/>
      <c r="PWL67" s="22"/>
      <c r="PWM67" s="111"/>
      <c r="PWN67" s="22"/>
      <c r="PWO67" s="111"/>
      <c r="PWP67" s="26"/>
      <c r="PWQ67" s="111"/>
      <c r="PWR67" s="26"/>
      <c r="PWS67" s="111"/>
      <c r="PWT67" s="26"/>
      <c r="PWU67" s="111"/>
      <c r="PWV67" s="26"/>
      <c r="PWW67" s="111"/>
      <c r="PWX67" s="26"/>
      <c r="PWY67" s="111"/>
      <c r="PWZ67" s="26"/>
      <c r="PXA67" s="111"/>
      <c r="PXB67" s="26"/>
      <c r="PXC67" s="111"/>
      <c r="PXD67" s="26"/>
      <c r="PXE67" s="111"/>
      <c r="PXF67" s="26"/>
      <c r="PXG67" s="111"/>
      <c r="PXH67" s="26"/>
      <c r="PXI67" s="111"/>
      <c r="PXJ67" s="26"/>
      <c r="PXK67" s="112"/>
      <c r="PXL67" s="26"/>
      <c r="PXM67" s="111"/>
      <c r="PXN67" s="26"/>
      <c r="PXO67" s="111"/>
      <c r="PXP67" s="26"/>
      <c r="PXQ67" s="111"/>
      <c r="PXR67" s="26"/>
      <c r="PXS67" s="111"/>
      <c r="PXT67" s="26"/>
      <c r="PXU67" s="111"/>
      <c r="PXV67" s="26"/>
      <c r="PXW67" s="111"/>
      <c r="PXX67" s="26"/>
      <c r="PXY67" s="111"/>
      <c r="PXZ67" s="19"/>
      <c r="PYA67" s="111"/>
      <c r="PYB67" s="26"/>
      <c r="PYC67" s="111"/>
      <c r="PYD67" s="26"/>
      <c r="PYE67" s="111"/>
      <c r="PYF67" s="26"/>
      <c r="PYG67" s="111"/>
      <c r="PYH67" s="26"/>
      <c r="PYI67" s="111"/>
      <c r="PYJ67" s="19"/>
      <c r="PYK67" s="111"/>
      <c r="PYL67" s="26"/>
      <c r="PYM67" s="111"/>
      <c r="PYN67" s="26"/>
      <c r="PYO67" s="111"/>
      <c r="PYP67" s="26"/>
      <c r="PYQ67" s="111"/>
      <c r="PYR67" s="19"/>
      <c r="PYS67" s="105"/>
      <c r="PYT67" s="105"/>
      <c r="PYU67" s="105"/>
      <c r="PYV67" s="29"/>
      <c r="PYW67" s="111"/>
      <c r="PYX67" s="29"/>
      <c r="PYY67" s="111"/>
      <c r="PYZ67" s="22"/>
      <c r="PZA67" s="111"/>
      <c r="PZB67" s="22"/>
      <c r="PZC67" s="111"/>
      <c r="PZD67" s="22"/>
      <c r="PZE67" s="111"/>
      <c r="PZF67" s="22"/>
      <c r="PZG67" s="111"/>
      <c r="PZH67" s="22"/>
      <c r="PZI67" s="111"/>
      <c r="PZJ67" s="22"/>
      <c r="PZK67" s="111"/>
      <c r="PZL67" s="22"/>
      <c r="PZM67" s="111"/>
      <c r="PZN67" s="26"/>
      <c r="PZO67" s="111"/>
      <c r="PZP67" s="26"/>
      <c r="PZQ67" s="111"/>
      <c r="PZR67" s="26"/>
      <c r="PZS67" s="111"/>
      <c r="PZT67" s="26"/>
      <c r="PZU67" s="111"/>
      <c r="PZV67" s="26"/>
      <c r="PZW67" s="111"/>
      <c r="PZX67" s="26"/>
      <c r="PZY67" s="111"/>
      <c r="PZZ67" s="26"/>
      <c r="QAA67" s="111"/>
      <c r="QAB67" s="26"/>
      <c r="QAC67" s="111"/>
      <c r="QAD67" s="26"/>
      <c r="QAE67" s="111"/>
      <c r="QAF67" s="26"/>
      <c r="QAG67" s="111"/>
      <c r="QAH67" s="26"/>
      <c r="QAI67" s="112"/>
      <c r="QAJ67" s="26"/>
      <c r="QAK67" s="111"/>
      <c r="QAL67" s="26"/>
      <c r="QAM67" s="111"/>
      <c r="QAN67" s="26"/>
      <c r="QAO67" s="111"/>
      <c r="QAP67" s="26"/>
      <c r="QAQ67" s="111"/>
      <c r="QAR67" s="26"/>
      <c r="QAS67" s="111"/>
      <c r="QAT67" s="26"/>
      <c r="QAU67" s="111"/>
      <c r="QAV67" s="26"/>
      <c r="QAW67" s="111"/>
      <c r="QAX67" s="19"/>
      <c r="QAY67" s="111"/>
      <c r="QAZ67" s="26"/>
      <c r="QBA67" s="111"/>
      <c r="QBB67" s="26"/>
      <c r="QBC67" s="111"/>
      <c r="QBD67" s="26"/>
      <c r="QBE67" s="111"/>
      <c r="QBF67" s="26"/>
      <c r="QBG67" s="111"/>
      <c r="QBH67" s="19"/>
      <c r="QBI67" s="111"/>
      <c r="QBJ67" s="26"/>
      <c r="QBK67" s="111"/>
      <c r="QBL67" s="26"/>
      <c r="QBM67" s="111"/>
      <c r="QBN67" s="26"/>
      <c r="QBO67" s="111"/>
      <c r="QBP67" s="19"/>
      <c r="QBQ67" s="105"/>
      <c r="QBR67" s="105"/>
      <c r="QBS67" s="105"/>
      <c r="QBT67" s="29"/>
      <c r="QBU67" s="111"/>
      <c r="QBV67" s="29"/>
      <c r="QBW67" s="111"/>
      <c r="QBX67" s="22"/>
      <c r="QBY67" s="111"/>
      <c r="QBZ67" s="22"/>
      <c r="QCA67" s="111"/>
      <c r="QCB67" s="22"/>
      <c r="QCC67" s="111"/>
      <c r="QCD67" s="22"/>
      <c r="QCE67" s="111"/>
      <c r="QCF67" s="22"/>
      <c r="QCG67" s="111"/>
      <c r="QCH67" s="22"/>
      <c r="QCI67" s="111"/>
      <c r="QCJ67" s="22"/>
      <c r="QCK67" s="111"/>
      <c r="QCL67" s="26"/>
      <c r="QCM67" s="111"/>
      <c r="QCN67" s="26"/>
      <c r="QCO67" s="111"/>
      <c r="QCP67" s="26"/>
      <c r="QCQ67" s="111"/>
      <c r="QCR67" s="26"/>
      <c r="QCS67" s="111"/>
      <c r="QCT67" s="26"/>
      <c r="QCU67" s="111"/>
      <c r="QCV67" s="26"/>
      <c r="QCW67" s="111"/>
      <c r="QCX67" s="26"/>
      <c r="QCY67" s="111"/>
      <c r="QCZ67" s="26"/>
      <c r="QDA67" s="111"/>
      <c r="QDB67" s="26"/>
      <c r="QDC67" s="111"/>
      <c r="QDD67" s="26"/>
      <c r="QDE67" s="111"/>
      <c r="QDF67" s="26"/>
      <c r="QDG67" s="112"/>
      <c r="QDH67" s="26"/>
      <c r="QDI67" s="111"/>
      <c r="QDJ67" s="26"/>
      <c r="QDK67" s="111"/>
      <c r="QDL67" s="26"/>
      <c r="QDM67" s="111"/>
      <c r="QDN67" s="26"/>
      <c r="QDO67" s="111"/>
      <c r="QDP67" s="26"/>
      <c r="QDQ67" s="111"/>
      <c r="QDR67" s="26"/>
      <c r="QDS67" s="111"/>
      <c r="QDT67" s="26"/>
      <c r="QDU67" s="111"/>
      <c r="QDV67" s="19"/>
      <c r="QDW67" s="111"/>
      <c r="QDX67" s="26"/>
      <c r="QDY67" s="111"/>
      <c r="QDZ67" s="26"/>
      <c r="QEA67" s="111"/>
      <c r="QEB67" s="26"/>
      <c r="QEC67" s="111"/>
      <c r="QED67" s="26"/>
      <c r="QEE67" s="111"/>
      <c r="QEF67" s="19"/>
      <c r="QEG67" s="111"/>
      <c r="QEH67" s="26"/>
      <c r="QEI67" s="111"/>
      <c r="QEJ67" s="26"/>
      <c r="QEK67" s="111"/>
      <c r="QEL67" s="26"/>
      <c r="QEM67" s="111"/>
      <c r="QEN67" s="19"/>
      <c r="QEO67" s="105"/>
      <c r="QEP67" s="105"/>
      <c r="QEQ67" s="105"/>
      <c r="QER67" s="29"/>
      <c r="QES67" s="111"/>
      <c r="QET67" s="29"/>
      <c r="QEU67" s="111"/>
      <c r="QEV67" s="22"/>
      <c r="QEW67" s="111"/>
      <c r="QEX67" s="22"/>
      <c r="QEY67" s="111"/>
      <c r="QEZ67" s="22"/>
      <c r="QFA67" s="111"/>
      <c r="QFB67" s="22"/>
      <c r="QFC67" s="111"/>
      <c r="QFD67" s="22"/>
      <c r="QFE67" s="111"/>
      <c r="QFF67" s="22"/>
      <c r="QFG67" s="111"/>
      <c r="QFH67" s="22"/>
      <c r="QFI67" s="111"/>
      <c r="QFJ67" s="26"/>
      <c r="QFK67" s="111"/>
      <c r="QFL67" s="26"/>
      <c r="QFM67" s="111"/>
      <c r="QFN67" s="26"/>
      <c r="QFO67" s="111"/>
      <c r="QFP67" s="26"/>
      <c r="QFQ67" s="111"/>
      <c r="QFR67" s="26"/>
      <c r="QFS67" s="111"/>
      <c r="QFT67" s="26"/>
      <c r="QFU67" s="111"/>
      <c r="QFV67" s="26"/>
      <c r="QFW67" s="111"/>
      <c r="QFX67" s="26"/>
      <c r="QFY67" s="111"/>
      <c r="QFZ67" s="26"/>
      <c r="QGA67" s="111"/>
      <c r="QGB67" s="26"/>
      <c r="QGC67" s="111"/>
      <c r="QGD67" s="26"/>
      <c r="QGE67" s="112"/>
      <c r="QGF67" s="26"/>
      <c r="QGG67" s="111"/>
      <c r="QGH67" s="26"/>
      <c r="QGI67" s="111"/>
      <c r="QGJ67" s="26"/>
      <c r="QGK67" s="111"/>
      <c r="QGL67" s="26"/>
      <c r="QGM67" s="111"/>
      <c r="QGN67" s="26"/>
      <c r="QGO67" s="111"/>
      <c r="QGP67" s="26"/>
      <c r="QGQ67" s="111"/>
      <c r="QGR67" s="26"/>
      <c r="QGS67" s="111"/>
      <c r="QGT67" s="19"/>
      <c r="QGU67" s="111"/>
      <c r="QGV67" s="26"/>
      <c r="QGW67" s="111"/>
      <c r="QGX67" s="26"/>
      <c r="QGY67" s="111"/>
      <c r="QGZ67" s="26"/>
      <c r="QHA67" s="111"/>
      <c r="QHB67" s="26"/>
      <c r="QHC67" s="111"/>
      <c r="QHD67" s="19"/>
      <c r="QHE67" s="111"/>
      <c r="QHF67" s="26"/>
      <c r="QHG67" s="111"/>
      <c r="QHH67" s="26"/>
      <c r="QHI67" s="111"/>
      <c r="QHJ67" s="26"/>
      <c r="QHK67" s="111"/>
      <c r="QHL67" s="19"/>
      <c r="QHM67" s="105"/>
      <c r="QHN67" s="105"/>
      <c r="QHO67" s="105"/>
      <c r="QHP67" s="29"/>
      <c r="QHQ67" s="111"/>
      <c r="QHR67" s="29"/>
      <c r="QHS67" s="111"/>
      <c r="QHT67" s="22"/>
      <c r="QHU67" s="111"/>
      <c r="QHV67" s="22"/>
      <c r="QHW67" s="111"/>
      <c r="QHX67" s="22"/>
      <c r="QHY67" s="111"/>
      <c r="QHZ67" s="22"/>
      <c r="QIA67" s="111"/>
      <c r="QIB67" s="22"/>
      <c r="QIC67" s="111"/>
      <c r="QID67" s="22"/>
      <c r="QIE67" s="111"/>
      <c r="QIF67" s="22"/>
      <c r="QIG67" s="111"/>
      <c r="QIH67" s="26"/>
      <c r="QII67" s="111"/>
      <c r="QIJ67" s="26"/>
      <c r="QIK67" s="111"/>
      <c r="QIL67" s="26"/>
      <c r="QIM67" s="111"/>
      <c r="QIN67" s="26"/>
      <c r="QIO67" s="111"/>
      <c r="QIP67" s="26"/>
      <c r="QIQ67" s="111"/>
      <c r="QIR67" s="26"/>
      <c r="QIS67" s="111"/>
      <c r="QIT67" s="26"/>
      <c r="QIU67" s="111"/>
      <c r="QIV67" s="26"/>
      <c r="QIW67" s="111"/>
      <c r="QIX67" s="26"/>
      <c r="QIY67" s="111"/>
      <c r="QIZ67" s="26"/>
      <c r="QJA67" s="111"/>
      <c r="QJB67" s="26"/>
      <c r="QJC67" s="112"/>
      <c r="QJD67" s="26"/>
      <c r="QJE67" s="111"/>
      <c r="QJF67" s="26"/>
      <c r="QJG67" s="111"/>
      <c r="QJH67" s="26"/>
      <c r="QJI67" s="111"/>
      <c r="QJJ67" s="26"/>
      <c r="QJK67" s="111"/>
      <c r="QJL67" s="26"/>
      <c r="QJM67" s="111"/>
      <c r="QJN67" s="26"/>
      <c r="QJO67" s="111"/>
      <c r="QJP67" s="26"/>
      <c r="QJQ67" s="111"/>
      <c r="QJR67" s="19"/>
      <c r="QJS67" s="111"/>
      <c r="QJT67" s="26"/>
      <c r="QJU67" s="111"/>
      <c r="QJV67" s="26"/>
      <c r="QJW67" s="111"/>
      <c r="QJX67" s="26"/>
      <c r="QJY67" s="111"/>
      <c r="QJZ67" s="26"/>
      <c r="QKA67" s="111"/>
      <c r="QKB67" s="19"/>
      <c r="QKC67" s="111"/>
      <c r="QKD67" s="26"/>
      <c r="QKE67" s="111"/>
      <c r="QKF67" s="26"/>
      <c r="QKG67" s="111"/>
      <c r="QKH67" s="26"/>
      <c r="QKI67" s="111"/>
      <c r="QKJ67" s="19"/>
      <c r="QKK67" s="105"/>
      <c r="QKL67" s="105"/>
      <c r="QKM67" s="105"/>
      <c r="QKN67" s="29"/>
      <c r="QKO67" s="111"/>
      <c r="QKP67" s="29"/>
      <c r="QKQ67" s="111"/>
      <c r="QKR67" s="22"/>
      <c r="QKS67" s="111"/>
      <c r="QKT67" s="22"/>
      <c r="QKU67" s="111"/>
      <c r="QKV67" s="22"/>
      <c r="QKW67" s="111"/>
      <c r="QKX67" s="22"/>
      <c r="QKY67" s="111"/>
      <c r="QKZ67" s="22"/>
      <c r="QLA67" s="111"/>
      <c r="QLB67" s="22"/>
      <c r="QLC67" s="111"/>
      <c r="QLD67" s="22"/>
      <c r="QLE67" s="111"/>
      <c r="QLF67" s="26"/>
      <c r="QLG67" s="111"/>
      <c r="QLH67" s="26"/>
      <c r="QLI67" s="111"/>
      <c r="QLJ67" s="26"/>
      <c r="QLK67" s="111"/>
      <c r="QLL67" s="26"/>
      <c r="QLM67" s="111"/>
      <c r="QLN67" s="26"/>
      <c r="QLO67" s="111"/>
      <c r="QLP67" s="26"/>
      <c r="QLQ67" s="111"/>
      <c r="QLR67" s="26"/>
      <c r="QLS67" s="111"/>
      <c r="QLT67" s="26"/>
      <c r="QLU67" s="111"/>
      <c r="QLV67" s="26"/>
      <c r="QLW67" s="111"/>
      <c r="QLX67" s="26"/>
      <c r="QLY67" s="111"/>
      <c r="QLZ67" s="26"/>
      <c r="QMA67" s="112"/>
      <c r="QMB67" s="26"/>
      <c r="QMC67" s="111"/>
      <c r="QMD67" s="26"/>
      <c r="QME67" s="111"/>
      <c r="QMF67" s="26"/>
      <c r="QMG67" s="111"/>
      <c r="QMH67" s="26"/>
      <c r="QMI67" s="111"/>
      <c r="QMJ67" s="26"/>
      <c r="QMK67" s="111"/>
      <c r="QML67" s="26"/>
      <c r="QMM67" s="111"/>
      <c r="QMN67" s="26"/>
      <c r="QMO67" s="111"/>
      <c r="QMP67" s="19"/>
      <c r="QMQ67" s="111"/>
      <c r="QMR67" s="26"/>
      <c r="QMS67" s="111"/>
      <c r="QMT67" s="26"/>
      <c r="QMU67" s="111"/>
      <c r="QMV67" s="26"/>
      <c r="QMW67" s="111"/>
      <c r="QMX67" s="26"/>
      <c r="QMY67" s="111"/>
      <c r="QMZ67" s="19"/>
      <c r="QNA67" s="111"/>
      <c r="QNB67" s="26"/>
      <c r="QNC67" s="111"/>
      <c r="QND67" s="26"/>
      <c r="QNE67" s="111"/>
      <c r="QNF67" s="26"/>
      <c r="QNG67" s="111"/>
      <c r="QNH67" s="19"/>
      <c r="QNI67" s="105"/>
      <c r="QNJ67" s="105"/>
      <c r="QNK67" s="105"/>
      <c r="QNL67" s="29"/>
      <c r="QNM67" s="111"/>
      <c r="QNN67" s="29"/>
      <c r="QNO67" s="111"/>
      <c r="QNP67" s="22"/>
      <c r="QNQ67" s="111"/>
      <c r="QNR67" s="22"/>
      <c r="QNS67" s="111"/>
      <c r="QNT67" s="22"/>
      <c r="QNU67" s="111"/>
      <c r="QNV67" s="22"/>
      <c r="QNW67" s="111"/>
      <c r="QNX67" s="22"/>
      <c r="QNY67" s="111"/>
      <c r="QNZ67" s="22"/>
      <c r="QOA67" s="111"/>
      <c r="QOB67" s="22"/>
      <c r="QOC67" s="111"/>
      <c r="QOD67" s="26"/>
      <c r="QOE67" s="111"/>
      <c r="QOF67" s="26"/>
      <c r="QOG67" s="111"/>
      <c r="QOH67" s="26"/>
      <c r="QOI67" s="111"/>
      <c r="QOJ67" s="26"/>
      <c r="QOK67" s="111"/>
      <c r="QOL67" s="26"/>
      <c r="QOM67" s="111"/>
      <c r="QON67" s="26"/>
      <c r="QOO67" s="111"/>
      <c r="QOP67" s="26"/>
      <c r="QOQ67" s="111"/>
      <c r="QOR67" s="26"/>
      <c r="QOS67" s="111"/>
      <c r="QOT67" s="26"/>
      <c r="QOU67" s="111"/>
      <c r="QOV67" s="26"/>
      <c r="QOW67" s="111"/>
      <c r="QOX67" s="26"/>
      <c r="QOY67" s="112"/>
      <c r="QOZ67" s="26"/>
      <c r="QPA67" s="111"/>
      <c r="QPB67" s="26"/>
      <c r="QPC67" s="111"/>
      <c r="QPD67" s="26"/>
      <c r="QPE67" s="111"/>
      <c r="QPF67" s="26"/>
      <c r="QPG67" s="111"/>
      <c r="QPH67" s="26"/>
      <c r="QPI67" s="111"/>
      <c r="QPJ67" s="26"/>
      <c r="QPK67" s="111"/>
      <c r="QPL67" s="26"/>
      <c r="QPM67" s="111"/>
      <c r="QPN67" s="19"/>
      <c r="QPO67" s="111"/>
      <c r="QPP67" s="26"/>
      <c r="QPQ67" s="111"/>
      <c r="QPR67" s="26"/>
      <c r="QPS67" s="111"/>
      <c r="QPT67" s="26"/>
      <c r="QPU67" s="111"/>
      <c r="QPV67" s="26"/>
      <c r="QPW67" s="111"/>
      <c r="QPX67" s="19"/>
      <c r="QPY67" s="111"/>
      <c r="QPZ67" s="26"/>
      <c r="QQA67" s="111"/>
      <c r="QQB67" s="26"/>
      <c r="QQC67" s="111"/>
      <c r="QQD67" s="26"/>
      <c r="QQE67" s="111"/>
      <c r="QQF67" s="19"/>
      <c r="QQG67" s="105"/>
      <c r="QQH67" s="105"/>
      <c r="QQI67" s="105"/>
      <c r="QQJ67" s="29"/>
      <c r="QQK67" s="111"/>
      <c r="QQL67" s="29"/>
      <c r="QQM67" s="111"/>
      <c r="QQN67" s="22"/>
      <c r="QQO67" s="111"/>
      <c r="QQP67" s="22"/>
      <c r="QQQ67" s="111"/>
      <c r="QQR67" s="22"/>
      <c r="QQS67" s="111"/>
      <c r="QQT67" s="22"/>
      <c r="QQU67" s="111"/>
      <c r="QQV67" s="22"/>
      <c r="QQW67" s="111"/>
      <c r="QQX67" s="22"/>
      <c r="QQY67" s="111"/>
      <c r="QQZ67" s="22"/>
      <c r="QRA67" s="111"/>
      <c r="QRB67" s="26"/>
      <c r="QRC67" s="111"/>
      <c r="QRD67" s="26"/>
      <c r="QRE67" s="111"/>
      <c r="QRF67" s="26"/>
      <c r="QRG67" s="111"/>
      <c r="QRH67" s="26"/>
      <c r="QRI67" s="111"/>
      <c r="QRJ67" s="26"/>
      <c r="QRK67" s="111"/>
      <c r="QRL67" s="26"/>
      <c r="QRM67" s="111"/>
      <c r="QRN67" s="26"/>
      <c r="QRO67" s="111"/>
      <c r="QRP67" s="26"/>
      <c r="QRQ67" s="111"/>
      <c r="QRR67" s="26"/>
      <c r="QRS67" s="111"/>
      <c r="QRT67" s="26"/>
      <c r="QRU67" s="111"/>
      <c r="QRV67" s="26"/>
      <c r="QRW67" s="112"/>
      <c r="QRX67" s="26"/>
      <c r="QRY67" s="111"/>
      <c r="QRZ67" s="26"/>
      <c r="QSA67" s="111"/>
      <c r="QSB67" s="26"/>
      <c r="QSC67" s="111"/>
      <c r="QSD67" s="26"/>
      <c r="QSE67" s="111"/>
      <c r="QSF67" s="26"/>
      <c r="QSG67" s="111"/>
      <c r="QSH67" s="26"/>
      <c r="QSI67" s="111"/>
      <c r="QSJ67" s="26"/>
      <c r="QSK67" s="111"/>
      <c r="QSL67" s="19"/>
      <c r="QSM67" s="111"/>
      <c r="QSN67" s="26"/>
      <c r="QSO67" s="111"/>
      <c r="QSP67" s="26"/>
      <c r="QSQ67" s="111"/>
      <c r="QSR67" s="26"/>
      <c r="QSS67" s="111"/>
      <c r="QST67" s="26"/>
      <c r="QSU67" s="111"/>
      <c r="QSV67" s="19"/>
      <c r="QSW67" s="111"/>
      <c r="QSX67" s="26"/>
      <c r="QSY67" s="111"/>
      <c r="QSZ67" s="26"/>
      <c r="QTA67" s="111"/>
      <c r="QTB67" s="26"/>
      <c r="QTC67" s="111"/>
      <c r="QTD67" s="19"/>
      <c r="QTE67" s="105"/>
      <c r="QTF67" s="105"/>
      <c r="QTG67" s="105"/>
      <c r="QTH67" s="29"/>
      <c r="QTI67" s="111"/>
      <c r="QTJ67" s="29"/>
      <c r="QTK67" s="111"/>
      <c r="QTL67" s="22"/>
      <c r="QTM67" s="111"/>
      <c r="QTN67" s="22"/>
      <c r="QTO67" s="111"/>
      <c r="QTP67" s="22"/>
      <c r="QTQ67" s="111"/>
      <c r="QTR67" s="22"/>
      <c r="QTS67" s="111"/>
      <c r="QTT67" s="22"/>
      <c r="QTU67" s="111"/>
      <c r="QTV67" s="22"/>
      <c r="QTW67" s="111"/>
      <c r="QTX67" s="22"/>
      <c r="QTY67" s="111"/>
      <c r="QTZ67" s="26"/>
      <c r="QUA67" s="111"/>
      <c r="QUB67" s="26"/>
      <c r="QUC67" s="111"/>
      <c r="QUD67" s="26"/>
      <c r="QUE67" s="111"/>
      <c r="QUF67" s="26"/>
      <c r="QUG67" s="111"/>
      <c r="QUH67" s="26"/>
      <c r="QUI67" s="111"/>
      <c r="QUJ67" s="26"/>
      <c r="QUK67" s="111"/>
      <c r="QUL67" s="26"/>
      <c r="QUM67" s="111"/>
      <c r="QUN67" s="26"/>
      <c r="QUO67" s="111"/>
      <c r="QUP67" s="26"/>
      <c r="QUQ67" s="111"/>
      <c r="QUR67" s="26"/>
      <c r="QUS67" s="111"/>
      <c r="QUT67" s="26"/>
      <c r="QUU67" s="112"/>
      <c r="QUV67" s="26"/>
      <c r="QUW67" s="111"/>
      <c r="QUX67" s="26"/>
      <c r="QUY67" s="111"/>
      <c r="QUZ67" s="26"/>
      <c r="QVA67" s="111"/>
      <c r="QVB67" s="26"/>
      <c r="QVC67" s="111"/>
      <c r="QVD67" s="26"/>
      <c r="QVE67" s="111"/>
      <c r="QVF67" s="26"/>
      <c r="QVG67" s="111"/>
      <c r="QVH67" s="26"/>
      <c r="QVI67" s="111"/>
      <c r="QVJ67" s="19"/>
      <c r="QVK67" s="111"/>
      <c r="QVL67" s="26"/>
      <c r="QVM67" s="111"/>
      <c r="QVN67" s="26"/>
      <c r="QVO67" s="111"/>
      <c r="QVP67" s="26"/>
      <c r="QVQ67" s="111"/>
      <c r="QVR67" s="26"/>
      <c r="QVS67" s="111"/>
      <c r="QVT67" s="19"/>
      <c r="QVU67" s="111"/>
      <c r="QVV67" s="26"/>
      <c r="QVW67" s="111"/>
      <c r="QVX67" s="26"/>
      <c r="QVY67" s="111"/>
      <c r="QVZ67" s="26"/>
      <c r="QWA67" s="111"/>
      <c r="QWB67" s="19"/>
      <c r="QWC67" s="105"/>
      <c r="QWD67" s="105"/>
      <c r="QWE67" s="105"/>
      <c r="QWF67" s="29"/>
      <c r="QWG67" s="111"/>
      <c r="QWH67" s="29"/>
      <c r="QWI67" s="111"/>
      <c r="QWJ67" s="22"/>
      <c r="QWK67" s="111"/>
      <c r="QWL67" s="22"/>
      <c r="QWM67" s="111"/>
      <c r="QWN67" s="22"/>
      <c r="QWO67" s="111"/>
      <c r="QWP67" s="22"/>
      <c r="QWQ67" s="111"/>
      <c r="QWR67" s="22"/>
      <c r="QWS67" s="111"/>
      <c r="QWT67" s="22"/>
      <c r="QWU67" s="111"/>
      <c r="QWV67" s="22"/>
      <c r="QWW67" s="111"/>
      <c r="QWX67" s="26"/>
      <c r="QWY67" s="111"/>
      <c r="QWZ67" s="26"/>
      <c r="QXA67" s="111"/>
      <c r="QXB67" s="26"/>
      <c r="QXC67" s="111"/>
      <c r="QXD67" s="26"/>
      <c r="QXE67" s="111"/>
      <c r="QXF67" s="26"/>
      <c r="QXG67" s="111"/>
      <c r="QXH67" s="26"/>
      <c r="QXI67" s="111"/>
      <c r="QXJ67" s="26"/>
      <c r="QXK67" s="111"/>
      <c r="QXL67" s="26"/>
      <c r="QXM67" s="111"/>
      <c r="QXN67" s="26"/>
      <c r="QXO67" s="111"/>
      <c r="QXP67" s="26"/>
      <c r="QXQ67" s="111"/>
      <c r="QXR67" s="26"/>
      <c r="QXS67" s="112"/>
      <c r="QXT67" s="26"/>
      <c r="QXU67" s="111"/>
      <c r="QXV67" s="26"/>
      <c r="QXW67" s="111"/>
      <c r="QXX67" s="26"/>
      <c r="QXY67" s="111"/>
      <c r="QXZ67" s="26"/>
      <c r="QYA67" s="111"/>
      <c r="QYB67" s="26"/>
      <c r="QYC67" s="111"/>
      <c r="QYD67" s="26"/>
      <c r="QYE67" s="111"/>
      <c r="QYF67" s="26"/>
      <c r="QYG67" s="111"/>
      <c r="QYH67" s="19"/>
      <c r="QYI67" s="111"/>
      <c r="QYJ67" s="26"/>
      <c r="QYK67" s="111"/>
      <c r="QYL67" s="26"/>
      <c r="QYM67" s="111"/>
      <c r="QYN67" s="26"/>
      <c r="QYO67" s="111"/>
      <c r="QYP67" s="26"/>
      <c r="QYQ67" s="111"/>
      <c r="QYR67" s="19"/>
      <c r="QYS67" s="111"/>
      <c r="QYT67" s="26"/>
      <c r="QYU67" s="111"/>
      <c r="QYV67" s="26"/>
      <c r="QYW67" s="111"/>
      <c r="QYX67" s="26"/>
      <c r="QYY67" s="111"/>
      <c r="QYZ67" s="19"/>
      <c r="QZA67" s="105"/>
      <c r="QZB67" s="105"/>
      <c r="QZC67" s="105"/>
      <c r="QZD67" s="29"/>
      <c r="QZE67" s="111"/>
      <c r="QZF67" s="29"/>
      <c r="QZG67" s="111"/>
      <c r="QZH67" s="22"/>
      <c r="QZI67" s="111"/>
      <c r="QZJ67" s="22"/>
      <c r="QZK67" s="111"/>
      <c r="QZL67" s="22"/>
      <c r="QZM67" s="111"/>
      <c r="QZN67" s="22"/>
      <c r="QZO67" s="111"/>
      <c r="QZP67" s="22"/>
      <c r="QZQ67" s="111"/>
      <c r="QZR67" s="22"/>
      <c r="QZS67" s="111"/>
      <c r="QZT67" s="22"/>
      <c r="QZU67" s="111"/>
      <c r="QZV67" s="26"/>
      <c r="QZW67" s="111"/>
      <c r="QZX67" s="26"/>
      <c r="QZY67" s="111"/>
      <c r="QZZ67" s="26"/>
      <c r="RAA67" s="111"/>
      <c r="RAB67" s="26"/>
      <c r="RAC67" s="111"/>
      <c r="RAD67" s="26"/>
      <c r="RAE67" s="111"/>
      <c r="RAF67" s="26"/>
      <c r="RAG67" s="111"/>
      <c r="RAH67" s="26"/>
      <c r="RAI67" s="111"/>
      <c r="RAJ67" s="26"/>
      <c r="RAK67" s="111"/>
      <c r="RAL67" s="26"/>
      <c r="RAM67" s="111"/>
      <c r="RAN67" s="26"/>
      <c r="RAO67" s="111"/>
      <c r="RAP67" s="26"/>
      <c r="RAQ67" s="112"/>
      <c r="RAR67" s="26"/>
      <c r="RAS67" s="111"/>
      <c r="RAT67" s="26"/>
      <c r="RAU67" s="111"/>
      <c r="RAV67" s="26"/>
      <c r="RAW67" s="111"/>
      <c r="RAX67" s="26"/>
      <c r="RAY67" s="111"/>
      <c r="RAZ67" s="26"/>
      <c r="RBA67" s="111"/>
      <c r="RBB67" s="26"/>
      <c r="RBC67" s="111"/>
      <c r="RBD67" s="26"/>
      <c r="RBE67" s="111"/>
      <c r="RBF67" s="19"/>
      <c r="RBG67" s="111"/>
      <c r="RBH67" s="26"/>
      <c r="RBI67" s="111"/>
      <c r="RBJ67" s="26"/>
      <c r="RBK67" s="111"/>
      <c r="RBL67" s="26"/>
      <c r="RBM67" s="111"/>
      <c r="RBN67" s="26"/>
      <c r="RBO67" s="111"/>
      <c r="RBP67" s="19"/>
      <c r="RBQ67" s="111"/>
      <c r="RBR67" s="26"/>
      <c r="RBS67" s="111"/>
      <c r="RBT67" s="26"/>
      <c r="RBU67" s="111"/>
      <c r="RBV67" s="26"/>
      <c r="RBW67" s="111"/>
      <c r="RBX67" s="19"/>
      <c r="RBY67" s="105"/>
      <c r="RBZ67" s="105"/>
      <c r="RCA67" s="105"/>
      <c r="RCB67" s="29"/>
      <c r="RCC67" s="111"/>
      <c r="RCD67" s="29"/>
      <c r="RCE67" s="111"/>
      <c r="RCF67" s="22"/>
      <c r="RCG67" s="111"/>
      <c r="RCH67" s="22"/>
      <c r="RCI67" s="111"/>
      <c r="RCJ67" s="22"/>
      <c r="RCK67" s="111"/>
      <c r="RCL67" s="22"/>
      <c r="RCM67" s="111"/>
      <c r="RCN67" s="22"/>
      <c r="RCO67" s="111"/>
      <c r="RCP67" s="22"/>
      <c r="RCQ67" s="111"/>
      <c r="RCR67" s="22"/>
      <c r="RCS67" s="111"/>
      <c r="RCT67" s="26"/>
      <c r="RCU67" s="111"/>
      <c r="RCV67" s="26"/>
      <c r="RCW67" s="111"/>
      <c r="RCX67" s="26"/>
      <c r="RCY67" s="111"/>
      <c r="RCZ67" s="26"/>
      <c r="RDA67" s="111"/>
      <c r="RDB67" s="26"/>
      <c r="RDC67" s="111"/>
      <c r="RDD67" s="26"/>
      <c r="RDE67" s="111"/>
      <c r="RDF67" s="26"/>
      <c r="RDG67" s="111"/>
      <c r="RDH67" s="26"/>
      <c r="RDI67" s="111"/>
      <c r="RDJ67" s="26"/>
      <c r="RDK67" s="111"/>
      <c r="RDL67" s="26"/>
      <c r="RDM67" s="111"/>
      <c r="RDN67" s="26"/>
      <c r="RDO67" s="112"/>
      <c r="RDP67" s="26"/>
      <c r="RDQ67" s="111"/>
      <c r="RDR67" s="26"/>
      <c r="RDS67" s="111"/>
      <c r="RDT67" s="26"/>
      <c r="RDU67" s="111"/>
      <c r="RDV67" s="26"/>
      <c r="RDW67" s="111"/>
      <c r="RDX67" s="26"/>
      <c r="RDY67" s="111"/>
      <c r="RDZ67" s="26"/>
      <c r="REA67" s="111"/>
      <c r="REB67" s="26"/>
      <c r="REC67" s="111"/>
      <c r="RED67" s="19"/>
      <c r="REE67" s="111"/>
      <c r="REF67" s="26"/>
      <c r="REG67" s="111"/>
      <c r="REH67" s="26"/>
      <c r="REI67" s="111"/>
      <c r="REJ67" s="26"/>
      <c r="REK67" s="111"/>
      <c r="REL67" s="26"/>
      <c r="REM67" s="111"/>
      <c r="REN67" s="19"/>
      <c r="REO67" s="111"/>
      <c r="REP67" s="26"/>
      <c r="REQ67" s="111"/>
      <c r="RER67" s="26"/>
      <c r="RES67" s="111"/>
      <c r="RET67" s="26"/>
      <c r="REU67" s="111"/>
      <c r="REV67" s="19"/>
      <c r="REW67" s="105"/>
      <c r="REX67" s="105"/>
      <c r="REY67" s="105"/>
      <c r="REZ67" s="29"/>
      <c r="RFA67" s="111"/>
      <c r="RFB67" s="29"/>
      <c r="RFC67" s="111"/>
      <c r="RFD67" s="22"/>
      <c r="RFE67" s="111"/>
      <c r="RFF67" s="22"/>
      <c r="RFG67" s="111"/>
      <c r="RFH67" s="22"/>
      <c r="RFI67" s="111"/>
      <c r="RFJ67" s="22"/>
      <c r="RFK67" s="111"/>
      <c r="RFL67" s="22"/>
      <c r="RFM67" s="111"/>
      <c r="RFN67" s="22"/>
      <c r="RFO67" s="111"/>
      <c r="RFP67" s="22"/>
      <c r="RFQ67" s="111"/>
      <c r="RFR67" s="26"/>
      <c r="RFS67" s="111"/>
      <c r="RFT67" s="26"/>
      <c r="RFU67" s="111"/>
      <c r="RFV67" s="26"/>
      <c r="RFW67" s="111"/>
      <c r="RFX67" s="26"/>
      <c r="RFY67" s="111"/>
      <c r="RFZ67" s="26"/>
      <c r="RGA67" s="111"/>
      <c r="RGB67" s="26"/>
      <c r="RGC67" s="111"/>
      <c r="RGD67" s="26"/>
      <c r="RGE67" s="111"/>
      <c r="RGF67" s="26"/>
      <c r="RGG67" s="111"/>
      <c r="RGH67" s="26"/>
      <c r="RGI67" s="111"/>
      <c r="RGJ67" s="26"/>
      <c r="RGK67" s="111"/>
      <c r="RGL67" s="26"/>
      <c r="RGM67" s="112"/>
      <c r="RGN67" s="26"/>
      <c r="RGO67" s="111"/>
      <c r="RGP67" s="26"/>
      <c r="RGQ67" s="111"/>
      <c r="RGR67" s="26"/>
      <c r="RGS67" s="111"/>
      <c r="RGT67" s="26"/>
      <c r="RGU67" s="111"/>
      <c r="RGV67" s="26"/>
      <c r="RGW67" s="111"/>
      <c r="RGX67" s="26"/>
      <c r="RGY67" s="111"/>
      <c r="RGZ67" s="26"/>
      <c r="RHA67" s="111"/>
      <c r="RHB67" s="19"/>
      <c r="RHC67" s="111"/>
      <c r="RHD67" s="26"/>
      <c r="RHE67" s="111"/>
      <c r="RHF67" s="26"/>
      <c r="RHG67" s="111"/>
      <c r="RHH67" s="26"/>
      <c r="RHI67" s="111"/>
      <c r="RHJ67" s="26"/>
      <c r="RHK67" s="111"/>
      <c r="RHL67" s="19"/>
      <c r="RHM67" s="111"/>
      <c r="RHN67" s="26"/>
      <c r="RHO67" s="111"/>
      <c r="RHP67" s="26"/>
      <c r="RHQ67" s="111"/>
      <c r="RHR67" s="26"/>
      <c r="RHS67" s="111"/>
      <c r="RHT67" s="19"/>
      <c r="RHU67" s="105"/>
      <c r="RHV67" s="105"/>
      <c r="RHW67" s="105"/>
      <c r="RHX67" s="29"/>
      <c r="RHY67" s="111"/>
      <c r="RHZ67" s="29"/>
      <c r="RIA67" s="111"/>
      <c r="RIB67" s="22"/>
      <c r="RIC67" s="111"/>
      <c r="RID67" s="22"/>
      <c r="RIE67" s="111"/>
      <c r="RIF67" s="22"/>
      <c r="RIG67" s="111"/>
      <c r="RIH67" s="22"/>
      <c r="RII67" s="111"/>
      <c r="RIJ67" s="22"/>
      <c r="RIK67" s="111"/>
      <c r="RIL67" s="22"/>
      <c r="RIM67" s="111"/>
      <c r="RIN67" s="22"/>
      <c r="RIO67" s="111"/>
      <c r="RIP67" s="26"/>
      <c r="RIQ67" s="111"/>
      <c r="RIR67" s="26"/>
      <c r="RIS67" s="111"/>
      <c r="RIT67" s="26"/>
      <c r="RIU67" s="111"/>
      <c r="RIV67" s="26"/>
      <c r="RIW67" s="111"/>
      <c r="RIX67" s="26"/>
      <c r="RIY67" s="111"/>
      <c r="RIZ67" s="26"/>
      <c r="RJA67" s="111"/>
      <c r="RJB67" s="26"/>
      <c r="RJC67" s="111"/>
      <c r="RJD67" s="26"/>
      <c r="RJE67" s="111"/>
      <c r="RJF67" s="26"/>
      <c r="RJG67" s="111"/>
      <c r="RJH67" s="26"/>
      <c r="RJI67" s="111"/>
      <c r="RJJ67" s="26"/>
      <c r="RJK67" s="112"/>
      <c r="RJL67" s="26"/>
      <c r="RJM67" s="111"/>
      <c r="RJN67" s="26"/>
      <c r="RJO67" s="111"/>
      <c r="RJP67" s="26"/>
      <c r="RJQ67" s="111"/>
      <c r="RJR67" s="26"/>
      <c r="RJS67" s="111"/>
      <c r="RJT67" s="26"/>
      <c r="RJU67" s="111"/>
      <c r="RJV67" s="26"/>
      <c r="RJW67" s="111"/>
      <c r="RJX67" s="26"/>
      <c r="RJY67" s="111"/>
      <c r="RJZ67" s="19"/>
      <c r="RKA67" s="111"/>
      <c r="RKB67" s="26"/>
      <c r="RKC67" s="111"/>
      <c r="RKD67" s="26"/>
      <c r="RKE67" s="111"/>
      <c r="RKF67" s="26"/>
      <c r="RKG67" s="111"/>
      <c r="RKH67" s="26"/>
      <c r="RKI67" s="111"/>
      <c r="RKJ67" s="19"/>
      <c r="RKK67" s="111"/>
      <c r="RKL67" s="26"/>
      <c r="RKM67" s="111"/>
      <c r="RKN67" s="26"/>
      <c r="RKO67" s="111"/>
      <c r="RKP67" s="26"/>
      <c r="RKQ67" s="111"/>
      <c r="RKR67" s="19"/>
      <c r="RKS67" s="105"/>
      <c r="RKT67" s="105"/>
      <c r="RKU67" s="105"/>
      <c r="RKV67" s="29"/>
      <c r="RKW67" s="111"/>
      <c r="RKX67" s="29"/>
      <c r="RKY67" s="111"/>
      <c r="RKZ67" s="22"/>
      <c r="RLA67" s="111"/>
      <c r="RLB67" s="22"/>
      <c r="RLC67" s="111"/>
      <c r="RLD67" s="22"/>
      <c r="RLE67" s="111"/>
      <c r="RLF67" s="22"/>
      <c r="RLG67" s="111"/>
      <c r="RLH67" s="22"/>
      <c r="RLI67" s="111"/>
      <c r="RLJ67" s="22"/>
      <c r="RLK67" s="111"/>
      <c r="RLL67" s="22"/>
      <c r="RLM67" s="111"/>
      <c r="RLN67" s="26"/>
      <c r="RLO67" s="111"/>
      <c r="RLP67" s="26"/>
      <c r="RLQ67" s="111"/>
      <c r="RLR67" s="26"/>
      <c r="RLS67" s="111"/>
      <c r="RLT67" s="26"/>
      <c r="RLU67" s="111"/>
      <c r="RLV67" s="26"/>
      <c r="RLW67" s="111"/>
      <c r="RLX67" s="26"/>
      <c r="RLY67" s="111"/>
      <c r="RLZ67" s="26"/>
      <c r="RMA67" s="111"/>
      <c r="RMB67" s="26"/>
      <c r="RMC67" s="111"/>
      <c r="RMD67" s="26"/>
      <c r="RME67" s="111"/>
      <c r="RMF67" s="26"/>
      <c r="RMG67" s="111"/>
      <c r="RMH67" s="26"/>
      <c r="RMI67" s="112"/>
      <c r="RMJ67" s="26"/>
      <c r="RMK67" s="111"/>
      <c r="RML67" s="26"/>
      <c r="RMM67" s="111"/>
      <c r="RMN67" s="26"/>
      <c r="RMO67" s="111"/>
      <c r="RMP67" s="26"/>
      <c r="RMQ67" s="111"/>
      <c r="RMR67" s="26"/>
      <c r="RMS67" s="111"/>
      <c r="RMT67" s="26"/>
      <c r="RMU67" s="111"/>
      <c r="RMV67" s="26"/>
      <c r="RMW67" s="111"/>
      <c r="RMX67" s="19"/>
      <c r="RMY67" s="111"/>
      <c r="RMZ67" s="26"/>
      <c r="RNA67" s="111"/>
      <c r="RNB67" s="26"/>
      <c r="RNC67" s="111"/>
      <c r="RND67" s="26"/>
      <c r="RNE67" s="111"/>
      <c r="RNF67" s="26"/>
      <c r="RNG67" s="111"/>
      <c r="RNH67" s="19"/>
      <c r="RNI67" s="111"/>
      <c r="RNJ67" s="26"/>
      <c r="RNK67" s="111"/>
      <c r="RNL67" s="26"/>
      <c r="RNM67" s="111"/>
      <c r="RNN67" s="26"/>
      <c r="RNO67" s="111"/>
      <c r="RNP67" s="19"/>
      <c r="RNQ67" s="105"/>
      <c r="RNR67" s="105"/>
      <c r="RNS67" s="105"/>
      <c r="RNT67" s="29"/>
      <c r="RNU67" s="111"/>
      <c r="RNV67" s="29"/>
      <c r="RNW67" s="111"/>
      <c r="RNX67" s="22"/>
      <c r="RNY67" s="111"/>
      <c r="RNZ67" s="22"/>
      <c r="ROA67" s="111"/>
      <c r="ROB67" s="22"/>
      <c r="ROC67" s="111"/>
      <c r="ROD67" s="22"/>
      <c r="ROE67" s="111"/>
      <c r="ROF67" s="22"/>
      <c r="ROG67" s="111"/>
      <c r="ROH67" s="22"/>
      <c r="ROI67" s="111"/>
      <c r="ROJ67" s="22"/>
      <c r="ROK67" s="111"/>
      <c r="ROL67" s="26"/>
      <c r="ROM67" s="111"/>
      <c r="RON67" s="26"/>
      <c r="ROO67" s="111"/>
      <c r="ROP67" s="26"/>
      <c r="ROQ67" s="111"/>
      <c r="ROR67" s="26"/>
      <c r="ROS67" s="111"/>
      <c r="ROT67" s="26"/>
      <c r="ROU67" s="111"/>
      <c r="ROV67" s="26"/>
      <c r="ROW67" s="111"/>
      <c r="ROX67" s="26"/>
      <c r="ROY67" s="111"/>
      <c r="ROZ67" s="26"/>
      <c r="RPA67" s="111"/>
      <c r="RPB67" s="26"/>
      <c r="RPC67" s="111"/>
      <c r="RPD67" s="26"/>
      <c r="RPE67" s="111"/>
      <c r="RPF67" s="26"/>
      <c r="RPG67" s="112"/>
      <c r="RPH67" s="26"/>
      <c r="RPI67" s="111"/>
      <c r="RPJ67" s="26"/>
      <c r="RPK67" s="111"/>
      <c r="RPL67" s="26"/>
      <c r="RPM67" s="111"/>
      <c r="RPN67" s="26"/>
      <c r="RPO67" s="111"/>
      <c r="RPP67" s="26"/>
      <c r="RPQ67" s="111"/>
      <c r="RPR67" s="26"/>
      <c r="RPS67" s="111"/>
      <c r="RPT67" s="26"/>
      <c r="RPU67" s="111"/>
      <c r="RPV67" s="19"/>
      <c r="RPW67" s="111"/>
      <c r="RPX67" s="26"/>
      <c r="RPY67" s="111"/>
      <c r="RPZ67" s="26"/>
      <c r="RQA67" s="111"/>
      <c r="RQB67" s="26"/>
      <c r="RQC67" s="111"/>
      <c r="RQD67" s="26"/>
      <c r="RQE67" s="111"/>
      <c r="RQF67" s="19"/>
      <c r="RQG67" s="111"/>
      <c r="RQH67" s="26"/>
      <c r="RQI67" s="111"/>
      <c r="RQJ67" s="26"/>
      <c r="RQK67" s="111"/>
      <c r="RQL67" s="26"/>
      <c r="RQM67" s="111"/>
      <c r="RQN67" s="19"/>
      <c r="RQO67" s="105"/>
      <c r="RQP67" s="105"/>
      <c r="RQQ67" s="105"/>
      <c r="RQR67" s="29"/>
      <c r="RQS67" s="111"/>
      <c r="RQT67" s="29"/>
      <c r="RQU67" s="111"/>
      <c r="RQV67" s="22"/>
      <c r="RQW67" s="111"/>
      <c r="RQX67" s="22"/>
      <c r="RQY67" s="111"/>
      <c r="RQZ67" s="22"/>
      <c r="RRA67" s="111"/>
      <c r="RRB67" s="22"/>
      <c r="RRC67" s="111"/>
      <c r="RRD67" s="22"/>
      <c r="RRE67" s="111"/>
      <c r="RRF67" s="22"/>
      <c r="RRG67" s="111"/>
      <c r="RRH67" s="22"/>
      <c r="RRI67" s="111"/>
      <c r="RRJ67" s="26"/>
      <c r="RRK67" s="111"/>
      <c r="RRL67" s="26"/>
      <c r="RRM67" s="111"/>
      <c r="RRN67" s="26"/>
      <c r="RRO67" s="111"/>
      <c r="RRP67" s="26"/>
      <c r="RRQ67" s="111"/>
      <c r="RRR67" s="26"/>
      <c r="RRS67" s="111"/>
      <c r="RRT67" s="26"/>
      <c r="RRU67" s="111"/>
      <c r="RRV67" s="26"/>
      <c r="RRW67" s="111"/>
      <c r="RRX67" s="26"/>
      <c r="RRY67" s="111"/>
      <c r="RRZ67" s="26"/>
      <c r="RSA67" s="111"/>
      <c r="RSB67" s="26"/>
      <c r="RSC67" s="111"/>
      <c r="RSD67" s="26"/>
      <c r="RSE67" s="112"/>
      <c r="RSF67" s="26"/>
      <c r="RSG67" s="111"/>
      <c r="RSH67" s="26"/>
      <c r="RSI67" s="111"/>
      <c r="RSJ67" s="26"/>
      <c r="RSK67" s="111"/>
      <c r="RSL67" s="26"/>
      <c r="RSM67" s="111"/>
      <c r="RSN67" s="26"/>
      <c r="RSO67" s="111"/>
      <c r="RSP67" s="26"/>
      <c r="RSQ67" s="111"/>
      <c r="RSR67" s="26"/>
      <c r="RSS67" s="111"/>
      <c r="RST67" s="19"/>
      <c r="RSU67" s="111"/>
      <c r="RSV67" s="26"/>
      <c r="RSW67" s="111"/>
      <c r="RSX67" s="26"/>
      <c r="RSY67" s="111"/>
      <c r="RSZ67" s="26"/>
      <c r="RTA67" s="111"/>
      <c r="RTB67" s="26"/>
      <c r="RTC67" s="111"/>
      <c r="RTD67" s="19"/>
      <c r="RTE67" s="111"/>
      <c r="RTF67" s="26"/>
      <c r="RTG67" s="111"/>
      <c r="RTH67" s="26"/>
      <c r="RTI67" s="111"/>
      <c r="RTJ67" s="26"/>
      <c r="RTK67" s="111"/>
      <c r="RTL67" s="19"/>
      <c r="RTM67" s="105"/>
      <c r="RTN67" s="105"/>
      <c r="RTO67" s="105"/>
      <c r="RTP67" s="29"/>
      <c r="RTQ67" s="111"/>
      <c r="RTR67" s="29"/>
      <c r="RTS67" s="111"/>
      <c r="RTT67" s="22"/>
      <c r="RTU67" s="111"/>
      <c r="RTV67" s="22"/>
      <c r="RTW67" s="111"/>
      <c r="RTX67" s="22"/>
      <c r="RTY67" s="111"/>
      <c r="RTZ67" s="22"/>
      <c r="RUA67" s="111"/>
      <c r="RUB67" s="22"/>
      <c r="RUC67" s="111"/>
      <c r="RUD67" s="22"/>
      <c r="RUE67" s="111"/>
      <c r="RUF67" s="22"/>
      <c r="RUG67" s="111"/>
      <c r="RUH67" s="26"/>
      <c r="RUI67" s="111"/>
      <c r="RUJ67" s="26"/>
      <c r="RUK67" s="111"/>
      <c r="RUL67" s="26"/>
      <c r="RUM67" s="111"/>
      <c r="RUN67" s="26"/>
      <c r="RUO67" s="111"/>
      <c r="RUP67" s="26"/>
      <c r="RUQ67" s="111"/>
      <c r="RUR67" s="26"/>
      <c r="RUS67" s="111"/>
      <c r="RUT67" s="26"/>
      <c r="RUU67" s="111"/>
      <c r="RUV67" s="26"/>
      <c r="RUW67" s="111"/>
      <c r="RUX67" s="26"/>
      <c r="RUY67" s="111"/>
      <c r="RUZ67" s="26"/>
      <c r="RVA67" s="111"/>
      <c r="RVB67" s="26"/>
      <c r="RVC67" s="112"/>
      <c r="RVD67" s="26"/>
      <c r="RVE67" s="111"/>
      <c r="RVF67" s="26"/>
      <c r="RVG67" s="111"/>
      <c r="RVH67" s="26"/>
      <c r="RVI67" s="111"/>
      <c r="RVJ67" s="26"/>
      <c r="RVK67" s="111"/>
      <c r="RVL67" s="26"/>
      <c r="RVM67" s="111"/>
      <c r="RVN67" s="26"/>
      <c r="RVO67" s="111"/>
      <c r="RVP67" s="26"/>
      <c r="RVQ67" s="111"/>
      <c r="RVR67" s="19"/>
      <c r="RVS67" s="111"/>
      <c r="RVT67" s="26"/>
      <c r="RVU67" s="111"/>
      <c r="RVV67" s="26"/>
      <c r="RVW67" s="111"/>
      <c r="RVX67" s="26"/>
      <c r="RVY67" s="111"/>
      <c r="RVZ67" s="26"/>
      <c r="RWA67" s="111"/>
      <c r="RWB67" s="19"/>
      <c r="RWC67" s="111"/>
      <c r="RWD67" s="26"/>
      <c r="RWE67" s="111"/>
      <c r="RWF67" s="26"/>
      <c r="RWG67" s="111"/>
      <c r="RWH67" s="26"/>
      <c r="RWI67" s="111"/>
      <c r="RWJ67" s="19"/>
      <c r="RWK67" s="105"/>
      <c r="RWL67" s="105"/>
      <c r="RWM67" s="105"/>
      <c r="RWN67" s="29"/>
      <c r="RWO67" s="111"/>
      <c r="RWP67" s="29"/>
      <c r="RWQ67" s="111"/>
      <c r="RWR67" s="22"/>
      <c r="RWS67" s="111"/>
      <c r="RWT67" s="22"/>
      <c r="RWU67" s="111"/>
      <c r="RWV67" s="22"/>
      <c r="RWW67" s="111"/>
      <c r="RWX67" s="22"/>
      <c r="RWY67" s="111"/>
      <c r="RWZ67" s="22"/>
      <c r="RXA67" s="111"/>
      <c r="RXB67" s="22"/>
      <c r="RXC67" s="111"/>
      <c r="RXD67" s="22"/>
      <c r="RXE67" s="111"/>
      <c r="RXF67" s="26"/>
      <c r="RXG67" s="111"/>
      <c r="RXH67" s="26"/>
      <c r="RXI67" s="111"/>
      <c r="RXJ67" s="26"/>
      <c r="RXK67" s="111"/>
      <c r="RXL67" s="26"/>
      <c r="RXM67" s="111"/>
      <c r="RXN67" s="26"/>
      <c r="RXO67" s="111"/>
      <c r="RXP67" s="26"/>
      <c r="RXQ67" s="111"/>
      <c r="RXR67" s="26"/>
      <c r="RXS67" s="111"/>
      <c r="RXT67" s="26"/>
      <c r="RXU67" s="111"/>
      <c r="RXV67" s="26"/>
      <c r="RXW67" s="111"/>
      <c r="RXX67" s="26"/>
      <c r="RXY67" s="111"/>
      <c r="RXZ67" s="26"/>
      <c r="RYA67" s="112"/>
      <c r="RYB67" s="26"/>
      <c r="RYC67" s="111"/>
      <c r="RYD67" s="26"/>
      <c r="RYE67" s="111"/>
      <c r="RYF67" s="26"/>
      <c r="RYG67" s="111"/>
      <c r="RYH67" s="26"/>
      <c r="RYI67" s="111"/>
      <c r="RYJ67" s="26"/>
      <c r="RYK67" s="111"/>
      <c r="RYL67" s="26"/>
      <c r="RYM67" s="111"/>
      <c r="RYN67" s="26"/>
      <c r="RYO67" s="111"/>
      <c r="RYP67" s="19"/>
      <c r="RYQ67" s="111"/>
      <c r="RYR67" s="26"/>
      <c r="RYS67" s="111"/>
      <c r="RYT67" s="26"/>
      <c r="RYU67" s="111"/>
      <c r="RYV67" s="26"/>
      <c r="RYW67" s="111"/>
      <c r="RYX67" s="26"/>
      <c r="RYY67" s="111"/>
      <c r="RYZ67" s="19"/>
      <c r="RZA67" s="111"/>
      <c r="RZB67" s="26"/>
      <c r="RZC67" s="111"/>
      <c r="RZD67" s="26"/>
      <c r="RZE67" s="111"/>
      <c r="RZF67" s="26"/>
      <c r="RZG67" s="111"/>
      <c r="RZH67" s="19"/>
      <c r="RZI67" s="105"/>
      <c r="RZJ67" s="105"/>
      <c r="RZK67" s="105"/>
      <c r="RZL67" s="29"/>
      <c r="RZM67" s="111"/>
      <c r="RZN67" s="29"/>
      <c r="RZO67" s="111"/>
      <c r="RZP67" s="22"/>
      <c r="RZQ67" s="111"/>
      <c r="RZR67" s="22"/>
      <c r="RZS67" s="111"/>
      <c r="RZT67" s="22"/>
      <c r="RZU67" s="111"/>
      <c r="RZV67" s="22"/>
      <c r="RZW67" s="111"/>
      <c r="RZX67" s="22"/>
      <c r="RZY67" s="111"/>
      <c r="RZZ67" s="22"/>
      <c r="SAA67" s="111"/>
      <c r="SAB67" s="22"/>
      <c r="SAC67" s="111"/>
      <c r="SAD67" s="26"/>
      <c r="SAE67" s="111"/>
      <c r="SAF67" s="26"/>
      <c r="SAG67" s="111"/>
      <c r="SAH67" s="26"/>
      <c r="SAI67" s="111"/>
      <c r="SAJ67" s="26"/>
      <c r="SAK67" s="111"/>
      <c r="SAL67" s="26"/>
      <c r="SAM67" s="111"/>
      <c r="SAN67" s="26"/>
      <c r="SAO67" s="111"/>
      <c r="SAP67" s="26"/>
      <c r="SAQ67" s="111"/>
      <c r="SAR67" s="26"/>
      <c r="SAS67" s="111"/>
      <c r="SAT67" s="26"/>
      <c r="SAU67" s="111"/>
      <c r="SAV67" s="26"/>
      <c r="SAW67" s="111"/>
      <c r="SAX67" s="26"/>
      <c r="SAY67" s="112"/>
      <c r="SAZ67" s="26"/>
      <c r="SBA67" s="111"/>
      <c r="SBB67" s="26"/>
      <c r="SBC67" s="111"/>
      <c r="SBD67" s="26"/>
      <c r="SBE67" s="111"/>
      <c r="SBF67" s="26"/>
      <c r="SBG67" s="111"/>
      <c r="SBH67" s="26"/>
      <c r="SBI67" s="111"/>
      <c r="SBJ67" s="26"/>
      <c r="SBK67" s="111"/>
      <c r="SBL67" s="26"/>
      <c r="SBM67" s="111"/>
      <c r="SBN67" s="19"/>
      <c r="SBO67" s="111"/>
      <c r="SBP67" s="26"/>
      <c r="SBQ67" s="111"/>
      <c r="SBR67" s="26"/>
      <c r="SBS67" s="111"/>
      <c r="SBT67" s="26"/>
      <c r="SBU67" s="111"/>
      <c r="SBV67" s="26"/>
      <c r="SBW67" s="111"/>
      <c r="SBX67" s="19"/>
      <c r="SBY67" s="111"/>
      <c r="SBZ67" s="26"/>
      <c r="SCA67" s="111"/>
      <c r="SCB67" s="26"/>
      <c r="SCC67" s="111"/>
      <c r="SCD67" s="26"/>
      <c r="SCE67" s="111"/>
      <c r="SCF67" s="19"/>
      <c r="SCG67" s="105"/>
      <c r="SCH67" s="105"/>
      <c r="SCI67" s="105"/>
      <c r="SCJ67" s="29"/>
      <c r="SCK67" s="111"/>
      <c r="SCL67" s="29"/>
      <c r="SCM67" s="111"/>
      <c r="SCN67" s="22"/>
      <c r="SCO67" s="111"/>
      <c r="SCP67" s="22"/>
      <c r="SCQ67" s="111"/>
      <c r="SCR67" s="22"/>
      <c r="SCS67" s="111"/>
      <c r="SCT67" s="22"/>
      <c r="SCU67" s="111"/>
      <c r="SCV67" s="22"/>
      <c r="SCW67" s="111"/>
      <c r="SCX67" s="22"/>
      <c r="SCY67" s="111"/>
      <c r="SCZ67" s="22"/>
      <c r="SDA67" s="111"/>
      <c r="SDB67" s="26"/>
      <c r="SDC67" s="111"/>
      <c r="SDD67" s="26"/>
      <c r="SDE67" s="111"/>
      <c r="SDF67" s="26"/>
      <c r="SDG67" s="111"/>
      <c r="SDH67" s="26"/>
      <c r="SDI67" s="111"/>
      <c r="SDJ67" s="26"/>
      <c r="SDK67" s="111"/>
      <c r="SDL67" s="26"/>
      <c r="SDM67" s="111"/>
      <c r="SDN67" s="26"/>
      <c r="SDO67" s="111"/>
      <c r="SDP67" s="26"/>
      <c r="SDQ67" s="111"/>
      <c r="SDR67" s="26"/>
      <c r="SDS67" s="111"/>
      <c r="SDT67" s="26"/>
      <c r="SDU67" s="111"/>
      <c r="SDV67" s="26"/>
      <c r="SDW67" s="112"/>
      <c r="SDX67" s="26"/>
      <c r="SDY67" s="111"/>
      <c r="SDZ67" s="26"/>
      <c r="SEA67" s="111"/>
      <c r="SEB67" s="26"/>
      <c r="SEC67" s="111"/>
      <c r="SED67" s="26"/>
      <c r="SEE67" s="111"/>
      <c r="SEF67" s="26"/>
      <c r="SEG67" s="111"/>
      <c r="SEH67" s="26"/>
      <c r="SEI67" s="111"/>
      <c r="SEJ67" s="26"/>
      <c r="SEK67" s="111"/>
      <c r="SEL67" s="19"/>
      <c r="SEM67" s="111"/>
      <c r="SEN67" s="26"/>
      <c r="SEO67" s="111"/>
      <c r="SEP67" s="26"/>
      <c r="SEQ67" s="111"/>
      <c r="SER67" s="26"/>
      <c r="SES67" s="111"/>
      <c r="SET67" s="26"/>
      <c r="SEU67" s="111"/>
      <c r="SEV67" s="19"/>
      <c r="SEW67" s="111"/>
      <c r="SEX67" s="26"/>
      <c r="SEY67" s="111"/>
      <c r="SEZ67" s="26"/>
      <c r="SFA67" s="111"/>
      <c r="SFB67" s="26"/>
      <c r="SFC67" s="111"/>
      <c r="SFD67" s="19"/>
      <c r="SFE67" s="105"/>
      <c r="SFF67" s="105"/>
      <c r="SFG67" s="105"/>
      <c r="SFH67" s="29"/>
      <c r="SFI67" s="111"/>
      <c r="SFJ67" s="29"/>
      <c r="SFK67" s="111"/>
      <c r="SFL67" s="22"/>
      <c r="SFM67" s="111"/>
      <c r="SFN67" s="22"/>
      <c r="SFO67" s="111"/>
      <c r="SFP67" s="22"/>
      <c r="SFQ67" s="111"/>
      <c r="SFR67" s="22"/>
      <c r="SFS67" s="111"/>
      <c r="SFT67" s="22"/>
      <c r="SFU67" s="111"/>
      <c r="SFV67" s="22"/>
      <c r="SFW67" s="111"/>
      <c r="SFX67" s="22"/>
      <c r="SFY67" s="111"/>
      <c r="SFZ67" s="26"/>
      <c r="SGA67" s="111"/>
      <c r="SGB67" s="26"/>
      <c r="SGC67" s="111"/>
      <c r="SGD67" s="26"/>
      <c r="SGE67" s="111"/>
      <c r="SGF67" s="26"/>
      <c r="SGG67" s="111"/>
      <c r="SGH67" s="26"/>
      <c r="SGI67" s="111"/>
      <c r="SGJ67" s="26"/>
      <c r="SGK67" s="111"/>
      <c r="SGL67" s="26"/>
      <c r="SGM67" s="111"/>
      <c r="SGN67" s="26"/>
      <c r="SGO67" s="111"/>
      <c r="SGP67" s="26"/>
      <c r="SGQ67" s="111"/>
      <c r="SGR67" s="26"/>
      <c r="SGS67" s="111"/>
      <c r="SGT67" s="26"/>
      <c r="SGU67" s="112"/>
      <c r="SGV67" s="26"/>
      <c r="SGW67" s="111"/>
      <c r="SGX67" s="26"/>
      <c r="SGY67" s="111"/>
      <c r="SGZ67" s="26"/>
      <c r="SHA67" s="111"/>
      <c r="SHB67" s="26"/>
      <c r="SHC67" s="111"/>
      <c r="SHD67" s="26"/>
      <c r="SHE67" s="111"/>
      <c r="SHF67" s="26"/>
      <c r="SHG67" s="111"/>
      <c r="SHH67" s="26"/>
      <c r="SHI67" s="111"/>
      <c r="SHJ67" s="19"/>
      <c r="SHK67" s="111"/>
      <c r="SHL67" s="26"/>
      <c r="SHM67" s="111"/>
      <c r="SHN67" s="26"/>
      <c r="SHO67" s="111"/>
      <c r="SHP67" s="26"/>
      <c r="SHQ67" s="111"/>
      <c r="SHR67" s="26"/>
      <c r="SHS67" s="111"/>
      <c r="SHT67" s="19"/>
      <c r="SHU67" s="111"/>
      <c r="SHV67" s="26"/>
      <c r="SHW67" s="111"/>
      <c r="SHX67" s="26"/>
      <c r="SHY67" s="111"/>
      <c r="SHZ67" s="26"/>
      <c r="SIA67" s="111"/>
      <c r="SIB67" s="19"/>
      <c r="SIC67" s="105"/>
      <c r="SID67" s="105"/>
      <c r="SIE67" s="105"/>
      <c r="SIF67" s="29"/>
      <c r="SIG67" s="111"/>
      <c r="SIH67" s="29"/>
      <c r="SII67" s="111"/>
      <c r="SIJ67" s="22"/>
      <c r="SIK67" s="111"/>
      <c r="SIL67" s="22"/>
      <c r="SIM67" s="111"/>
      <c r="SIN67" s="22"/>
      <c r="SIO67" s="111"/>
      <c r="SIP67" s="22"/>
      <c r="SIQ67" s="111"/>
      <c r="SIR67" s="22"/>
      <c r="SIS67" s="111"/>
      <c r="SIT67" s="22"/>
      <c r="SIU67" s="111"/>
      <c r="SIV67" s="22"/>
      <c r="SIW67" s="111"/>
      <c r="SIX67" s="26"/>
      <c r="SIY67" s="111"/>
      <c r="SIZ67" s="26"/>
      <c r="SJA67" s="111"/>
      <c r="SJB67" s="26"/>
      <c r="SJC67" s="111"/>
      <c r="SJD67" s="26"/>
      <c r="SJE67" s="111"/>
      <c r="SJF67" s="26"/>
      <c r="SJG67" s="111"/>
      <c r="SJH67" s="26"/>
      <c r="SJI67" s="111"/>
      <c r="SJJ67" s="26"/>
      <c r="SJK67" s="111"/>
      <c r="SJL67" s="26"/>
      <c r="SJM67" s="111"/>
      <c r="SJN67" s="26"/>
      <c r="SJO67" s="111"/>
      <c r="SJP67" s="26"/>
      <c r="SJQ67" s="111"/>
      <c r="SJR67" s="26"/>
      <c r="SJS67" s="112"/>
      <c r="SJT67" s="26"/>
      <c r="SJU67" s="111"/>
      <c r="SJV67" s="26"/>
      <c r="SJW67" s="111"/>
      <c r="SJX67" s="26"/>
      <c r="SJY67" s="111"/>
      <c r="SJZ67" s="26"/>
      <c r="SKA67" s="111"/>
      <c r="SKB67" s="26"/>
      <c r="SKC67" s="111"/>
      <c r="SKD67" s="26"/>
      <c r="SKE67" s="111"/>
      <c r="SKF67" s="26"/>
      <c r="SKG67" s="111"/>
      <c r="SKH67" s="19"/>
      <c r="SKI67" s="111"/>
      <c r="SKJ67" s="26"/>
      <c r="SKK67" s="111"/>
      <c r="SKL67" s="26"/>
      <c r="SKM67" s="111"/>
      <c r="SKN67" s="26"/>
      <c r="SKO67" s="111"/>
      <c r="SKP67" s="26"/>
      <c r="SKQ67" s="111"/>
      <c r="SKR67" s="19"/>
      <c r="SKS67" s="111"/>
      <c r="SKT67" s="26"/>
      <c r="SKU67" s="111"/>
      <c r="SKV67" s="26"/>
      <c r="SKW67" s="111"/>
      <c r="SKX67" s="26"/>
      <c r="SKY67" s="111"/>
      <c r="SKZ67" s="19"/>
      <c r="SLA67" s="105"/>
      <c r="SLB67" s="105"/>
      <c r="SLC67" s="105"/>
      <c r="SLD67" s="29"/>
      <c r="SLE67" s="111"/>
      <c r="SLF67" s="29"/>
      <c r="SLG67" s="111"/>
      <c r="SLH67" s="22"/>
      <c r="SLI67" s="111"/>
      <c r="SLJ67" s="22"/>
      <c r="SLK67" s="111"/>
      <c r="SLL67" s="22"/>
      <c r="SLM67" s="111"/>
      <c r="SLN67" s="22"/>
      <c r="SLO67" s="111"/>
      <c r="SLP67" s="22"/>
      <c r="SLQ67" s="111"/>
      <c r="SLR67" s="22"/>
      <c r="SLS67" s="111"/>
      <c r="SLT67" s="22"/>
      <c r="SLU67" s="111"/>
      <c r="SLV67" s="26"/>
      <c r="SLW67" s="111"/>
      <c r="SLX67" s="26"/>
      <c r="SLY67" s="111"/>
      <c r="SLZ67" s="26"/>
      <c r="SMA67" s="111"/>
      <c r="SMB67" s="26"/>
      <c r="SMC67" s="111"/>
      <c r="SMD67" s="26"/>
      <c r="SME67" s="111"/>
      <c r="SMF67" s="26"/>
      <c r="SMG67" s="111"/>
      <c r="SMH67" s="26"/>
      <c r="SMI67" s="111"/>
      <c r="SMJ67" s="26"/>
      <c r="SMK67" s="111"/>
      <c r="SML67" s="26"/>
      <c r="SMM67" s="111"/>
      <c r="SMN67" s="26"/>
      <c r="SMO67" s="111"/>
      <c r="SMP67" s="26"/>
      <c r="SMQ67" s="112"/>
      <c r="SMR67" s="26"/>
      <c r="SMS67" s="111"/>
      <c r="SMT67" s="26"/>
      <c r="SMU67" s="111"/>
      <c r="SMV67" s="26"/>
      <c r="SMW67" s="111"/>
      <c r="SMX67" s="26"/>
      <c r="SMY67" s="111"/>
      <c r="SMZ67" s="26"/>
      <c r="SNA67" s="111"/>
      <c r="SNB67" s="26"/>
      <c r="SNC67" s="111"/>
      <c r="SND67" s="26"/>
      <c r="SNE67" s="111"/>
      <c r="SNF67" s="19"/>
      <c r="SNG67" s="111"/>
      <c r="SNH67" s="26"/>
      <c r="SNI67" s="111"/>
      <c r="SNJ67" s="26"/>
      <c r="SNK67" s="111"/>
      <c r="SNL67" s="26"/>
      <c r="SNM67" s="111"/>
      <c r="SNN67" s="26"/>
      <c r="SNO67" s="111"/>
      <c r="SNP67" s="19"/>
      <c r="SNQ67" s="111"/>
      <c r="SNR67" s="26"/>
      <c r="SNS67" s="111"/>
      <c r="SNT67" s="26"/>
      <c r="SNU67" s="111"/>
      <c r="SNV67" s="26"/>
      <c r="SNW67" s="111"/>
      <c r="SNX67" s="19"/>
      <c r="SNY67" s="105"/>
      <c r="SNZ67" s="105"/>
      <c r="SOA67" s="105"/>
      <c r="SOB67" s="29"/>
      <c r="SOC67" s="111"/>
      <c r="SOD67" s="29"/>
      <c r="SOE67" s="111"/>
      <c r="SOF67" s="22"/>
      <c r="SOG67" s="111"/>
      <c r="SOH67" s="22"/>
      <c r="SOI67" s="111"/>
      <c r="SOJ67" s="22"/>
      <c r="SOK67" s="111"/>
      <c r="SOL67" s="22"/>
      <c r="SOM67" s="111"/>
      <c r="SON67" s="22"/>
      <c r="SOO67" s="111"/>
      <c r="SOP67" s="22"/>
      <c r="SOQ67" s="111"/>
      <c r="SOR67" s="22"/>
      <c r="SOS67" s="111"/>
      <c r="SOT67" s="26"/>
      <c r="SOU67" s="111"/>
      <c r="SOV67" s="26"/>
      <c r="SOW67" s="111"/>
      <c r="SOX67" s="26"/>
      <c r="SOY67" s="111"/>
      <c r="SOZ67" s="26"/>
      <c r="SPA67" s="111"/>
      <c r="SPB67" s="26"/>
      <c r="SPC67" s="111"/>
      <c r="SPD67" s="26"/>
      <c r="SPE67" s="111"/>
      <c r="SPF67" s="26"/>
      <c r="SPG67" s="111"/>
      <c r="SPH67" s="26"/>
      <c r="SPI67" s="111"/>
      <c r="SPJ67" s="26"/>
      <c r="SPK67" s="111"/>
      <c r="SPL67" s="26"/>
      <c r="SPM67" s="111"/>
      <c r="SPN67" s="26"/>
      <c r="SPO67" s="112"/>
      <c r="SPP67" s="26"/>
      <c r="SPQ67" s="111"/>
      <c r="SPR67" s="26"/>
      <c r="SPS67" s="111"/>
      <c r="SPT67" s="26"/>
      <c r="SPU67" s="111"/>
      <c r="SPV67" s="26"/>
      <c r="SPW67" s="111"/>
      <c r="SPX67" s="26"/>
      <c r="SPY67" s="111"/>
      <c r="SPZ67" s="26"/>
      <c r="SQA67" s="111"/>
      <c r="SQB67" s="26"/>
      <c r="SQC67" s="111"/>
      <c r="SQD67" s="19"/>
      <c r="SQE67" s="111"/>
      <c r="SQF67" s="26"/>
      <c r="SQG67" s="111"/>
      <c r="SQH67" s="26"/>
      <c r="SQI67" s="111"/>
      <c r="SQJ67" s="26"/>
      <c r="SQK67" s="111"/>
      <c r="SQL67" s="26"/>
      <c r="SQM67" s="111"/>
      <c r="SQN67" s="19"/>
      <c r="SQO67" s="111"/>
      <c r="SQP67" s="26"/>
      <c r="SQQ67" s="111"/>
      <c r="SQR67" s="26"/>
      <c r="SQS67" s="111"/>
      <c r="SQT67" s="26"/>
      <c r="SQU67" s="111"/>
      <c r="SQV67" s="19"/>
      <c r="SQW67" s="105"/>
      <c r="SQX67" s="105"/>
      <c r="SQY67" s="105"/>
      <c r="SQZ67" s="29"/>
      <c r="SRA67" s="111"/>
      <c r="SRB67" s="29"/>
      <c r="SRC67" s="111"/>
      <c r="SRD67" s="22"/>
      <c r="SRE67" s="111"/>
      <c r="SRF67" s="22"/>
      <c r="SRG67" s="111"/>
      <c r="SRH67" s="22"/>
      <c r="SRI67" s="111"/>
      <c r="SRJ67" s="22"/>
      <c r="SRK67" s="111"/>
      <c r="SRL67" s="22"/>
      <c r="SRM67" s="111"/>
      <c r="SRN67" s="22"/>
      <c r="SRO67" s="111"/>
      <c r="SRP67" s="22"/>
      <c r="SRQ67" s="111"/>
      <c r="SRR67" s="26"/>
      <c r="SRS67" s="111"/>
      <c r="SRT67" s="26"/>
      <c r="SRU67" s="111"/>
      <c r="SRV67" s="26"/>
      <c r="SRW67" s="111"/>
      <c r="SRX67" s="26"/>
      <c r="SRY67" s="111"/>
      <c r="SRZ67" s="26"/>
      <c r="SSA67" s="111"/>
      <c r="SSB67" s="26"/>
      <c r="SSC67" s="111"/>
      <c r="SSD67" s="26"/>
      <c r="SSE67" s="111"/>
      <c r="SSF67" s="26"/>
      <c r="SSG67" s="111"/>
      <c r="SSH67" s="26"/>
      <c r="SSI67" s="111"/>
      <c r="SSJ67" s="26"/>
      <c r="SSK67" s="111"/>
      <c r="SSL67" s="26"/>
      <c r="SSM67" s="112"/>
      <c r="SSN67" s="26"/>
      <c r="SSO67" s="111"/>
      <c r="SSP67" s="26"/>
      <c r="SSQ67" s="111"/>
      <c r="SSR67" s="26"/>
      <c r="SSS67" s="111"/>
      <c r="SST67" s="26"/>
      <c r="SSU67" s="111"/>
      <c r="SSV67" s="26"/>
      <c r="SSW67" s="111"/>
      <c r="SSX67" s="26"/>
      <c r="SSY67" s="111"/>
      <c r="SSZ67" s="26"/>
      <c r="STA67" s="111"/>
      <c r="STB67" s="19"/>
      <c r="STC67" s="111"/>
      <c r="STD67" s="26"/>
      <c r="STE67" s="111"/>
      <c r="STF67" s="26"/>
      <c r="STG67" s="111"/>
      <c r="STH67" s="26"/>
      <c r="STI67" s="111"/>
      <c r="STJ67" s="26"/>
      <c r="STK67" s="111"/>
      <c r="STL67" s="19"/>
      <c r="STM67" s="111"/>
      <c r="STN67" s="26"/>
      <c r="STO67" s="111"/>
      <c r="STP67" s="26"/>
      <c r="STQ67" s="111"/>
      <c r="STR67" s="26"/>
      <c r="STS67" s="111"/>
      <c r="STT67" s="19"/>
      <c r="STU67" s="105"/>
      <c r="STV67" s="105"/>
      <c r="STW67" s="105"/>
      <c r="STX67" s="29"/>
      <c r="STY67" s="111"/>
      <c r="STZ67" s="29"/>
      <c r="SUA67" s="111"/>
      <c r="SUB67" s="22"/>
      <c r="SUC67" s="111"/>
      <c r="SUD67" s="22"/>
      <c r="SUE67" s="111"/>
      <c r="SUF67" s="22"/>
      <c r="SUG67" s="111"/>
      <c r="SUH67" s="22"/>
      <c r="SUI67" s="111"/>
      <c r="SUJ67" s="22"/>
      <c r="SUK67" s="111"/>
      <c r="SUL67" s="22"/>
      <c r="SUM67" s="111"/>
      <c r="SUN67" s="22"/>
      <c r="SUO67" s="111"/>
      <c r="SUP67" s="26"/>
      <c r="SUQ67" s="111"/>
      <c r="SUR67" s="26"/>
      <c r="SUS67" s="111"/>
      <c r="SUT67" s="26"/>
      <c r="SUU67" s="111"/>
      <c r="SUV67" s="26"/>
      <c r="SUW67" s="111"/>
      <c r="SUX67" s="26"/>
      <c r="SUY67" s="111"/>
      <c r="SUZ67" s="26"/>
      <c r="SVA67" s="111"/>
      <c r="SVB67" s="26"/>
      <c r="SVC67" s="111"/>
      <c r="SVD67" s="26"/>
      <c r="SVE67" s="111"/>
      <c r="SVF67" s="26"/>
      <c r="SVG67" s="111"/>
      <c r="SVH67" s="26"/>
      <c r="SVI67" s="111"/>
      <c r="SVJ67" s="26"/>
      <c r="SVK67" s="112"/>
      <c r="SVL67" s="26"/>
      <c r="SVM67" s="111"/>
      <c r="SVN67" s="26"/>
      <c r="SVO67" s="111"/>
      <c r="SVP67" s="26"/>
      <c r="SVQ67" s="111"/>
      <c r="SVR67" s="26"/>
      <c r="SVS67" s="111"/>
      <c r="SVT67" s="26"/>
      <c r="SVU67" s="111"/>
      <c r="SVV67" s="26"/>
      <c r="SVW67" s="111"/>
      <c r="SVX67" s="26"/>
      <c r="SVY67" s="111"/>
      <c r="SVZ67" s="19"/>
      <c r="SWA67" s="111"/>
      <c r="SWB67" s="26"/>
      <c r="SWC67" s="111"/>
      <c r="SWD67" s="26"/>
      <c r="SWE67" s="111"/>
      <c r="SWF67" s="26"/>
      <c r="SWG67" s="111"/>
      <c r="SWH67" s="26"/>
      <c r="SWI67" s="111"/>
      <c r="SWJ67" s="19"/>
      <c r="SWK67" s="111"/>
      <c r="SWL67" s="26"/>
      <c r="SWM67" s="111"/>
      <c r="SWN67" s="26"/>
      <c r="SWO67" s="111"/>
      <c r="SWP67" s="26"/>
      <c r="SWQ67" s="111"/>
      <c r="SWR67" s="19"/>
      <c r="SWS67" s="105"/>
      <c r="SWT67" s="105"/>
      <c r="SWU67" s="105"/>
      <c r="SWV67" s="29"/>
      <c r="SWW67" s="111"/>
      <c r="SWX67" s="29"/>
      <c r="SWY67" s="111"/>
      <c r="SWZ67" s="22"/>
      <c r="SXA67" s="111"/>
      <c r="SXB67" s="22"/>
      <c r="SXC67" s="111"/>
      <c r="SXD67" s="22"/>
      <c r="SXE67" s="111"/>
      <c r="SXF67" s="22"/>
      <c r="SXG67" s="111"/>
      <c r="SXH67" s="22"/>
      <c r="SXI67" s="111"/>
      <c r="SXJ67" s="22"/>
      <c r="SXK67" s="111"/>
      <c r="SXL67" s="22"/>
      <c r="SXM67" s="111"/>
      <c r="SXN67" s="26"/>
      <c r="SXO67" s="111"/>
      <c r="SXP67" s="26"/>
      <c r="SXQ67" s="111"/>
      <c r="SXR67" s="26"/>
      <c r="SXS67" s="111"/>
      <c r="SXT67" s="26"/>
      <c r="SXU67" s="111"/>
      <c r="SXV67" s="26"/>
      <c r="SXW67" s="111"/>
      <c r="SXX67" s="26"/>
      <c r="SXY67" s="111"/>
      <c r="SXZ67" s="26"/>
      <c r="SYA67" s="111"/>
      <c r="SYB67" s="26"/>
      <c r="SYC67" s="111"/>
      <c r="SYD67" s="26"/>
      <c r="SYE67" s="111"/>
      <c r="SYF67" s="26"/>
      <c r="SYG67" s="111"/>
      <c r="SYH67" s="26"/>
      <c r="SYI67" s="112"/>
      <c r="SYJ67" s="26"/>
      <c r="SYK67" s="111"/>
      <c r="SYL67" s="26"/>
      <c r="SYM67" s="111"/>
      <c r="SYN67" s="26"/>
      <c r="SYO67" s="111"/>
      <c r="SYP67" s="26"/>
      <c r="SYQ67" s="111"/>
      <c r="SYR67" s="26"/>
      <c r="SYS67" s="111"/>
      <c r="SYT67" s="26"/>
      <c r="SYU67" s="111"/>
      <c r="SYV67" s="26"/>
      <c r="SYW67" s="111"/>
      <c r="SYX67" s="19"/>
      <c r="SYY67" s="111"/>
      <c r="SYZ67" s="26"/>
      <c r="SZA67" s="111"/>
      <c r="SZB67" s="26"/>
      <c r="SZC67" s="111"/>
      <c r="SZD67" s="26"/>
      <c r="SZE67" s="111"/>
      <c r="SZF67" s="26"/>
      <c r="SZG67" s="111"/>
      <c r="SZH67" s="19"/>
      <c r="SZI67" s="111"/>
      <c r="SZJ67" s="26"/>
      <c r="SZK67" s="111"/>
      <c r="SZL67" s="26"/>
      <c r="SZM67" s="111"/>
      <c r="SZN67" s="26"/>
      <c r="SZO67" s="111"/>
      <c r="SZP67" s="19"/>
      <c r="SZQ67" s="105"/>
      <c r="SZR67" s="105"/>
      <c r="SZS67" s="105"/>
      <c r="SZT67" s="29"/>
      <c r="SZU67" s="111"/>
      <c r="SZV67" s="29"/>
      <c r="SZW67" s="111"/>
      <c r="SZX67" s="22"/>
      <c r="SZY67" s="111"/>
      <c r="SZZ67" s="22"/>
      <c r="TAA67" s="111"/>
      <c r="TAB67" s="22"/>
      <c r="TAC67" s="111"/>
      <c r="TAD67" s="22"/>
      <c r="TAE67" s="111"/>
      <c r="TAF67" s="22"/>
      <c r="TAG67" s="111"/>
      <c r="TAH67" s="22"/>
      <c r="TAI67" s="111"/>
      <c r="TAJ67" s="22"/>
      <c r="TAK67" s="111"/>
      <c r="TAL67" s="26"/>
      <c r="TAM67" s="111"/>
      <c r="TAN67" s="26"/>
      <c r="TAO67" s="111"/>
      <c r="TAP67" s="26"/>
      <c r="TAQ67" s="111"/>
      <c r="TAR67" s="26"/>
      <c r="TAS67" s="111"/>
      <c r="TAT67" s="26"/>
      <c r="TAU67" s="111"/>
      <c r="TAV67" s="26"/>
      <c r="TAW67" s="111"/>
      <c r="TAX67" s="26"/>
      <c r="TAY67" s="111"/>
      <c r="TAZ67" s="26"/>
      <c r="TBA67" s="111"/>
      <c r="TBB67" s="26"/>
      <c r="TBC67" s="111"/>
      <c r="TBD67" s="26"/>
      <c r="TBE67" s="111"/>
      <c r="TBF67" s="26"/>
      <c r="TBG67" s="112"/>
      <c r="TBH67" s="26"/>
      <c r="TBI67" s="111"/>
      <c r="TBJ67" s="26"/>
      <c r="TBK67" s="111"/>
      <c r="TBL67" s="26"/>
      <c r="TBM67" s="111"/>
      <c r="TBN67" s="26"/>
      <c r="TBO67" s="111"/>
      <c r="TBP67" s="26"/>
      <c r="TBQ67" s="111"/>
      <c r="TBR67" s="26"/>
      <c r="TBS67" s="111"/>
      <c r="TBT67" s="26"/>
      <c r="TBU67" s="111"/>
      <c r="TBV67" s="19"/>
      <c r="TBW67" s="111"/>
      <c r="TBX67" s="26"/>
      <c r="TBY67" s="111"/>
      <c r="TBZ67" s="26"/>
      <c r="TCA67" s="111"/>
      <c r="TCB67" s="26"/>
      <c r="TCC67" s="111"/>
      <c r="TCD67" s="26"/>
      <c r="TCE67" s="111"/>
      <c r="TCF67" s="19"/>
      <c r="TCG67" s="111"/>
      <c r="TCH67" s="26"/>
      <c r="TCI67" s="111"/>
      <c r="TCJ67" s="26"/>
      <c r="TCK67" s="111"/>
      <c r="TCL67" s="26"/>
      <c r="TCM67" s="111"/>
      <c r="TCN67" s="19"/>
      <c r="TCO67" s="105"/>
      <c r="TCP67" s="105"/>
      <c r="TCQ67" s="105"/>
      <c r="TCR67" s="29"/>
      <c r="TCS67" s="111"/>
      <c r="TCT67" s="29"/>
      <c r="TCU67" s="111"/>
      <c r="TCV67" s="22"/>
      <c r="TCW67" s="111"/>
      <c r="TCX67" s="22"/>
      <c r="TCY67" s="111"/>
      <c r="TCZ67" s="22"/>
      <c r="TDA67" s="111"/>
      <c r="TDB67" s="22"/>
      <c r="TDC67" s="111"/>
      <c r="TDD67" s="22"/>
      <c r="TDE67" s="111"/>
      <c r="TDF67" s="22"/>
      <c r="TDG67" s="111"/>
      <c r="TDH67" s="22"/>
      <c r="TDI67" s="111"/>
      <c r="TDJ67" s="26"/>
      <c r="TDK67" s="111"/>
      <c r="TDL67" s="26"/>
      <c r="TDM67" s="111"/>
      <c r="TDN67" s="26"/>
      <c r="TDO67" s="111"/>
      <c r="TDP67" s="26"/>
      <c r="TDQ67" s="111"/>
      <c r="TDR67" s="26"/>
      <c r="TDS67" s="111"/>
      <c r="TDT67" s="26"/>
      <c r="TDU67" s="111"/>
      <c r="TDV67" s="26"/>
      <c r="TDW67" s="111"/>
      <c r="TDX67" s="26"/>
      <c r="TDY67" s="111"/>
      <c r="TDZ67" s="26"/>
      <c r="TEA67" s="111"/>
      <c r="TEB67" s="26"/>
      <c r="TEC67" s="111"/>
      <c r="TED67" s="26"/>
      <c r="TEE67" s="112"/>
      <c r="TEF67" s="26"/>
      <c r="TEG67" s="111"/>
      <c r="TEH67" s="26"/>
      <c r="TEI67" s="111"/>
      <c r="TEJ67" s="26"/>
      <c r="TEK67" s="111"/>
      <c r="TEL67" s="26"/>
      <c r="TEM67" s="111"/>
      <c r="TEN67" s="26"/>
      <c r="TEO67" s="111"/>
      <c r="TEP67" s="26"/>
      <c r="TEQ67" s="111"/>
      <c r="TER67" s="26"/>
      <c r="TES67" s="111"/>
      <c r="TET67" s="19"/>
      <c r="TEU67" s="111"/>
      <c r="TEV67" s="26"/>
      <c r="TEW67" s="111"/>
      <c r="TEX67" s="26"/>
      <c r="TEY67" s="111"/>
      <c r="TEZ67" s="26"/>
      <c r="TFA67" s="111"/>
      <c r="TFB67" s="26"/>
      <c r="TFC67" s="111"/>
      <c r="TFD67" s="19"/>
      <c r="TFE67" s="111"/>
      <c r="TFF67" s="26"/>
      <c r="TFG67" s="111"/>
      <c r="TFH67" s="26"/>
      <c r="TFI67" s="111"/>
      <c r="TFJ67" s="26"/>
      <c r="TFK67" s="111"/>
      <c r="TFL67" s="19"/>
      <c r="TFM67" s="105"/>
      <c r="TFN67" s="105"/>
      <c r="TFO67" s="105"/>
      <c r="TFP67" s="29"/>
      <c r="TFQ67" s="111"/>
      <c r="TFR67" s="29"/>
      <c r="TFS67" s="111"/>
      <c r="TFT67" s="22"/>
      <c r="TFU67" s="111"/>
      <c r="TFV67" s="22"/>
      <c r="TFW67" s="111"/>
      <c r="TFX67" s="22"/>
      <c r="TFY67" s="111"/>
      <c r="TFZ67" s="22"/>
      <c r="TGA67" s="111"/>
      <c r="TGB67" s="22"/>
      <c r="TGC67" s="111"/>
      <c r="TGD67" s="22"/>
      <c r="TGE67" s="111"/>
      <c r="TGF67" s="22"/>
      <c r="TGG67" s="111"/>
      <c r="TGH67" s="26"/>
      <c r="TGI67" s="111"/>
      <c r="TGJ67" s="26"/>
      <c r="TGK67" s="111"/>
      <c r="TGL67" s="26"/>
      <c r="TGM67" s="111"/>
      <c r="TGN67" s="26"/>
      <c r="TGO67" s="111"/>
      <c r="TGP67" s="26"/>
      <c r="TGQ67" s="111"/>
      <c r="TGR67" s="26"/>
      <c r="TGS67" s="111"/>
      <c r="TGT67" s="26"/>
      <c r="TGU67" s="111"/>
      <c r="TGV67" s="26"/>
      <c r="TGW67" s="111"/>
      <c r="TGX67" s="26"/>
      <c r="TGY67" s="111"/>
      <c r="TGZ67" s="26"/>
      <c r="THA67" s="111"/>
      <c r="THB67" s="26"/>
      <c r="THC67" s="112"/>
      <c r="THD67" s="26"/>
      <c r="THE67" s="111"/>
      <c r="THF67" s="26"/>
      <c r="THG67" s="111"/>
      <c r="THH67" s="26"/>
      <c r="THI67" s="111"/>
      <c r="THJ67" s="26"/>
      <c r="THK67" s="111"/>
      <c r="THL67" s="26"/>
      <c r="THM67" s="111"/>
      <c r="THN67" s="26"/>
      <c r="THO67" s="111"/>
      <c r="THP67" s="26"/>
      <c r="THQ67" s="111"/>
      <c r="THR67" s="19"/>
      <c r="THS67" s="111"/>
      <c r="THT67" s="26"/>
      <c r="THU67" s="111"/>
      <c r="THV67" s="26"/>
      <c r="THW67" s="111"/>
      <c r="THX67" s="26"/>
      <c r="THY67" s="111"/>
      <c r="THZ67" s="26"/>
      <c r="TIA67" s="111"/>
      <c r="TIB67" s="19"/>
      <c r="TIC67" s="111"/>
      <c r="TID67" s="26"/>
      <c r="TIE67" s="111"/>
      <c r="TIF67" s="26"/>
      <c r="TIG67" s="111"/>
      <c r="TIH67" s="26"/>
      <c r="TII67" s="111"/>
      <c r="TIJ67" s="19"/>
      <c r="TIK67" s="105"/>
      <c r="TIL67" s="105"/>
      <c r="TIM67" s="105"/>
      <c r="TIN67" s="29"/>
      <c r="TIO67" s="111"/>
      <c r="TIP67" s="29"/>
      <c r="TIQ67" s="111"/>
      <c r="TIR67" s="22"/>
      <c r="TIS67" s="111"/>
      <c r="TIT67" s="22"/>
      <c r="TIU67" s="111"/>
      <c r="TIV67" s="22"/>
      <c r="TIW67" s="111"/>
      <c r="TIX67" s="22"/>
      <c r="TIY67" s="111"/>
      <c r="TIZ67" s="22"/>
      <c r="TJA67" s="111"/>
      <c r="TJB67" s="22"/>
      <c r="TJC67" s="111"/>
      <c r="TJD67" s="22"/>
      <c r="TJE67" s="111"/>
      <c r="TJF67" s="26"/>
      <c r="TJG67" s="111"/>
      <c r="TJH67" s="26"/>
      <c r="TJI67" s="111"/>
      <c r="TJJ67" s="26"/>
      <c r="TJK67" s="111"/>
      <c r="TJL67" s="26"/>
      <c r="TJM67" s="111"/>
      <c r="TJN67" s="26"/>
      <c r="TJO67" s="111"/>
      <c r="TJP67" s="26"/>
      <c r="TJQ67" s="111"/>
      <c r="TJR67" s="26"/>
      <c r="TJS67" s="111"/>
      <c r="TJT67" s="26"/>
      <c r="TJU67" s="111"/>
      <c r="TJV67" s="26"/>
      <c r="TJW67" s="111"/>
      <c r="TJX67" s="26"/>
      <c r="TJY67" s="111"/>
      <c r="TJZ67" s="26"/>
      <c r="TKA67" s="112"/>
      <c r="TKB67" s="26"/>
      <c r="TKC67" s="111"/>
      <c r="TKD67" s="26"/>
      <c r="TKE67" s="111"/>
      <c r="TKF67" s="26"/>
      <c r="TKG67" s="111"/>
      <c r="TKH67" s="26"/>
      <c r="TKI67" s="111"/>
      <c r="TKJ67" s="26"/>
      <c r="TKK67" s="111"/>
      <c r="TKL67" s="26"/>
      <c r="TKM67" s="111"/>
      <c r="TKN67" s="26"/>
      <c r="TKO67" s="111"/>
      <c r="TKP67" s="19"/>
      <c r="TKQ67" s="111"/>
      <c r="TKR67" s="26"/>
      <c r="TKS67" s="111"/>
      <c r="TKT67" s="26"/>
      <c r="TKU67" s="111"/>
      <c r="TKV67" s="26"/>
      <c r="TKW67" s="111"/>
      <c r="TKX67" s="26"/>
      <c r="TKY67" s="111"/>
      <c r="TKZ67" s="19"/>
      <c r="TLA67" s="111"/>
      <c r="TLB67" s="26"/>
      <c r="TLC67" s="111"/>
      <c r="TLD67" s="26"/>
      <c r="TLE67" s="111"/>
      <c r="TLF67" s="26"/>
      <c r="TLG67" s="111"/>
      <c r="TLH67" s="19"/>
      <c r="TLI67" s="105"/>
      <c r="TLJ67" s="105"/>
      <c r="TLK67" s="105"/>
      <c r="TLL67" s="29"/>
      <c r="TLM67" s="111"/>
      <c r="TLN67" s="29"/>
      <c r="TLO67" s="111"/>
      <c r="TLP67" s="22"/>
      <c r="TLQ67" s="111"/>
      <c r="TLR67" s="22"/>
      <c r="TLS67" s="111"/>
      <c r="TLT67" s="22"/>
      <c r="TLU67" s="111"/>
      <c r="TLV67" s="22"/>
      <c r="TLW67" s="111"/>
      <c r="TLX67" s="22"/>
      <c r="TLY67" s="111"/>
      <c r="TLZ67" s="22"/>
      <c r="TMA67" s="111"/>
      <c r="TMB67" s="22"/>
      <c r="TMC67" s="111"/>
      <c r="TMD67" s="26"/>
      <c r="TME67" s="111"/>
      <c r="TMF67" s="26"/>
      <c r="TMG67" s="111"/>
      <c r="TMH67" s="26"/>
      <c r="TMI67" s="111"/>
      <c r="TMJ67" s="26"/>
      <c r="TMK67" s="111"/>
      <c r="TML67" s="26"/>
      <c r="TMM67" s="111"/>
      <c r="TMN67" s="26"/>
      <c r="TMO67" s="111"/>
      <c r="TMP67" s="26"/>
      <c r="TMQ67" s="111"/>
      <c r="TMR67" s="26"/>
      <c r="TMS67" s="111"/>
      <c r="TMT67" s="26"/>
      <c r="TMU67" s="111"/>
      <c r="TMV67" s="26"/>
      <c r="TMW67" s="111"/>
      <c r="TMX67" s="26"/>
      <c r="TMY67" s="112"/>
      <c r="TMZ67" s="26"/>
      <c r="TNA67" s="111"/>
      <c r="TNB67" s="26"/>
      <c r="TNC67" s="111"/>
      <c r="TND67" s="26"/>
      <c r="TNE67" s="111"/>
      <c r="TNF67" s="26"/>
      <c r="TNG67" s="111"/>
      <c r="TNH67" s="26"/>
      <c r="TNI67" s="111"/>
      <c r="TNJ67" s="26"/>
      <c r="TNK67" s="111"/>
      <c r="TNL67" s="26"/>
      <c r="TNM67" s="111"/>
      <c r="TNN67" s="19"/>
      <c r="TNO67" s="111"/>
      <c r="TNP67" s="26"/>
      <c r="TNQ67" s="111"/>
      <c r="TNR67" s="26"/>
      <c r="TNS67" s="111"/>
      <c r="TNT67" s="26"/>
      <c r="TNU67" s="111"/>
      <c r="TNV67" s="26"/>
      <c r="TNW67" s="111"/>
      <c r="TNX67" s="19"/>
      <c r="TNY67" s="111"/>
      <c r="TNZ67" s="26"/>
      <c r="TOA67" s="111"/>
      <c r="TOB67" s="26"/>
      <c r="TOC67" s="111"/>
      <c r="TOD67" s="26"/>
      <c r="TOE67" s="111"/>
      <c r="TOF67" s="19"/>
      <c r="TOG67" s="105"/>
      <c r="TOH67" s="105"/>
      <c r="TOI67" s="105"/>
      <c r="TOJ67" s="29"/>
      <c r="TOK67" s="111"/>
      <c r="TOL67" s="29"/>
      <c r="TOM67" s="111"/>
      <c r="TON67" s="22"/>
      <c r="TOO67" s="111"/>
      <c r="TOP67" s="22"/>
      <c r="TOQ67" s="111"/>
      <c r="TOR67" s="22"/>
      <c r="TOS67" s="111"/>
      <c r="TOT67" s="22"/>
      <c r="TOU67" s="111"/>
      <c r="TOV67" s="22"/>
      <c r="TOW67" s="111"/>
      <c r="TOX67" s="22"/>
      <c r="TOY67" s="111"/>
      <c r="TOZ67" s="22"/>
      <c r="TPA67" s="111"/>
      <c r="TPB67" s="26"/>
      <c r="TPC67" s="111"/>
      <c r="TPD67" s="26"/>
      <c r="TPE67" s="111"/>
      <c r="TPF67" s="26"/>
      <c r="TPG67" s="111"/>
      <c r="TPH67" s="26"/>
      <c r="TPI67" s="111"/>
      <c r="TPJ67" s="26"/>
      <c r="TPK67" s="111"/>
      <c r="TPL67" s="26"/>
      <c r="TPM67" s="111"/>
      <c r="TPN67" s="26"/>
      <c r="TPO67" s="111"/>
      <c r="TPP67" s="26"/>
      <c r="TPQ67" s="111"/>
      <c r="TPR67" s="26"/>
      <c r="TPS67" s="111"/>
      <c r="TPT67" s="26"/>
      <c r="TPU67" s="111"/>
      <c r="TPV67" s="26"/>
      <c r="TPW67" s="112"/>
      <c r="TPX67" s="26"/>
      <c r="TPY67" s="111"/>
      <c r="TPZ67" s="26"/>
      <c r="TQA67" s="111"/>
      <c r="TQB67" s="26"/>
      <c r="TQC67" s="111"/>
      <c r="TQD67" s="26"/>
      <c r="TQE67" s="111"/>
      <c r="TQF67" s="26"/>
      <c r="TQG67" s="111"/>
      <c r="TQH67" s="26"/>
      <c r="TQI67" s="111"/>
      <c r="TQJ67" s="26"/>
      <c r="TQK67" s="111"/>
      <c r="TQL67" s="19"/>
      <c r="TQM67" s="111"/>
      <c r="TQN67" s="26"/>
      <c r="TQO67" s="111"/>
      <c r="TQP67" s="26"/>
      <c r="TQQ67" s="111"/>
      <c r="TQR67" s="26"/>
      <c r="TQS67" s="111"/>
      <c r="TQT67" s="26"/>
      <c r="TQU67" s="111"/>
      <c r="TQV67" s="19"/>
      <c r="TQW67" s="111"/>
      <c r="TQX67" s="26"/>
      <c r="TQY67" s="111"/>
      <c r="TQZ67" s="26"/>
      <c r="TRA67" s="111"/>
      <c r="TRB67" s="26"/>
      <c r="TRC67" s="111"/>
      <c r="TRD67" s="19"/>
      <c r="TRE67" s="105"/>
      <c r="TRF67" s="105"/>
      <c r="TRG67" s="105"/>
      <c r="TRH67" s="29"/>
      <c r="TRI67" s="111"/>
      <c r="TRJ67" s="29"/>
      <c r="TRK67" s="111"/>
      <c r="TRL67" s="22"/>
      <c r="TRM67" s="111"/>
      <c r="TRN67" s="22"/>
      <c r="TRO67" s="111"/>
      <c r="TRP67" s="22"/>
      <c r="TRQ67" s="111"/>
      <c r="TRR67" s="22"/>
      <c r="TRS67" s="111"/>
      <c r="TRT67" s="22"/>
      <c r="TRU67" s="111"/>
      <c r="TRV67" s="22"/>
      <c r="TRW67" s="111"/>
      <c r="TRX67" s="22"/>
      <c r="TRY67" s="111"/>
      <c r="TRZ67" s="26"/>
      <c r="TSA67" s="111"/>
      <c r="TSB67" s="26"/>
      <c r="TSC67" s="111"/>
      <c r="TSD67" s="26"/>
      <c r="TSE67" s="111"/>
      <c r="TSF67" s="26"/>
      <c r="TSG67" s="111"/>
      <c r="TSH67" s="26"/>
      <c r="TSI67" s="111"/>
      <c r="TSJ67" s="26"/>
      <c r="TSK67" s="111"/>
      <c r="TSL67" s="26"/>
      <c r="TSM67" s="111"/>
      <c r="TSN67" s="26"/>
      <c r="TSO67" s="111"/>
      <c r="TSP67" s="26"/>
      <c r="TSQ67" s="111"/>
      <c r="TSR67" s="26"/>
      <c r="TSS67" s="111"/>
      <c r="TST67" s="26"/>
      <c r="TSU67" s="112"/>
      <c r="TSV67" s="26"/>
      <c r="TSW67" s="111"/>
      <c r="TSX67" s="26"/>
      <c r="TSY67" s="111"/>
      <c r="TSZ67" s="26"/>
      <c r="TTA67" s="111"/>
      <c r="TTB67" s="26"/>
      <c r="TTC67" s="111"/>
      <c r="TTD67" s="26"/>
      <c r="TTE67" s="111"/>
      <c r="TTF67" s="26"/>
      <c r="TTG67" s="111"/>
      <c r="TTH67" s="26"/>
      <c r="TTI67" s="111"/>
      <c r="TTJ67" s="19"/>
      <c r="TTK67" s="111"/>
      <c r="TTL67" s="26"/>
      <c r="TTM67" s="111"/>
      <c r="TTN67" s="26"/>
      <c r="TTO67" s="111"/>
      <c r="TTP67" s="26"/>
      <c r="TTQ67" s="111"/>
      <c r="TTR67" s="26"/>
      <c r="TTS67" s="111"/>
      <c r="TTT67" s="19"/>
      <c r="TTU67" s="111"/>
      <c r="TTV67" s="26"/>
      <c r="TTW67" s="111"/>
      <c r="TTX67" s="26"/>
      <c r="TTY67" s="111"/>
      <c r="TTZ67" s="26"/>
      <c r="TUA67" s="111"/>
      <c r="TUB67" s="19"/>
      <c r="TUC67" s="105"/>
      <c r="TUD67" s="105"/>
      <c r="TUE67" s="105"/>
      <c r="TUF67" s="29"/>
      <c r="TUG67" s="111"/>
      <c r="TUH67" s="29"/>
      <c r="TUI67" s="111"/>
      <c r="TUJ67" s="22"/>
      <c r="TUK67" s="111"/>
      <c r="TUL67" s="22"/>
      <c r="TUM67" s="111"/>
      <c r="TUN67" s="22"/>
      <c r="TUO67" s="111"/>
      <c r="TUP67" s="22"/>
      <c r="TUQ67" s="111"/>
      <c r="TUR67" s="22"/>
      <c r="TUS67" s="111"/>
      <c r="TUT67" s="22"/>
      <c r="TUU67" s="111"/>
      <c r="TUV67" s="22"/>
      <c r="TUW67" s="111"/>
      <c r="TUX67" s="26"/>
      <c r="TUY67" s="111"/>
      <c r="TUZ67" s="26"/>
      <c r="TVA67" s="111"/>
      <c r="TVB67" s="26"/>
      <c r="TVC67" s="111"/>
      <c r="TVD67" s="26"/>
      <c r="TVE67" s="111"/>
      <c r="TVF67" s="26"/>
      <c r="TVG67" s="111"/>
      <c r="TVH67" s="26"/>
      <c r="TVI67" s="111"/>
      <c r="TVJ67" s="26"/>
      <c r="TVK67" s="111"/>
      <c r="TVL67" s="26"/>
      <c r="TVM67" s="111"/>
      <c r="TVN67" s="26"/>
      <c r="TVO67" s="111"/>
      <c r="TVP67" s="26"/>
      <c r="TVQ67" s="111"/>
      <c r="TVR67" s="26"/>
      <c r="TVS67" s="112"/>
      <c r="TVT67" s="26"/>
      <c r="TVU67" s="111"/>
      <c r="TVV67" s="26"/>
      <c r="TVW67" s="111"/>
      <c r="TVX67" s="26"/>
      <c r="TVY67" s="111"/>
      <c r="TVZ67" s="26"/>
      <c r="TWA67" s="111"/>
      <c r="TWB67" s="26"/>
      <c r="TWC67" s="111"/>
      <c r="TWD67" s="26"/>
      <c r="TWE67" s="111"/>
      <c r="TWF67" s="26"/>
      <c r="TWG67" s="111"/>
      <c r="TWH67" s="19"/>
      <c r="TWI67" s="111"/>
      <c r="TWJ67" s="26"/>
      <c r="TWK67" s="111"/>
      <c r="TWL67" s="26"/>
      <c r="TWM67" s="111"/>
      <c r="TWN67" s="26"/>
      <c r="TWO67" s="111"/>
      <c r="TWP67" s="26"/>
      <c r="TWQ67" s="111"/>
      <c r="TWR67" s="19"/>
      <c r="TWS67" s="111"/>
      <c r="TWT67" s="26"/>
      <c r="TWU67" s="111"/>
      <c r="TWV67" s="26"/>
      <c r="TWW67" s="111"/>
      <c r="TWX67" s="26"/>
      <c r="TWY67" s="111"/>
      <c r="TWZ67" s="19"/>
      <c r="TXA67" s="105"/>
      <c r="TXB67" s="105"/>
      <c r="TXC67" s="105"/>
      <c r="TXD67" s="29"/>
      <c r="TXE67" s="111"/>
      <c r="TXF67" s="29"/>
      <c r="TXG67" s="111"/>
      <c r="TXH67" s="22"/>
      <c r="TXI67" s="111"/>
      <c r="TXJ67" s="22"/>
      <c r="TXK67" s="111"/>
      <c r="TXL67" s="22"/>
      <c r="TXM67" s="111"/>
      <c r="TXN67" s="22"/>
      <c r="TXO67" s="111"/>
      <c r="TXP67" s="22"/>
      <c r="TXQ67" s="111"/>
      <c r="TXR67" s="22"/>
      <c r="TXS67" s="111"/>
      <c r="TXT67" s="22"/>
      <c r="TXU67" s="111"/>
      <c r="TXV67" s="26"/>
      <c r="TXW67" s="111"/>
      <c r="TXX67" s="26"/>
      <c r="TXY67" s="111"/>
      <c r="TXZ67" s="26"/>
      <c r="TYA67" s="111"/>
      <c r="TYB67" s="26"/>
      <c r="TYC67" s="111"/>
      <c r="TYD67" s="26"/>
      <c r="TYE67" s="111"/>
      <c r="TYF67" s="26"/>
      <c r="TYG67" s="111"/>
      <c r="TYH67" s="26"/>
      <c r="TYI67" s="111"/>
      <c r="TYJ67" s="26"/>
      <c r="TYK67" s="111"/>
      <c r="TYL67" s="26"/>
      <c r="TYM67" s="111"/>
      <c r="TYN67" s="26"/>
      <c r="TYO67" s="111"/>
      <c r="TYP67" s="26"/>
      <c r="TYQ67" s="112"/>
      <c r="TYR67" s="26"/>
      <c r="TYS67" s="111"/>
      <c r="TYT67" s="26"/>
      <c r="TYU67" s="111"/>
      <c r="TYV67" s="26"/>
      <c r="TYW67" s="111"/>
      <c r="TYX67" s="26"/>
      <c r="TYY67" s="111"/>
      <c r="TYZ67" s="26"/>
      <c r="TZA67" s="111"/>
      <c r="TZB67" s="26"/>
      <c r="TZC67" s="111"/>
      <c r="TZD67" s="26"/>
      <c r="TZE67" s="111"/>
      <c r="TZF67" s="19"/>
      <c r="TZG67" s="111"/>
      <c r="TZH67" s="26"/>
      <c r="TZI67" s="111"/>
      <c r="TZJ67" s="26"/>
      <c r="TZK67" s="111"/>
      <c r="TZL67" s="26"/>
      <c r="TZM67" s="111"/>
      <c r="TZN67" s="26"/>
      <c r="TZO67" s="111"/>
      <c r="TZP67" s="19"/>
      <c r="TZQ67" s="111"/>
      <c r="TZR67" s="26"/>
      <c r="TZS67" s="111"/>
      <c r="TZT67" s="26"/>
      <c r="TZU67" s="111"/>
      <c r="TZV67" s="26"/>
      <c r="TZW67" s="111"/>
      <c r="TZX67" s="19"/>
      <c r="TZY67" s="105"/>
      <c r="TZZ67" s="105"/>
      <c r="UAA67" s="105"/>
      <c r="UAB67" s="29"/>
      <c r="UAC67" s="111"/>
      <c r="UAD67" s="29"/>
      <c r="UAE67" s="111"/>
      <c r="UAF67" s="22"/>
      <c r="UAG67" s="111"/>
      <c r="UAH67" s="22"/>
      <c r="UAI67" s="111"/>
      <c r="UAJ67" s="22"/>
      <c r="UAK67" s="111"/>
      <c r="UAL67" s="22"/>
      <c r="UAM67" s="111"/>
      <c r="UAN67" s="22"/>
      <c r="UAO67" s="111"/>
      <c r="UAP67" s="22"/>
      <c r="UAQ67" s="111"/>
      <c r="UAR67" s="22"/>
      <c r="UAS67" s="111"/>
      <c r="UAT67" s="26"/>
      <c r="UAU67" s="111"/>
      <c r="UAV67" s="26"/>
      <c r="UAW67" s="111"/>
      <c r="UAX67" s="26"/>
      <c r="UAY67" s="111"/>
      <c r="UAZ67" s="26"/>
      <c r="UBA67" s="111"/>
      <c r="UBB67" s="26"/>
      <c r="UBC67" s="111"/>
      <c r="UBD67" s="26"/>
      <c r="UBE67" s="111"/>
      <c r="UBF67" s="26"/>
      <c r="UBG67" s="111"/>
      <c r="UBH67" s="26"/>
      <c r="UBI67" s="111"/>
      <c r="UBJ67" s="26"/>
      <c r="UBK67" s="111"/>
      <c r="UBL67" s="26"/>
      <c r="UBM67" s="111"/>
      <c r="UBN67" s="26"/>
      <c r="UBO67" s="112"/>
      <c r="UBP67" s="26"/>
      <c r="UBQ67" s="111"/>
      <c r="UBR67" s="26"/>
      <c r="UBS67" s="111"/>
      <c r="UBT67" s="26"/>
      <c r="UBU67" s="111"/>
      <c r="UBV67" s="26"/>
      <c r="UBW67" s="111"/>
      <c r="UBX67" s="26"/>
      <c r="UBY67" s="111"/>
      <c r="UBZ67" s="26"/>
      <c r="UCA67" s="111"/>
      <c r="UCB67" s="26"/>
      <c r="UCC67" s="111"/>
      <c r="UCD67" s="19"/>
      <c r="UCE67" s="111"/>
      <c r="UCF67" s="26"/>
      <c r="UCG67" s="111"/>
      <c r="UCH67" s="26"/>
      <c r="UCI67" s="111"/>
      <c r="UCJ67" s="26"/>
      <c r="UCK67" s="111"/>
      <c r="UCL67" s="26"/>
      <c r="UCM67" s="111"/>
      <c r="UCN67" s="19"/>
      <c r="UCO67" s="111"/>
      <c r="UCP67" s="26"/>
      <c r="UCQ67" s="111"/>
      <c r="UCR67" s="26"/>
      <c r="UCS67" s="111"/>
      <c r="UCT67" s="26"/>
      <c r="UCU67" s="111"/>
      <c r="UCV67" s="19"/>
      <c r="UCW67" s="105"/>
      <c r="UCX67" s="105"/>
      <c r="UCY67" s="105"/>
      <c r="UCZ67" s="29"/>
      <c r="UDA67" s="111"/>
      <c r="UDB67" s="29"/>
      <c r="UDC67" s="111"/>
      <c r="UDD67" s="22"/>
      <c r="UDE67" s="111"/>
      <c r="UDF67" s="22"/>
      <c r="UDG67" s="111"/>
      <c r="UDH67" s="22"/>
      <c r="UDI67" s="111"/>
      <c r="UDJ67" s="22"/>
      <c r="UDK67" s="111"/>
      <c r="UDL67" s="22"/>
      <c r="UDM67" s="111"/>
      <c r="UDN67" s="22"/>
      <c r="UDO67" s="111"/>
      <c r="UDP67" s="22"/>
      <c r="UDQ67" s="111"/>
      <c r="UDR67" s="26"/>
      <c r="UDS67" s="111"/>
      <c r="UDT67" s="26"/>
      <c r="UDU67" s="111"/>
      <c r="UDV67" s="26"/>
      <c r="UDW67" s="111"/>
      <c r="UDX67" s="26"/>
      <c r="UDY67" s="111"/>
      <c r="UDZ67" s="26"/>
      <c r="UEA67" s="111"/>
      <c r="UEB67" s="26"/>
      <c r="UEC67" s="111"/>
      <c r="UED67" s="26"/>
      <c r="UEE67" s="111"/>
      <c r="UEF67" s="26"/>
      <c r="UEG67" s="111"/>
      <c r="UEH67" s="26"/>
      <c r="UEI67" s="111"/>
      <c r="UEJ67" s="26"/>
      <c r="UEK67" s="111"/>
      <c r="UEL67" s="26"/>
      <c r="UEM67" s="112"/>
      <c r="UEN67" s="26"/>
      <c r="UEO67" s="111"/>
      <c r="UEP67" s="26"/>
      <c r="UEQ67" s="111"/>
      <c r="UER67" s="26"/>
      <c r="UES67" s="111"/>
      <c r="UET67" s="26"/>
      <c r="UEU67" s="111"/>
      <c r="UEV67" s="26"/>
      <c r="UEW67" s="111"/>
      <c r="UEX67" s="26"/>
      <c r="UEY67" s="111"/>
      <c r="UEZ67" s="26"/>
      <c r="UFA67" s="111"/>
      <c r="UFB67" s="19"/>
      <c r="UFC67" s="111"/>
      <c r="UFD67" s="26"/>
      <c r="UFE67" s="111"/>
      <c r="UFF67" s="26"/>
      <c r="UFG67" s="111"/>
      <c r="UFH67" s="26"/>
      <c r="UFI67" s="111"/>
      <c r="UFJ67" s="26"/>
      <c r="UFK67" s="111"/>
      <c r="UFL67" s="19"/>
      <c r="UFM67" s="111"/>
      <c r="UFN67" s="26"/>
      <c r="UFO67" s="111"/>
      <c r="UFP67" s="26"/>
      <c r="UFQ67" s="111"/>
      <c r="UFR67" s="26"/>
      <c r="UFS67" s="111"/>
      <c r="UFT67" s="19"/>
      <c r="UFU67" s="105"/>
      <c r="UFV67" s="105"/>
      <c r="UFW67" s="105"/>
      <c r="UFX67" s="29"/>
      <c r="UFY67" s="111"/>
      <c r="UFZ67" s="29"/>
      <c r="UGA67" s="111"/>
      <c r="UGB67" s="22"/>
      <c r="UGC67" s="111"/>
      <c r="UGD67" s="22"/>
      <c r="UGE67" s="111"/>
      <c r="UGF67" s="22"/>
      <c r="UGG67" s="111"/>
      <c r="UGH67" s="22"/>
      <c r="UGI67" s="111"/>
      <c r="UGJ67" s="22"/>
      <c r="UGK67" s="111"/>
      <c r="UGL67" s="22"/>
      <c r="UGM67" s="111"/>
      <c r="UGN67" s="22"/>
      <c r="UGO67" s="111"/>
      <c r="UGP67" s="26"/>
      <c r="UGQ67" s="111"/>
      <c r="UGR67" s="26"/>
      <c r="UGS67" s="111"/>
      <c r="UGT67" s="26"/>
      <c r="UGU67" s="111"/>
      <c r="UGV67" s="26"/>
      <c r="UGW67" s="111"/>
      <c r="UGX67" s="26"/>
      <c r="UGY67" s="111"/>
      <c r="UGZ67" s="26"/>
      <c r="UHA67" s="111"/>
      <c r="UHB67" s="26"/>
      <c r="UHC67" s="111"/>
      <c r="UHD67" s="26"/>
      <c r="UHE67" s="111"/>
      <c r="UHF67" s="26"/>
      <c r="UHG67" s="111"/>
      <c r="UHH67" s="26"/>
      <c r="UHI67" s="111"/>
      <c r="UHJ67" s="26"/>
      <c r="UHK67" s="112"/>
      <c r="UHL67" s="26"/>
      <c r="UHM67" s="111"/>
      <c r="UHN67" s="26"/>
      <c r="UHO67" s="111"/>
      <c r="UHP67" s="26"/>
      <c r="UHQ67" s="111"/>
      <c r="UHR67" s="26"/>
      <c r="UHS67" s="111"/>
      <c r="UHT67" s="26"/>
      <c r="UHU67" s="111"/>
      <c r="UHV67" s="26"/>
      <c r="UHW67" s="111"/>
      <c r="UHX67" s="26"/>
      <c r="UHY67" s="111"/>
      <c r="UHZ67" s="19"/>
      <c r="UIA67" s="111"/>
      <c r="UIB67" s="26"/>
      <c r="UIC67" s="111"/>
      <c r="UID67" s="26"/>
      <c r="UIE67" s="111"/>
      <c r="UIF67" s="26"/>
      <c r="UIG67" s="111"/>
      <c r="UIH67" s="26"/>
      <c r="UII67" s="111"/>
      <c r="UIJ67" s="19"/>
      <c r="UIK67" s="111"/>
      <c r="UIL67" s="26"/>
      <c r="UIM67" s="111"/>
      <c r="UIN67" s="26"/>
      <c r="UIO67" s="111"/>
      <c r="UIP67" s="26"/>
      <c r="UIQ67" s="111"/>
      <c r="UIR67" s="19"/>
      <c r="UIS67" s="105"/>
      <c r="UIT67" s="105"/>
      <c r="UIU67" s="105"/>
      <c r="UIV67" s="29"/>
      <c r="UIW67" s="111"/>
      <c r="UIX67" s="29"/>
      <c r="UIY67" s="111"/>
      <c r="UIZ67" s="22"/>
      <c r="UJA67" s="111"/>
      <c r="UJB67" s="22"/>
      <c r="UJC67" s="111"/>
      <c r="UJD67" s="22"/>
      <c r="UJE67" s="111"/>
      <c r="UJF67" s="22"/>
      <c r="UJG67" s="111"/>
      <c r="UJH67" s="22"/>
      <c r="UJI67" s="111"/>
      <c r="UJJ67" s="22"/>
      <c r="UJK67" s="111"/>
      <c r="UJL67" s="22"/>
      <c r="UJM67" s="111"/>
      <c r="UJN67" s="26"/>
      <c r="UJO67" s="111"/>
      <c r="UJP67" s="26"/>
      <c r="UJQ67" s="111"/>
      <c r="UJR67" s="26"/>
      <c r="UJS67" s="111"/>
      <c r="UJT67" s="26"/>
      <c r="UJU67" s="111"/>
      <c r="UJV67" s="26"/>
      <c r="UJW67" s="111"/>
      <c r="UJX67" s="26"/>
      <c r="UJY67" s="111"/>
      <c r="UJZ67" s="26"/>
      <c r="UKA67" s="111"/>
      <c r="UKB67" s="26"/>
      <c r="UKC67" s="111"/>
      <c r="UKD67" s="26"/>
      <c r="UKE67" s="111"/>
      <c r="UKF67" s="26"/>
      <c r="UKG67" s="111"/>
      <c r="UKH67" s="26"/>
      <c r="UKI67" s="112"/>
      <c r="UKJ67" s="26"/>
      <c r="UKK67" s="111"/>
      <c r="UKL67" s="26"/>
      <c r="UKM67" s="111"/>
      <c r="UKN67" s="26"/>
      <c r="UKO67" s="111"/>
      <c r="UKP67" s="26"/>
      <c r="UKQ67" s="111"/>
      <c r="UKR67" s="26"/>
      <c r="UKS67" s="111"/>
      <c r="UKT67" s="26"/>
      <c r="UKU67" s="111"/>
      <c r="UKV67" s="26"/>
      <c r="UKW67" s="111"/>
      <c r="UKX67" s="19"/>
      <c r="UKY67" s="111"/>
      <c r="UKZ67" s="26"/>
      <c r="ULA67" s="111"/>
      <c r="ULB67" s="26"/>
      <c r="ULC67" s="111"/>
      <c r="ULD67" s="26"/>
      <c r="ULE67" s="111"/>
      <c r="ULF67" s="26"/>
      <c r="ULG67" s="111"/>
      <c r="ULH67" s="19"/>
      <c r="ULI67" s="111"/>
      <c r="ULJ67" s="26"/>
      <c r="ULK67" s="111"/>
      <c r="ULL67" s="26"/>
      <c r="ULM67" s="111"/>
      <c r="ULN67" s="26"/>
      <c r="ULO67" s="111"/>
      <c r="ULP67" s="19"/>
      <c r="ULQ67" s="105"/>
      <c r="ULR67" s="105"/>
      <c r="ULS67" s="105"/>
      <c r="ULT67" s="29"/>
      <c r="ULU67" s="111"/>
      <c r="ULV67" s="29"/>
      <c r="ULW67" s="111"/>
      <c r="ULX67" s="22"/>
      <c r="ULY67" s="111"/>
      <c r="ULZ67" s="22"/>
      <c r="UMA67" s="111"/>
      <c r="UMB67" s="22"/>
      <c r="UMC67" s="111"/>
      <c r="UMD67" s="22"/>
      <c r="UME67" s="111"/>
      <c r="UMF67" s="22"/>
      <c r="UMG67" s="111"/>
      <c r="UMH67" s="22"/>
      <c r="UMI67" s="111"/>
      <c r="UMJ67" s="22"/>
      <c r="UMK67" s="111"/>
      <c r="UML67" s="26"/>
      <c r="UMM67" s="111"/>
      <c r="UMN67" s="26"/>
      <c r="UMO67" s="111"/>
      <c r="UMP67" s="26"/>
      <c r="UMQ67" s="111"/>
      <c r="UMR67" s="26"/>
      <c r="UMS67" s="111"/>
      <c r="UMT67" s="26"/>
      <c r="UMU67" s="111"/>
      <c r="UMV67" s="26"/>
      <c r="UMW67" s="111"/>
      <c r="UMX67" s="26"/>
      <c r="UMY67" s="111"/>
      <c r="UMZ67" s="26"/>
      <c r="UNA67" s="111"/>
      <c r="UNB67" s="26"/>
      <c r="UNC67" s="111"/>
      <c r="UND67" s="26"/>
      <c r="UNE67" s="111"/>
      <c r="UNF67" s="26"/>
      <c r="UNG67" s="112"/>
      <c r="UNH67" s="26"/>
      <c r="UNI67" s="111"/>
      <c r="UNJ67" s="26"/>
      <c r="UNK67" s="111"/>
      <c r="UNL67" s="26"/>
      <c r="UNM67" s="111"/>
      <c r="UNN67" s="26"/>
      <c r="UNO67" s="111"/>
      <c r="UNP67" s="26"/>
      <c r="UNQ67" s="111"/>
      <c r="UNR67" s="26"/>
      <c r="UNS67" s="111"/>
      <c r="UNT67" s="26"/>
      <c r="UNU67" s="111"/>
      <c r="UNV67" s="19"/>
      <c r="UNW67" s="111"/>
      <c r="UNX67" s="26"/>
      <c r="UNY67" s="111"/>
      <c r="UNZ67" s="26"/>
      <c r="UOA67" s="111"/>
      <c r="UOB67" s="26"/>
      <c r="UOC67" s="111"/>
      <c r="UOD67" s="26"/>
      <c r="UOE67" s="111"/>
      <c r="UOF67" s="19"/>
      <c r="UOG67" s="111"/>
      <c r="UOH67" s="26"/>
      <c r="UOI67" s="111"/>
      <c r="UOJ67" s="26"/>
      <c r="UOK67" s="111"/>
      <c r="UOL67" s="26"/>
      <c r="UOM67" s="111"/>
      <c r="UON67" s="19"/>
      <c r="UOO67" s="105"/>
      <c r="UOP67" s="105"/>
      <c r="UOQ67" s="105"/>
      <c r="UOR67" s="29"/>
      <c r="UOS67" s="111"/>
      <c r="UOT67" s="29"/>
      <c r="UOU67" s="111"/>
      <c r="UOV67" s="22"/>
      <c r="UOW67" s="111"/>
      <c r="UOX67" s="22"/>
      <c r="UOY67" s="111"/>
      <c r="UOZ67" s="22"/>
      <c r="UPA67" s="111"/>
      <c r="UPB67" s="22"/>
      <c r="UPC67" s="111"/>
      <c r="UPD67" s="22"/>
      <c r="UPE67" s="111"/>
      <c r="UPF67" s="22"/>
      <c r="UPG67" s="111"/>
      <c r="UPH67" s="22"/>
      <c r="UPI67" s="111"/>
      <c r="UPJ67" s="26"/>
      <c r="UPK67" s="111"/>
      <c r="UPL67" s="26"/>
      <c r="UPM67" s="111"/>
      <c r="UPN67" s="26"/>
      <c r="UPO67" s="111"/>
      <c r="UPP67" s="26"/>
      <c r="UPQ67" s="111"/>
      <c r="UPR67" s="26"/>
      <c r="UPS67" s="111"/>
      <c r="UPT67" s="26"/>
      <c r="UPU67" s="111"/>
      <c r="UPV67" s="26"/>
      <c r="UPW67" s="111"/>
      <c r="UPX67" s="26"/>
      <c r="UPY67" s="111"/>
      <c r="UPZ67" s="26"/>
      <c r="UQA67" s="111"/>
      <c r="UQB67" s="26"/>
      <c r="UQC67" s="111"/>
      <c r="UQD67" s="26"/>
      <c r="UQE67" s="112"/>
      <c r="UQF67" s="26"/>
      <c r="UQG67" s="111"/>
      <c r="UQH67" s="26"/>
      <c r="UQI67" s="111"/>
      <c r="UQJ67" s="26"/>
      <c r="UQK67" s="111"/>
      <c r="UQL67" s="26"/>
      <c r="UQM67" s="111"/>
      <c r="UQN67" s="26"/>
      <c r="UQO67" s="111"/>
      <c r="UQP67" s="26"/>
      <c r="UQQ67" s="111"/>
      <c r="UQR67" s="26"/>
      <c r="UQS67" s="111"/>
      <c r="UQT67" s="19"/>
      <c r="UQU67" s="111"/>
      <c r="UQV67" s="26"/>
      <c r="UQW67" s="111"/>
      <c r="UQX67" s="26"/>
      <c r="UQY67" s="111"/>
      <c r="UQZ67" s="26"/>
      <c r="URA67" s="111"/>
      <c r="URB67" s="26"/>
      <c r="URC67" s="111"/>
      <c r="URD67" s="19"/>
      <c r="URE67" s="111"/>
      <c r="URF67" s="26"/>
      <c r="URG67" s="111"/>
      <c r="URH67" s="26"/>
      <c r="URI67" s="111"/>
      <c r="URJ67" s="26"/>
      <c r="URK67" s="111"/>
      <c r="URL67" s="19"/>
      <c r="URM67" s="105"/>
      <c r="URN67" s="105"/>
      <c r="URO67" s="105"/>
      <c r="URP67" s="29"/>
      <c r="URQ67" s="111"/>
      <c r="URR67" s="29"/>
      <c r="URS67" s="111"/>
      <c r="URT67" s="22"/>
      <c r="URU67" s="111"/>
      <c r="URV67" s="22"/>
      <c r="URW67" s="111"/>
      <c r="URX67" s="22"/>
      <c r="URY67" s="111"/>
      <c r="URZ67" s="22"/>
      <c r="USA67" s="111"/>
      <c r="USB67" s="22"/>
      <c r="USC67" s="111"/>
      <c r="USD67" s="22"/>
      <c r="USE67" s="111"/>
      <c r="USF67" s="22"/>
      <c r="USG67" s="111"/>
      <c r="USH67" s="26"/>
      <c r="USI67" s="111"/>
      <c r="USJ67" s="26"/>
      <c r="USK67" s="111"/>
      <c r="USL67" s="26"/>
      <c r="USM67" s="111"/>
      <c r="USN67" s="26"/>
      <c r="USO67" s="111"/>
      <c r="USP67" s="26"/>
      <c r="USQ67" s="111"/>
      <c r="USR67" s="26"/>
      <c r="USS67" s="111"/>
      <c r="UST67" s="26"/>
      <c r="USU67" s="111"/>
      <c r="USV67" s="26"/>
      <c r="USW67" s="111"/>
      <c r="USX67" s="26"/>
      <c r="USY67" s="111"/>
      <c r="USZ67" s="26"/>
      <c r="UTA67" s="111"/>
      <c r="UTB67" s="26"/>
      <c r="UTC67" s="112"/>
      <c r="UTD67" s="26"/>
      <c r="UTE67" s="111"/>
      <c r="UTF67" s="26"/>
      <c r="UTG67" s="111"/>
      <c r="UTH67" s="26"/>
      <c r="UTI67" s="111"/>
      <c r="UTJ67" s="26"/>
      <c r="UTK67" s="111"/>
      <c r="UTL67" s="26"/>
      <c r="UTM67" s="111"/>
      <c r="UTN67" s="26"/>
      <c r="UTO67" s="111"/>
      <c r="UTP67" s="26"/>
      <c r="UTQ67" s="111"/>
      <c r="UTR67" s="19"/>
      <c r="UTS67" s="111"/>
      <c r="UTT67" s="26"/>
      <c r="UTU67" s="111"/>
      <c r="UTV67" s="26"/>
      <c r="UTW67" s="111"/>
      <c r="UTX67" s="26"/>
      <c r="UTY67" s="111"/>
      <c r="UTZ67" s="26"/>
      <c r="UUA67" s="111"/>
      <c r="UUB67" s="19"/>
      <c r="UUC67" s="111"/>
      <c r="UUD67" s="26"/>
      <c r="UUE67" s="111"/>
      <c r="UUF67" s="26"/>
      <c r="UUG67" s="111"/>
      <c r="UUH67" s="26"/>
      <c r="UUI67" s="111"/>
      <c r="UUJ67" s="19"/>
      <c r="UUK67" s="105"/>
      <c r="UUL67" s="105"/>
      <c r="UUM67" s="105"/>
      <c r="UUN67" s="29"/>
      <c r="UUO67" s="111"/>
      <c r="UUP67" s="29"/>
      <c r="UUQ67" s="111"/>
      <c r="UUR67" s="22"/>
      <c r="UUS67" s="111"/>
      <c r="UUT67" s="22"/>
      <c r="UUU67" s="111"/>
      <c r="UUV67" s="22"/>
      <c r="UUW67" s="111"/>
      <c r="UUX67" s="22"/>
      <c r="UUY67" s="111"/>
      <c r="UUZ67" s="22"/>
      <c r="UVA67" s="111"/>
      <c r="UVB67" s="22"/>
      <c r="UVC67" s="111"/>
      <c r="UVD67" s="22"/>
      <c r="UVE67" s="111"/>
      <c r="UVF67" s="26"/>
      <c r="UVG67" s="111"/>
      <c r="UVH67" s="26"/>
      <c r="UVI67" s="111"/>
      <c r="UVJ67" s="26"/>
      <c r="UVK67" s="111"/>
      <c r="UVL67" s="26"/>
      <c r="UVM67" s="111"/>
      <c r="UVN67" s="26"/>
      <c r="UVO67" s="111"/>
      <c r="UVP67" s="26"/>
      <c r="UVQ67" s="111"/>
      <c r="UVR67" s="26"/>
      <c r="UVS67" s="111"/>
      <c r="UVT67" s="26"/>
      <c r="UVU67" s="111"/>
      <c r="UVV67" s="26"/>
      <c r="UVW67" s="111"/>
      <c r="UVX67" s="26"/>
      <c r="UVY67" s="111"/>
      <c r="UVZ67" s="26"/>
      <c r="UWA67" s="112"/>
      <c r="UWB67" s="26"/>
      <c r="UWC67" s="111"/>
      <c r="UWD67" s="26"/>
      <c r="UWE67" s="111"/>
      <c r="UWF67" s="26"/>
      <c r="UWG67" s="111"/>
      <c r="UWH67" s="26"/>
      <c r="UWI67" s="111"/>
      <c r="UWJ67" s="26"/>
      <c r="UWK67" s="111"/>
      <c r="UWL67" s="26"/>
      <c r="UWM67" s="111"/>
      <c r="UWN67" s="26"/>
      <c r="UWO67" s="111"/>
      <c r="UWP67" s="19"/>
      <c r="UWQ67" s="111"/>
      <c r="UWR67" s="26"/>
      <c r="UWS67" s="111"/>
      <c r="UWT67" s="26"/>
      <c r="UWU67" s="111"/>
      <c r="UWV67" s="26"/>
      <c r="UWW67" s="111"/>
      <c r="UWX67" s="26"/>
      <c r="UWY67" s="111"/>
      <c r="UWZ67" s="19"/>
      <c r="UXA67" s="111"/>
      <c r="UXB67" s="26"/>
      <c r="UXC67" s="111"/>
      <c r="UXD67" s="26"/>
      <c r="UXE67" s="111"/>
      <c r="UXF67" s="26"/>
      <c r="UXG67" s="111"/>
      <c r="UXH67" s="19"/>
      <c r="UXI67" s="105"/>
      <c r="UXJ67" s="105"/>
      <c r="UXK67" s="105"/>
      <c r="UXL67" s="29"/>
      <c r="UXM67" s="111"/>
      <c r="UXN67" s="29"/>
      <c r="UXO67" s="111"/>
      <c r="UXP67" s="22"/>
      <c r="UXQ67" s="111"/>
      <c r="UXR67" s="22"/>
      <c r="UXS67" s="111"/>
      <c r="UXT67" s="22"/>
      <c r="UXU67" s="111"/>
      <c r="UXV67" s="22"/>
      <c r="UXW67" s="111"/>
      <c r="UXX67" s="22"/>
      <c r="UXY67" s="111"/>
      <c r="UXZ67" s="22"/>
      <c r="UYA67" s="111"/>
      <c r="UYB67" s="22"/>
      <c r="UYC67" s="111"/>
      <c r="UYD67" s="26"/>
      <c r="UYE67" s="111"/>
      <c r="UYF67" s="26"/>
      <c r="UYG67" s="111"/>
      <c r="UYH67" s="26"/>
      <c r="UYI67" s="111"/>
      <c r="UYJ67" s="26"/>
      <c r="UYK67" s="111"/>
      <c r="UYL67" s="26"/>
      <c r="UYM67" s="111"/>
      <c r="UYN67" s="26"/>
      <c r="UYO67" s="111"/>
      <c r="UYP67" s="26"/>
      <c r="UYQ67" s="111"/>
      <c r="UYR67" s="26"/>
      <c r="UYS67" s="111"/>
      <c r="UYT67" s="26"/>
      <c r="UYU67" s="111"/>
      <c r="UYV67" s="26"/>
      <c r="UYW67" s="111"/>
      <c r="UYX67" s="26"/>
      <c r="UYY67" s="112"/>
      <c r="UYZ67" s="26"/>
      <c r="UZA67" s="111"/>
      <c r="UZB67" s="26"/>
      <c r="UZC67" s="111"/>
      <c r="UZD67" s="26"/>
      <c r="UZE67" s="111"/>
      <c r="UZF67" s="26"/>
      <c r="UZG67" s="111"/>
      <c r="UZH67" s="26"/>
      <c r="UZI67" s="111"/>
      <c r="UZJ67" s="26"/>
      <c r="UZK67" s="111"/>
      <c r="UZL67" s="26"/>
      <c r="UZM67" s="111"/>
      <c r="UZN67" s="19"/>
      <c r="UZO67" s="111"/>
      <c r="UZP67" s="26"/>
      <c r="UZQ67" s="111"/>
      <c r="UZR67" s="26"/>
      <c r="UZS67" s="111"/>
      <c r="UZT67" s="26"/>
      <c r="UZU67" s="111"/>
      <c r="UZV67" s="26"/>
      <c r="UZW67" s="111"/>
      <c r="UZX67" s="19"/>
      <c r="UZY67" s="111"/>
      <c r="UZZ67" s="26"/>
      <c r="VAA67" s="111"/>
      <c r="VAB67" s="26"/>
      <c r="VAC67" s="111"/>
      <c r="VAD67" s="26"/>
      <c r="VAE67" s="111"/>
      <c r="VAF67" s="19"/>
      <c r="VAG67" s="105"/>
      <c r="VAH67" s="105"/>
      <c r="VAI67" s="105"/>
      <c r="VAJ67" s="29"/>
      <c r="VAK67" s="111"/>
      <c r="VAL67" s="29"/>
      <c r="VAM67" s="111"/>
      <c r="VAN67" s="22"/>
      <c r="VAO67" s="111"/>
      <c r="VAP67" s="22"/>
      <c r="VAQ67" s="111"/>
      <c r="VAR67" s="22"/>
      <c r="VAS67" s="111"/>
      <c r="VAT67" s="22"/>
      <c r="VAU67" s="111"/>
      <c r="VAV67" s="22"/>
      <c r="VAW67" s="111"/>
      <c r="VAX67" s="22"/>
      <c r="VAY67" s="111"/>
      <c r="VAZ67" s="22"/>
      <c r="VBA67" s="111"/>
      <c r="VBB67" s="26"/>
      <c r="VBC67" s="111"/>
      <c r="VBD67" s="26"/>
      <c r="VBE67" s="111"/>
      <c r="VBF67" s="26"/>
      <c r="VBG67" s="111"/>
      <c r="VBH67" s="26"/>
      <c r="VBI67" s="111"/>
      <c r="VBJ67" s="26"/>
      <c r="VBK67" s="111"/>
      <c r="VBL67" s="26"/>
      <c r="VBM67" s="111"/>
      <c r="VBN67" s="26"/>
      <c r="VBO67" s="111"/>
      <c r="VBP67" s="26"/>
      <c r="VBQ67" s="111"/>
      <c r="VBR67" s="26"/>
      <c r="VBS67" s="111"/>
      <c r="VBT67" s="26"/>
      <c r="VBU67" s="111"/>
      <c r="VBV67" s="26"/>
      <c r="VBW67" s="112"/>
      <c r="VBX67" s="26"/>
      <c r="VBY67" s="111"/>
      <c r="VBZ67" s="26"/>
      <c r="VCA67" s="111"/>
      <c r="VCB67" s="26"/>
      <c r="VCC67" s="111"/>
      <c r="VCD67" s="26"/>
      <c r="VCE67" s="111"/>
      <c r="VCF67" s="26"/>
      <c r="VCG67" s="111"/>
      <c r="VCH67" s="26"/>
      <c r="VCI67" s="111"/>
      <c r="VCJ67" s="26"/>
      <c r="VCK67" s="111"/>
      <c r="VCL67" s="19"/>
      <c r="VCM67" s="111"/>
      <c r="VCN67" s="26"/>
      <c r="VCO67" s="111"/>
      <c r="VCP67" s="26"/>
      <c r="VCQ67" s="111"/>
      <c r="VCR67" s="26"/>
      <c r="VCS67" s="111"/>
      <c r="VCT67" s="26"/>
      <c r="VCU67" s="111"/>
      <c r="VCV67" s="19"/>
      <c r="VCW67" s="111"/>
      <c r="VCX67" s="26"/>
      <c r="VCY67" s="111"/>
      <c r="VCZ67" s="26"/>
      <c r="VDA67" s="111"/>
      <c r="VDB67" s="26"/>
      <c r="VDC67" s="111"/>
      <c r="VDD67" s="19"/>
      <c r="VDE67" s="105"/>
      <c r="VDF67" s="105"/>
      <c r="VDG67" s="105"/>
      <c r="VDH67" s="29"/>
      <c r="VDI67" s="111"/>
      <c r="VDJ67" s="29"/>
      <c r="VDK67" s="111"/>
      <c r="VDL67" s="22"/>
      <c r="VDM67" s="111"/>
      <c r="VDN67" s="22"/>
      <c r="VDO67" s="111"/>
      <c r="VDP67" s="22"/>
      <c r="VDQ67" s="111"/>
      <c r="VDR67" s="22"/>
      <c r="VDS67" s="111"/>
      <c r="VDT67" s="22"/>
      <c r="VDU67" s="111"/>
      <c r="VDV67" s="22"/>
      <c r="VDW67" s="111"/>
      <c r="VDX67" s="22"/>
      <c r="VDY67" s="111"/>
      <c r="VDZ67" s="26"/>
      <c r="VEA67" s="111"/>
      <c r="VEB67" s="26"/>
      <c r="VEC67" s="111"/>
      <c r="VED67" s="26"/>
      <c r="VEE67" s="111"/>
      <c r="VEF67" s="26"/>
      <c r="VEG67" s="111"/>
      <c r="VEH67" s="26"/>
      <c r="VEI67" s="111"/>
      <c r="VEJ67" s="26"/>
      <c r="VEK67" s="111"/>
      <c r="VEL67" s="26"/>
      <c r="VEM67" s="111"/>
      <c r="VEN67" s="26"/>
      <c r="VEO67" s="111"/>
      <c r="VEP67" s="26"/>
      <c r="VEQ67" s="111"/>
      <c r="VER67" s="26"/>
      <c r="VES67" s="111"/>
      <c r="VET67" s="26"/>
      <c r="VEU67" s="112"/>
      <c r="VEV67" s="26"/>
      <c r="VEW67" s="111"/>
      <c r="VEX67" s="26"/>
      <c r="VEY67" s="111"/>
      <c r="VEZ67" s="26"/>
      <c r="VFA67" s="111"/>
      <c r="VFB67" s="26"/>
      <c r="VFC67" s="111"/>
      <c r="VFD67" s="26"/>
      <c r="VFE67" s="111"/>
      <c r="VFF67" s="26"/>
      <c r="VFG67" s="111"/>
      <c r="VFH67" s="26"/>
      <c r="VFI67" s="111"/>
      <c r="VFJ67" s="19"/>
      <c r="VFK67" s="111"/>
      <c r="VFL67" s="26"/>
      <c r="VFM67" s="111"/>
      <c r="VFN67" s="26"/>
      <c r="VFO67" s="111"/>
      <c r="VFP67" s="26"/>
      <c r="VFQ67" s="111"/>
      <c r="VFR67" s="26"/>
      <c r="VFS67" s="111"/>
      <c r="VFT67" s="19"/>
      <c r="VFU67" s="111"/>
      <c r="VFV67" s="26"/>
      <c r="VFW67" s="111"/>
      <c r="VFX67" s="26"/>
      <c r="VFY67" s="111"/>
      <c r="VFZ67" s="26"/>
      <c r="VGA67" s="111"/>
      <c r="VGB67" s="19"/>
      <c r="VGC67" s="105"/>
      <c r="VGD67" s="105"/>
      <c r="VGE67" s="105"/>
      <c r="VGF67" s="29"/>
      <c r="VGG67" s="111"/>
      <c r="VGH67" s="29"/>
      <c r="VGI67" s="111"/>
      <c r="VGJ67" s="22"/>
      <c r="VGK67" s="111"/>
      <c r="VGL67" s="22"/>
      <c r="VGM67" s="111"/>
      <c r="VGN67" s="22"/>
      <c r="VGO67" s="111"/>
      <c r="VGP67" s="22"/>
      <c r="VGQ67" s="111"/>
      <c r="VGR67" s="22"/>
      <c r="VGS67" s="111"/>
      <c r="VGT67" s="22"/>
      <c r="VGU67" s="111"/>
      <c r="VGV67" s="22"/>
      <c r="VGW67" s="111"/>
      <c r="VGX67" s="26"/>
      <c r="VGY67" s="111"/>
      <c r="VGZ67" s="26"/>
      <c r="VHA67" s="111"/>
      <c r="VHB67" s="26"/>
      <c r="VHC67" s="111"/>
      <c r="VHD67" s="26"/>
      <c r="VHE67" s="111"/>
      <c r="VHF67" s="26"/>
      <c r="VHG67" s="111"/>
      <c r="VHH67" s="26"/>
      <c r="VHI67" s="111"/>
      <c r="VHJ67" s="26"/>
      <c r="VHK67" s="111"/>
      <c r="VHL67" s="26"/>
      <c r="VHM67" s="111"/>
      <c r="VHN67" s="26"/>
      <c r="VHO67" s="111"/>
      <c r="VHP67" s="26"/>
      <c r="VHQ67" s="111"/>
      <c r="VHR67" s="26"/>
      <c r="VHS67" s="112"/>
      <c r="VHT67" s="26"/>
      <c r="VHU67" s="111"/>
      <c r="VHV67" s="26"/>
      <c r="VHW67" s="111"/>
      <c r="VHX67" s="26"/>
      <c r="VHY67" s="111"/>
      <c r="VHZ67" s="26"/>
      <c r="VIA67" s="111"/>
      <c r="VIB67" s="26"/>
      <c r="VIC67" s="111"/>
      <c r="VID67" s="26"/>
      <c r="VIE67" s="111"/>
      <c r="VIF67" s="26"/>
      <c r="VIG67" s="111"/>
      <c r="VIH67" s="19"/>
      <c r="VII67" s="111"/>
      <c r="VIJ67" s="26"/>
      <c r="VIK67" s="111"/>
      <c r="VIL67" s="26"/>
      <c r="VIM67" s="111"/>
      <c r="VIN67" s="26"/>
      <c r="VIO67" s="111"/>
      <c r="VIP67" s="26"/>
      <c r="VIQ67" s="111"/>
      <c r="VIR67" s="19"/>
      <c r="VIS67" s="111"/>
      <c r="VIT67" s="26"/>
      <c r="VIU67" s="111"/>
      <c r="VIV67" s="26"/>
      <c r="VIW67" s="111"/>
      <c r="VIX67" s="26"/>
      <c r="VIY67" s="111"/>
      <c r="VIZ67" s="19"/>
      <c r="VJA67" s="105"/>
      <c r="VJB67" s="105"/>
      <c r="VJC67" s="105"/>
      <c r="VJD67" s="29"/>
      <c r="VJE67" s="111"/>
      <c r="VJF67" s="29"/>
      <c r="VJG67" s="111"/>
      <c r="VJH67" s="22"/>
      <c r="VJI67" s="111"/>
      <c r="VJJ67" s="22"/>
      <c r="VJK67" s="111"/>
      <c r="VJL67" s="22"/>
      <c r="VJM67" s="111"/>
      <c r="VJN67" s="22"/>
      <c r="VJO67" s="111"/>
      <c r="VJP67" s="22"/>
      <c r="VJQ67" s="111"/>
      <c r="VJR67" s="22"/>
      <c r="VJS67" s="111"/>
      <c r="VJT67" s="22"/>
      <c r="VJU67" s="111"/>
      <c r="VJV67" s="26"/>
      <c r="VJW67" s="111"/>
      <c r="VJX67" s="26"/>
      <c r="VJY67" s="111"/>
      <c r="VJZ67" s="26"/>
      <c r="VKA67" s="111"/>
      <c r="VKB67" s="26"/>
      <c r="VKC67" s="111"/>
      <c r="VKD67" s="26"/>
      <c r="VKE67" s="111"/>
      <c r="VKF67" s="26"/>
      <c r="VKG67" s="111"/>
      <c r="VKH67" s="26"/>
      <c r="VKI67" s="111"/>
      <c r="VKJ67" s="26"/>
      <c r="VKK67" s="111"/>
      <c r="VKL67" s="26"/>
      <c r="VKM67" s="111"/>
      <c r="VKN67" s="26"/>
      <c r="VKO67" s="111"/>
      <c r="VKP67" s="26"/>
      <c r="VKQ67" s="112"/>
      <c r="VKR67" s="26"/>
      <c r="VKS67" s="111"/>
      <c r="VKT67" s="26"/>
      <c r="VKU67" s="111"/>
      <c r="VKV67" s="26"/>
      <c r="VKW67" s="111"/>
      <c r="VKX67" s="26"/>
      <c r="VKY67" s="111"/>
      <c r="VKZ67" s="26"/>
      <c r="VLA67" s="111"/>
      <c r="VLB67" s="26"/>
      <c r="VLC67" s="111"/>
      <c r="VLD67" s="26"/>
      <c r="VLE67" s="111"/>
      <c r="VLF67" s="19"/>
      <c r="VLG67" s="111"/>
      <c r="VLH67" s="26"/>
      <c r="VLI67" s="111"/>
      <c r="VLJ67" s="26"/>
      <c r="VLK67" s="111"/>
      <c r="VLL67" s="26"/>
      <c r="VLM67" s="111"/>
      <c r="VLN67" s="26"/>
      <c r="VLO67" s="111"/>
      <c r="VLP67" s="19"/>
      <c r="VLQ67" s="111"/>
      <c r="VLR67" s="26"/>
      <c r="VLS67" s="111"/>
      <c r="VLT67" s="26"/>
      <c r="VLU67" s="111"/>
      <c r="VLV67" s="26"/>
      <c r="VLW67" s="111"/>
      <c r="VLX67" s="19"/>
      <c r="VLY67" s="105"/>
      <c r="VLZ67" s="105"/>
      <c r="VMA67" s="105"/>
      <c r="VMB67" s="29"/>
      <c r="VMC67" s="111"/>
      <c r="VMD67" s="29"/>
      <c r="VME67" s="111"/>
      <c r="VMF67" s="22"/>
      <c r="VMG67" s="111"/>
      <c r="VMH67" s="22"/>
      <c r="VMI67" s="111"/>
      <c r="VMJ67" s="22"/>
      <c r="VMK67" s="111"/>
      <c r="VML67" s="22"/>
      <c r="VMM67" s="111"/>
      <c r="VMN67" s="22"/>
      <c r="VMO67" s="111"/>
      <c r="VMP67" s="22"/>
      <c r="VMQ67" s="111"/>
      <c r="VMR67" s="22"/>
      <c r="VMS67" s="111"/>
      <c r="VMT67" s="26"/>
      <c r="VMU67" s="111"/>
      <c r="VMV67" s="26"/>
      <c r="VMW67" s="111"/>
      <c r="VMX67" s="26"/>
      <c r="VMY67" s="111"/>
      <c r="VMZ67" s="26"/>
      <c r="VNA67" s="111"/>
      <c r="VNB67" s="26"/>
      <c r="VNC67" s="111"/>
      <c r="VND67" s="26"/>
      <c r="VNE67" s="111"/>
      <c r="VNF67" s="26"/>
      <c r="VNG67" s="111"/>
      <c r="VNH67" s="26"/>
      <c r="VNI67" s="111"/>
      <c r="VNJ67" s="26"/>
      <c r="VNK67" s="111"/>
      <c r="VNL67" s="26"/>
      <c r="VNM67" s="111"/>
      <c r="VNN67" s="26"/>
      <c r="VNO67" s="112"/>
      <c r="VNP67" s="26"/>
      <c r="VNQ67" s="111"/>
      <c r="VNR67" s="26"/>
      <c r="VNS67" s="111"/>
      <c r="VNT67" s="26"/>
      <c r="VNU67" s="111"/>
      <c r="VNV67" s="26"/>
      <c r="VNW67" s="111"/>
      <c r="VNX67" s="26"/>
      <c r="VNY67" s="111"/>
      <c r="VNZ67" s="26"/>
      <c r="VOA67" s="111"/>
      <c r="VOB67" s="26"/>
      <c r="VOC67" s="111"/>
      <c r="VOD67" s="19"/>
      <c r="VOE67" s="111"/>
      <c r="VOF67" s="26"/>
      <c r="VOG67" s="111"/>
      <c r="VOH67" s="26"/>
      <c r="VOI67" s="111"/>
      <c r="VOJ67" s="26"/>
      <c r="VOK67" s="111"/>
      <c r="VOL67" s="26"/>
      <c r="VOM67" s="111"/>
      <c r="VON67" s="19"/>
      <c r="VOO67" s="111"/>
      <c r="VOP67" s="26"/>
      <c r="VOQ67" s="111"/>
      <c r="VOR67" s="26"/>
      <c r="VOS67" s="111"/>
      <c r="VOT67" s="26"/>
      <c r="VOU67" s="111"/>
      <c r="VOV67" s="19"/>
      <c r="VOW67" s="105"/>
      <c r="VOX67" s="105"/>
      <c r="VOY67" s="105"/>
      <c r="VOZ67" s="29"/>
      <c r="VPA67" s="111"/>
      <c r="VPB67" s="29"/>
      <c r="VPC67" s="111"/>
      <c r="VPD67" s="22"/>
      <c r="VPE67" s="111"/>
      <c r="VPF67" s="22"/>
      <c r="VPG67" s="111"/>
      <c r="VPH67" s="22"/>
      <c r="VPI67" s="111"/>
      <c r="VPJ67" s="22"/>
      <c r="VPK67" s="111"/>
      <c r="VPL67" s="22"/>
      <c r="VPM67" s="111"/>
      <c r="VPN67" s="22"/>
      <c r="VPO67" s="111"/>
      <c r="VPP67" s="22"/>
      <c r="VPQ67" s="111"/>
      <c r="VPR67" s="26"/>
      <c r="VPS67" s="111"/>
      <c r="VPT67" s="26"/>
      <c r="VPU67" s="111"/>
      <c r="VPV67" s="26"/>
      <c r="VPW67" s="111"/>
      <c r="VPX67" s="26"/>
      <c r="VPY67" s="111"/>
      <c r="VPZ67" s="26"/>
      <c r="VQA67" s="111"/>
      <c r="VQB67" s="26"/>
      <c r="VQC67" s="111"/>
      <c r="VQD67" s="26"/>
      <c r="VQE67" s="111"/>
      <c r="VQF67" s="26"/>
      <c r="VQG67" s="111"/>
      <c r="VQH67" s="26"/>
      <c r="VQI67" s="111"/>
      <c r="VQJ67" s="26"/>
      <c r="VQK67" s="111"/>
      <c r="VQL67" s="26"/>
      <c r="VQM67" s="112"/>
      <c r="VQN67" s="26"/>
      <c r="VQO67" s="111"/>
      <c r="VQP67" s="26"/>
      <c r="VQQ67" s="111"/>
      <c r="VQR67" s="26"/>
      <c r="VQS67" s="111"/>
      <c r="VQT67" s="26"/>
      <c r="VQU67" s="111"/>
      <c r="VQV67" s="26"/>
      <c r="VQW67" s="111"/>
      <c r="VQX67" s="26"/>
      <c r="VQY67" s="111"/>
      <c r="VQZ67" s="26"/>
      <c r="VRA67" s="111"/>
      <c r="VRB67" s="19"/>
      <c r="VRC67" s="111"/>
      <c r="VRD67" s="26"/>
      <c r="VRE67" s="111"/>
      <c r="VRF67" s="26"/>
      <c r="VRG67" s="111"/>
      <c r="VRH67" s="26"/>
      <c r="VRI67" s="111"/>
      <c r="VRJ67" s="26"/>
      <c r="VRK67" s="111"/>
      <c r="VRL67" s="19"/>
      <c r="VRM67" s="111"/>
      <c r="VRN67" s="26"/>
      <c r="VRO67" s="111"/>
      <c r="VRP67" s="26"/>
      <c r="VRQ67" s="111"/>
      <c r="VRR67" s="26"/>
      <c r="VRS67" s="111"/>
      <c r="VRT67" s="19"/>
      <c r="VRU67" s="105"/>
      <c r="VRV67" s="105"/>
      <c r="VRW67" s="105"/>
      <c r="VRX67" s="29"/>
      <c r="VRY67" s="111"/>
      <c r="VRZ67" s="29"/>
      <c r="VSA67" s="111"/>
      <c r="VSB67" s="22"/>
      <c r="VSC67" s="111"/>
      <c r="VSD67" s="22"/>
      <c r="VSE67" s="111"/>
      <c r="VSF67" s="22"/>
      <c r="VSG67" s="111"/>
      <c r="VSH67" s="22"/>
      <c r="VSI67" s="111"/>
      <c r="VSJ67" s="22"/>
      <c r="VSK67" s="111"/>
      <c r="VSL67" s="22"/>
      <c r="VSM67" s="111"/>
      <c r="VSN67" s="22"/>
      <c r="VSO67" s="111"/>
      <c r="VSP67" s="26"/>
      <c r="VSQ67" s="111"/>
      <c r="VSR67" s="26"/>
      <c r="VSS67" s="111"/>
      <c r="VST67" s="26"/>
      <c r="VSU67" s="111"/>
      <c r="VSV67" s="26"/>
      <c r="VSW67" s="111"/>
      <c r="VSX67" s="26"/>
      <c r="VSY67" s="111"/>
      <c r="VSZ67" s="26"/>
      <c r="VTA67" s="111"/>
      <c r="VTB67" s="26"/>
      <c r="VTC67" s="111"/>
      <c r="VTD67" s="26"/>
      <c r="VTE67" s="111"/>
      <c r="VTF67" s="26"/>
      <c r="VTG67" s="111"/>
      <c r="VTH67" s="26"/>
      <c r="VTI67" s="111"/>
      <c r="VTJ67" s="26"/>
      <c r="VTK67" s="112"/>
      <c r="VTL67" s="26"/>
      <c r="VTM67" s="111"/>
      <c r="VTN67" s="26"/>
      <c r="VTO67" s="111"/>
      <c r="VTP67" s="26"/>
      <c r="VTQ67" s="111"/>
      <c r="VTR67" s="26"/>
      <c r="VTS67" s="111"/>
      <c r="VTT67" s="26"/>
      <c r="VTU67" s="111"/>
      <c r="VTV67" s="26"/>
      <c r="VTW67" s="111"/>
      <c r="VTX67" s="26"/>
      <c r="VTY67" s="111"/>
      <c r="VTZ67" s="19"/>
      <c r="VUA67" s="111"/>
      <c r="VUB67" s="26"/>
      <c r="VUC67" s="111"/>
      <c r="VUD67" s="26"/>
      <c r="VUE67" s="111"/>
      <c r="VUF67" s="26"/>
      <c r="VUG67" s="111"/>
      <c r="VUH67" s="26"/>
      <c r="VUI67" s="111"/>
      <c r="VUJ67" s="19"/>
      <c r="VUK67" s="111"/>
      <c r="VUL67" s="26"/>
      <c r="VUM67" s="111"/>
      <c r="VUN67" s="26"/>
      <c r="VUO67" s="111"/>
      <c r="VUP67" s="26"/>
      <c r="VUQ67" s="111"/>
      <c r="VUR67" s="19"/>
      <c r="VUS67" s="105"/>
      <c r="VUT67" s="105"/>
      <c r="VUU67" s="105"/>
      <c r="VUV67" s="29"/>
      <c r="VUW67" s="111"/>
      <c r="VUX67" s="29"/>
      <c r="VUY67" s="111"/>
      <c r="VUZ67" s="22"/>
      <c r="VVA67" s="111"/>
      <c r="VVB67" s="22"/>
      <c r="VVC67" s="111"/>
      <c r="VVD67" s="22"/>
      <c r="VVE67" s="111"/>
      <c r="VVF67" s="22"/>
      <c r="VVG67" s="111"/>
      <c r="VVH67" s="22"/>
      <c r="VVI67" s="111"/>
      <c r="VVJ67" s="22"/>
      <c r="VVK67" s="111"/>
      <c r="VVL67" s="22"/>
      <c r="VVM67" s="111"/>
      <c r="VVN67" s="26"/>
      <c r="VVO67" s="111"/>
      <c r="VVP67" s="26"/>
      <c r="VVQ67" s="111"/>
      <c r="VVR67" s="26"/>
      <c r="VVS67" s="111"/>
      <c r="VVT67" s="26"/>
      <c r="VVU67" s="111"/>
      <c r="VVV67" s="26"/>
      <c r="VVW67" s="111"/>
      <c r="VVX67" s="26"/>
      <c r="VVY67" s="111"/>
      <c r="VVZ67" s="26"/>
      <c r="VWA67" s="111"/>
      <c r="VWB67" s="26"/>
      <c r="VWC67" s="111"/>
      <c r="VWD67" s="26"/>
      <c r="VWE67" s="111"/>
      <c r="VWF67" s="26"/>
      <c r="VWG67" s="111"/>
      <c r="VWH67" s="26"/>
      <c r="VWI67" s="112"/>
      <c r="VWJ67" s="26"/>
      <c r="VWK67" s="111"/>
      <c r="VWL67" s="26"/>
      <c r="VWM67" s="111"/>
      <c r="VWN67" s="26"/>
      <c r="VWO67" s="111"/>
      <c r="VWP67" s="26"/>
      <c r="VWQ67" s="111"/>
      <c r="VWR67" s="26"/>
      <c r="VWS67" s="111"/>
      <c r="VWT67" s="26"/>
      <c r="VWU67" s="111"/>
      <c r="VWV67" s="26"/>
      <c r="VWW67" s="111"/>
      <c r="VWX67" s="19"/>
      <c r="VWY67" s="111"/>
      <c r="VWZ67" s="26"/>
      <c r="VXA67" s="111"/>
      <c r="VXB67" s="26"/>
      <c r="VXC67" s="111"/>
      <c r="VXD67" s="26"/>
      <c r="VXE67" s="111"/>
      <c r="VXF67" s="26"/>
      <c r="VXG67" s="111"/>
      <c r="VXH67" s="19"/>
      <c r="VXI67" s="111"/>
      <c r="VXJ67" s="26"/>
      <c r="VXK67" s="111"/>
      <c r="VXL67" s="26"/>
      <c r="VXM67" s="111"/>
      <c r="VXN67" s="26"/>
      <c r="VXO67" s="111"/>
      <c r="VXP67" s="19"/>
      <c r="VXQ67" s="105"/>
      <c r="VXR67" s="105"/>
      <c r="VXS67" s="105"/>
      <c r="VXT67" s="29"/>
      <c r="VXU67" s="111"/>
      <c r="VXV67" s="29"/>
      <c r="VXW67" s="111"/>
      <c r="VXX67" s="22"/>
      <c r="VXY67" s="111"/>
      <c r="VXZ67" s="22"/>
      <c r="VYA67" s="111"/>
      <c r="VYB67" s="22"/>
      <c r="VYC67" s="111"/>
      <c r="VYD67" s="22"/>
      <c r="VYE67" s="111"/>
      <c r="VYF67" s="22"/>
      <c r="VYG67" s="111"/>
      <c r="VYH67" s="22"/>
      <c r="VYI67" s="111"/>
      <c r="VYJ67" s="22"/>
      <c r="VYK67" s="111"/>
      <c r="VYL67" s="26"/>
      <c r="VYM67" s="111"/>
      <c r="VYN67" s="26"/>
      <c r="VYO67" s="111"/>
      <c r="VYP67" s="26"/>
      <c r="VYQ67" s="111"/>
      <c r="VYR67" s="26"/>
      <c r="VYS67" s="111"/>
      <c r="VYT67" s="26"/>
      <c r="VYU67" s="111"/>
      <c r="VYV67" s="26"/>
      <c r="VYW67" s="111"/>
      <c r="VYX67" s="26"/>
      <c r="VYY67" s="111"/>
      <c r="VYZ67" s="26"/>
      <c r="VZA67" s="111"/>
      <c r="VZB67" s="26"/>
      <c r="VZC67" s="111"/>
      <c r="VZD67" s="26"/>
      <c r="VZE67" s="111"/>
      <c r="VZF67" s="26"/>
      <c r="VZG67" s="112"/>
      <c r="VZH67" s="26"/>
      <c r="VZI67" s="111"/>
      <c r="VZJ67" s="26"/>
      <c r="VZK67" s="111"/>
      <c r="VZL67" s="26"/>
      <c r="VZM67" s="111"/>
      <c r="VZN67" s="26"/>
      <c r="VZO67" s="111"/>
      <c r="VZP67" s="26"/>
      <c r="VZQ67" s="111"/>
      <c r="VZR67" s="26"/>
      <c r="VZS67" s="111"/>
      <c r="VZT67" s="26"/>
      <c r="VZU67" s="111"/>
      <c r="VZV67" s="19"/>
      <c r="VZW67" s="111"/>
      <c r="VZX67" s="26"/>
      <c r="VZY67" s="111"/>
      <c r="VZZ67" s="26"/>
      <c r="WAA67" s="111"/>
      <c r="WAB67" s="26"/>
      <c r="WAC67" s="111"/>
      <c r="WAD67" s="26"/>
      <c r="WAE67" s="111"/>
      <c r="WAF67" s="19"/>
      <c r="WAG67" s="111"/>
      <c r="WAH67" s="26"/>
      <c r="WAI67" s="111"/>
      <c r="WAJ67" s="26"/>
      <c r="WAK67" s="111"/>
      <c r="WAL67" s="26"/>
      <c r="WAM67" s="111"/>
      <c r="WAN67" s="19"/>
      <c r="WAO67" s="105"/>
      <c r="WAP67" s="105"/>
      <c r="WAQ67" s="105"/>
      <c r="WAR67" s="29"/>
      <c r="WAS67" s="111"/>
      <c r="WAT67" s="29"/>
      <c r="WAU67" s="111"/>
      <c r="WAV67" s="22"/>
      <c r="WAW67" s="111"/>
      <c r="WAX67" s="22"/>
      <c r="WAY67" s="111"/>
      <c r="WAZ67" s="22"/>
      <c r="WBA67" s="111"/>
      <c r="WBB67" s="22"/>
      <c r="WBC67" s="111"/>
      <c r="WBD67" s="22"/>
      <c r="WBE67" s="111"/>
      <c r="WBF67" s="22"/>
      <c r="WBG67" s="111"/>
      <c r="WBH67" s="22"/>
      <c r="WBI67" s="111"/>
      <c r="WBJ67" s="26"/>
      <c r="WBK67" s="111"/>
      <c r="WBL67" s="26"/>
      <c r="WBM67" s="111"/>
      <c r="WBN67" s="26"/>
      <c r="WBO67" s="111"/>
      <c r="WBP67" s="26"/>
      <c r="WBQ67" s="111"/>
      <c r="WBR67" s="26"/>
      <c r="WBS67" s="111"/>
      <c r="WBT67" s="26"/>
      <c r="WBU67" s="111"/>
      <c r="WBV67" s="26"/>
      <c r="WBW67" s="111"/>
      <c r="WBX67" s="26"/>
      <c r="WBY67" s="111"/>
      <c r="WBZ67" s="26"/>
      <c r="WCA67" s="111"/>
      <c r="WCB67" s="26"/>
      <c r="WCC67" s="111"/>
      <c r="WCD67" s="26"/>
      <c r="WCE67" s="112"/>
      <c r="WCF67" s="26"/>
      <c r="WCG67" s="111"/>
      <c r="WCH67" s="26"/>
      <c r="WCI67" s="111"/>
      <c r="WCJ67" s="26"/>
      <c r="WCK67" s="111"/>
      <c r="WCL67" s="26"/>
      <c r="WCM67" s="111"/>
      <c r="WCN67" s="26"/>
      <c r="WCO67" s="111"/>
      <c r="WCP67" s="26"/>
      <c r="WCQ67" s="111"/>
      <c r="WCR67" s="26"/>
      <c r="WCS67" s="111"/>
      <c r="WCT67" s="19"/>
      <c r="WCU67" s="111"/>
      <c r="WCV67" s="26"/>
      <c r="WCW67" s="111"/>
      <c r="WCX67" s="26"/>
      <c r="WCY67" s="111"/>
      <c r="WCZ67" s="26"/>
      <c r="WDA67" s="111"/>
      <c r="WDB67" s="26"/>
      <c r="WDC67" s="111"/>
      <c r="WDD67" s="19"/>
      <c r="WDE67" s="111"/>
      <c r="WDF67" s="26"/>
      <c r="WDG67" s="111"/>
      <c r="WDH67" s="26"/>
      <c r="WDI67" s="111"/>
      <c r="WDJ67" s="26"/>
      <c r="WDK67" s="111"/>
      <c r="WDL67" s="19"/>
      <c r="WDM67" s="105"/>
      <c r="WDN67" s="105"/>
      <c r="WDO67" s="105"/>
      <c r="WDP67" s="29"/>
      <c r="WDQ67" s="111"/>
      <c r="WDR67" s="29"/>
      <c r="WDS67" s="111"/>
      <c r="WDT67" s="22"/>
      <c r="WDU67" s="111"/>
      <c r="WDV67" s="22"/>
      <c r="WDW67" s="111"/>
      <c r="WDX67" s="22"/>
      <c r="WDY67" s="111"/>
      <c r="WDZ67" s="22"/>
      <c r="WEA67" s="111"/>
      <c r="WEB67" s="22"/>
      <c r="WEC67" s="111"/>
      <c r="WED67" s="22"/>
      <c r="WEE67" s="111"/>
      <c r="WEF67" s="22"/>
      <c r="WEG67" s="111"/>
      <c r="WEH67" s="26"/>
      <c r="WEI67" s="111"/>
      <c r="WEJ67" s="26"/>
      <c r="WEK67" s="111"/>
      <c r="WEL67" s="26"/>
      <c r="WEM67" s="111"/>
      <c r="WEN67" s="26"/>
      <c r="WEO67" s="111"/>
      <c r="WEP67" s="26"/>
      <c r="WEQ67" s="111"/>
      <c r="WER67" s="26"/>
      <c r="WES67" s="111"/>
      <c r="WET67" s="26"/>
      <c r="WEU67" s="111"/>
      <c r="WEV67" s="26"/>
      <c r="WEW67" s="111"/>
      <c r="WEX67" s="26"/>
      <c r="WEY67" s="111"/>
      <c r="WEZ67" s="26"/>
      <c r="WFA67" s="111"/>
      <c r="WFB67" s="26"/>
      <c r="WFC67" s="112"/>
      <c r="WFD67" s="26"/>
      <c r="WFE67" s="111"/>
      <c r="WFF67" s="26"/>
      <c r="WFG67" s="111"/>
      <c r="WFH67" s="26"/>
      <c r="WFI67" s="111"/>
      <c r="WFJ67" s="26"/>
      <c r="WFK67" s="111"/>
      <c r="WFL67" s="26"/>
      <c r="WFM67" s="111"/>
      <c r="WFN67" s="26"/>
      <c r="WFO67" s="111"/>
      <c r="WFP67" s="26"/>
      <c r="WFQ67" s="111"/>
      <c r="WFR67" s="19"/>
      <c r="WFS67" s="111"/>
      <c r="WFT67" s="26"/>
      <c r="WFU67" s="111"/>
      <c r="WFV67" s="26"/>
      <c r="WFW67" s="111"/>
      <c r="WFX67" s="26"/>
      <c r="WFY67" s="111"/>
      <c r="WFZ67" s="26"/>
      <c r="WGA67" s="111"/>
      <c r="WGB67" s="19"/>
      <c r="WGC67" s="111"/>
      <c r="WGD67" s="26"/>
      <c r="WGE67" s="111"/>
      <c r="WGF67" s="26"/>
      <c r="WGG67" s="111"/>
      <c r="WGH67" s="26"/>
      <c r="WGI67" s="111"/>
      <c r="WGJ67" s="19"/>
      <c r="WGK67" s="105"/>
      <c r="WGL67" s="105"/>
      <c r="WGM67" s="105"/>
      <c r="WGN67" s="29"/>
      <c r="WGO67" s="111"/>
      <c r="WGP67" s="29"/>
      <c r="WGQ67" s="111"/>
      <c r="WGR67" s="22"/>
      <c r="WGS67" s="111"/>
      <c r="WGT67" s="22"/>
      <c r="WGU67" s="111"/>
      <c r="WGV67" s="22"/>
      <c r="WGW67" s="111"/>
      <c r="WGX67" s="22"/>
      <c r="WGY67" s="111"/>
      <c r="WGZ67" s="22"/>
      <c r="WHA67" s="111"/>
      <c r="WHB67" s="22"/>
      <c r="WHC67" s="111"/>
      <c r="WHD67" s="22"/>
      <c r="WHE67" s="111"/>
      <c r="WHF67" s="26"/>
      <c r="WHG67" s="111"/>
      <c r="WHH67" s="26"/>
      <c r="WHI67" s="111"/>
      <c r="WHJ67" s="26"/>
      <c r="WHK67" s="111"/>
      <c r="WHL67" s="26"/>
      <c r="WHM67" s="111"/>
      <c r="WHN67" s="26"/>
      <c r="WHO67" s="111"/>
      <c r="WHP67" s="26"/>
      <c r="WHQ67" s="111"/>
      <c r="WHR67" s="26"/>
      <c r="WHS67" s="111"/>
      <c r="WHT67" s="26"/>
      <c r="WHU67" s="111"/>
      <c r="WHV67" s="26"/>
      <c r="WHW67" s="111"/>
      <c r="WHX67" s="26"/>
      <c r="WHY67" s="111"/>
      <c r="WHZ67" s="26"/>
      <c r="WIA67" s="112"/>
      <c r="WIB67" s="26"/>
      <c r="WIC67" s="111"/>
      <c r="WID67" s="26"/>
      <c r="WIE67" s="111"/>
      <c r="WIF67" s="26"/>
      <c r="WIG67" s="111"/>
      <c r="WIH67" s="26"/>
      <c r="WII67" s="111"/>
      <c r="WIJ67" s="26"/>
      <c r="WIK67" s="111"/>
      <c r="WIL67" s="26"/>
      <c r="WIM67" s="111"/>
      <c r="WIN67" s="26"/>
      <c r="WIO67" s="111"/>
      <c r="WIP67" s="19"/>
      <c r="WIQ67" s="111"/>
      <c r="WIR67" s="26"/>
      <c r="WIS67" s="111"/>
      <c r="WIT67" s="26"/>
      <c r="WIU67" s="111"/>
      <c r="WIV67" s="26"/>
      <c r="WIW67" s="111"/>
      <c r="WIX67" s="26"/>
      <c r="WIY67" s="111"/>
      <c r="WIZ67" s="19"/>
      <c r="WJA67" s="111"/>
      <c r="WJB67" s="26"/>
      <c r="WJC67" s="111"/>
      <c r="WJD67" s="26"/>
      <c r="WJE67" s="111"/>
      <c r="WJF67" s="26"/>
      <c r="WJG67" s="111"/>
      <c r="WJH67" s="19"/>
      <c r="WJI67" s="105"/>
      <c r="WJJ67" s="105"/>
      <c r="WJK67" s="105"/>
      <c r="WJL67" s="29"/>
      <c r="WJM67" s="111"/>
      <c r="WJN67" s="29"/>
      <c r="WJO67" s="111"/>
      <c r="WJP67" s="22"/>
      <c r="WJQ67" s="111"/>
      <c r="WJR67" s="22"/>
      <c r="WJS67" s="111"/>
      <c r="WJT67" s="22"/>
      <c r="WJU67" s="111"/>
      <c r="WJV67" s="22"/>
      <c r="WJW67" s="111"/>
      <c r="WJX67" s="22"/>
      <c r="WJY67" s="111"/>
      <c r="WJZ67" s="22"/>
      <c r="WKA67" s="111"/>
      <c r="WKB67" s="22"/>
      <c r="WKC67" s="111"/>
      <c r="WKD67" s="26"/>
      <c r="WKE67" s="111"/>
      <c r="WKF67" s="26"/>
      <c r="WKG67" s="111"/>
      <c r="WKH67" s="26"/>
      <c r="WKI67" s="111"/>
      <c r="WKJ67" s="26"/>
      <c r="WKK67" s="111"/>
      <c r="WKL67" s="26"/>
      <c r="WKM67" s="111"/>
      <c r="WKN67" s="26"/>
      <c r="WKO67" s="111"/>
      <c r="WKP67" s="26"/>
      <c r="WKQ67" s="111"/>
      <c r="WKR67" s="26"/>
      <c r="WKS67" s="111"/>
      <c r="WKT67" s="26"/>
      <c r="WKU67" s="111"/>
      <c r="WKV67" s="26"/>
      <c r="WKW67" s="111"/>
      <c r="WKX67" s="26"/>
      <c r="WKY67" s="112"/>
      <c r="WKZ67" s="26"/>
      <c r="WLA67" s="111"/>
      <c r="WLB67" s="26"/>
      <c r="WLC67" s="111"/>
      <c r="WLD67" s="26"/>
      <c r="WLE67" s="111"/>
      <c r="WLF67" s="26"/>
      <c r="WLG67" s="111"/>
      <c r="WLH67" s="26"/>
      <c r="WLI67" s="111"/>
      <c r="WLJ67" s="26"/>
      <c r="WLK67" s="111"/>
      <c r="WLL67" s="26"/>
      <c r="WLM67" s="111"/>
      <c r="WLN67" s="19"/>
      <c r="WLO67" s="111"/>
      <c r="WLP67" s="26"/>
      <c r="WLQ67" s="111"/>
      <c r="WLR67" s="26"/>
      <c r="WLS67" s="111"/>
      <c r="WLT67" s="26"/>
      <c r="WLU67" s="111"/>
      <c r="WLV67" s="26"/>
      <c r="WLW67" s="111"/>
      <c r="WLX67" s="19"/>
      <c r="WLY67" s="111"/>
      <c r="WLZ67" s="26"/>
      <c r="WMA67" s="111"/>
      <c r="WMB67" s="26"/>
      <c r="WMC67" s="111"/>
      <c r="WMD67" s="26"/>
      <c r="WME67" s="111"/>
      <c r="WMF67" s="19"/>
      <c r="WMG67" s="105"/>
      <c r="WMH67" s="105"/>
      <c r="WMI67" s="105"/>
      <c r="WMJ67" s="29"/>
      <c r="WMK67" s="111"/>
      <c r="WML67" s="29"/>
      <c r="WMM67" s="111"/>
      <c r="WMN67" s="22"/>
      <c r="WMO67" s="111"/>
      <c r="WMP67" s="22"/>
      <c r="WMQ67" s="111"/>
      <c r="WMR67" s="22"/>
      <c r="WMS67" s="111"/>
      <c r="WMT67" s="22"/>
      <c r="WMU67" s="111"/>
      <c r="WMV67" s="22"/>
      <c r="WMW67" s="111"/>
      <c r="WMX67" s="22"/>
      <c r="WMY67" s="111"/>
      <c r="WMZ67" s="22"/>
      <c r="WNA67" s="111"/>
      <c r="WNB67" s="26"/>
      <c r="WNC67" s="111"/>
      <c r="WND67" s="26"/>
      <c r="WNE67" s="111"/>
      <c r="WNF67" s="26"/>
      <c r="WNG67" s="111"/>
      <c r="WNH67" s="26"/>
      <c r="WNI67" s="111"/>
      <c r="WNJ67" s="26"/>
      <c r="WNK67" s="111"/>
      <c r="WNL67" s="26"/>
      <c r="WNM67" s="111"/>
      <c r="WNN67" s="26"/>
      <c r="WNO67" s="111"/>
      <c r="WNP67" s="26"/>
      <c r="WNQ67" s="111"/>
      <c r="WNR67" s="26"/>
      <c r="WNS67" s="111"/>
      <c r="WNT67" s="26"/>
      <c r="WNU67" s="111"/>
      <c r="WNV67" s="26"/>
      <c r="WNW67" s="112"/>
      <c r="WNX67" s="26"/>
      <c r="WNY67" s="111"/>
      <c r="WNZ67" s="26"/>
      <c r="WOA67" s="111"/>
      <c r="WOB67" s="26"/>
      <c r="WOC67" s="111"/>
      <c r="WOD67" s="26"/>
      <c r="WOE67" s="111"/>
      <c r="WOF67" s="26"/>
      <c r="WOG67" s="111"/>
      <c r="WOH67" s="26"/>
      <c r="WOI67" s="111"/>
      <c r="WOJ67" s="26"/>
      <c r="WOK67" s="111"/>
      <c r="WOL67" s="19"/>
      <c r="WOM67" s="111"/>
      <c r="WON67" s="26"/>
      <c r="WOO67" s="111"/>
      <c r="WOP67" s="26"/>
      <c r="WOQ67" s="111"/>
      <c r="WOR67" s="26"/>
      <c r="WOS67" s="111"/>
      <c r="WOT67" s="26"/>
      <c r="WOU67" s="111"/>
      <c r="WOV67" s="19"/>
      <c r="WOW67" s="111"/>
      <c r="WOX67" s="26"/>
      <c r="WOY67" s="111"/>
      <c r="WOZ67" s="26"/>
      <c r="WPA67" s="111"/>
      <c r="WPB67" s="26"/>
      <c r="WPC67" s="111"/>
      <c r="WPD67" s="19"/>
      <c r="WPE67" s="105"/>
      <c r="WPF67" s="105"/>
      <c r="WPG67" s="105"/>
      <c r="WPH67" s="29"/>
      <c r="WPI67" s="111"/>
      <c r="WPJ67" s="29"/>
      <c r="WPK67" s="111"/>
      <c r="WPL67" s="22"/>
      <c r="WPM67" s="111"/>
      <c r="WPN67" s="22"/>
      <c r="WPO67" s="111"/>
      <c r="WPP67" s="22"/>
      <c r="WPQ67" s="111"/>
      <c r="WPR67" s="22"/>
      <c r="WPS67" s="111"/>
      <c r="WPT67" s="22"/>
      <c r="WPU67" s="111"/>
      <c r="WPV67" s="22"/>
      <c r="WPW67" s="111"/>
      <c r="WPX67" s="22"/>
      <c r="WPY67" s="111"/>
      <c r="WPZ67" s="26"/>
      <c r="WQA67" s="111"/>
      <c r="WQB67" s="26"/>
      <c r="WQC67" s="111"/>
      <c r="WQD67" s="26"/>
      <c r="WQE67" s="111"/>
      <c r="WQF67" s="26"/>
      <c r="WQG67" s="111"/>
      <c r="WQH67" s="26"/>
      <c r="WQI67" s="111"/>
      <c r="WQJ67" s="26"/>
      <c r="WQK67" s="111"/>
      <c r="WQL67" s="26"/>
      <c r="WQM67" s="111"/>
      <c r="WQN67" s="26"/>
      <c r="WQO67" s="111"/>
      <c r="WQP67" s="26"/>
      <c r="WQQ67" s="111"/>
      <c r="WQR67" s="26"/>
      <c r="WQS67" s="111"/>
      <c r="WQT67" s="26"/>
      <c r="WQU67" s="112"/>
      <c r="WQV67" s="26"/>
      <c r="WQW67" s="111"/>
      <c r="WQX67" s="26"/>
      <c r="WQY67" s="111"/>
      <c r="WQZ67" s="26"/>
      <c r="WRA67" s="111"/>
      <c r="WRB67" s="26"/>
      <c r="WRC67" s="111"/>
      <c r="WRD67" s="26"/>
      <c r="WRE67" s="111"/>
      <c r="WRF67" s="26"/>
      <c r="WRG67" s="111"/>
      <c r="WRH67" s="26"/>
      <c r="WRI67" s="111"/>
      <c r="WRJ67" s="19"/>
      <c r="WRK67" s="111"/>
      <c r="WRL67" s="26"/>
      <c r="WRM67" s="111"/>
      <c r="WRN67" s="26"/>
      <c r="WRO67" s="111"/>
      <c r="WRP67" s="26"/>
      <c r="WRQ67" s="111"/>
      <c r="WRR67" s="26"/>
      <c r="WRS67" s="111"/>
      <c r="WRT67" s="19"/>
      <c r="WRU67" s="111"/>
      <c r="WRV67" s="26"/>
      <c r="WRW67" s="111"/>
      <c r="WRX67" s="26"/>
      <c r="WRY67" s="111"/>
      <c r="WRZ67" s="26"/>
      <c r="WSA67" s="111"/>
      <c r="WSB67" s="19"/>
      <c r="WSC67" s="105"/>
      <c r="WSD67" s="105"/>
      <c r="WSE67" s="105"/>
      <c r="WSF67" s="29"/>
      <c r="WSG67" s="111"/>
      <c r="WSH67" s="29"/>
      <c r="WSI67" s="111"/>
      <c r="WSJ67" s="22"/>
      <c r="WSK67" s="111"/>
      <c r="WSL67" s="22"/>
      <c r="WSM67" s="111"/>
      <c r="WSN67" s="22"/>
      <c r="WSO67" s="111"/>
      <c r="WSP67" s="22"/>
      <c r="WSQ67" s="111"/>
      <c r="WSR67" s="22"/>
      <c r="WSS67" s="111"/>
      <c r="WST67" s="22"/>
      <c r="WSU67" s="111"/>
      <c r="WSV67" s="22"/>
      <c r="WSW67" s="111"/>
      <c r="WSX67" s="26"/>
      <c r="WSY67" s="111"/>
      <c r="WSZ67" s="26"/>
      <c r="WTA67" s="111"/>
      <c r="WTB67" s="26"/>
      <c r="WTC67" s="111"/>
      <c r="WTD67" s="26"/>
      <c r="WTE67" s="111"/>
      <c r="WTF67" s="26"/>
      <c r="WTG67" s="111"/>
      <c r="WTH67" s="26"/>
      <c r="WTI67" s="111"/>
      <c r="WTJ67" s="26"/>
      <c r="WTK67" s="111"/>
      <c r="WTL67" s="26"/>
      <c r="WTM67" s="111"/>
      <c r="WTN67" s="26"/>
      <c r="WTO67" s="111"/>
      <c r="WTP67" s="26"/>
      <c r="WTQ67" s="111"/>
      <c r="WTR67" s="26"/>
      <c r="WTS67" s="112"/>
      <c r="WTT67" s="26"/>
      <c r="WTU67" s="111"/>
      <c r="WTV67" s="26"/>
      <c r="WTW67" s="111"/>
      <c r="WTX67" s="26"/>
      <c r="WTY67" s="111"/>
      <c r="WTZ67" s="26"/>
      <c r="WUA67" s="111"/>
      <c r="WUB67" s="26"/>
      <c r="WUC67" s="111"/>
      <c r="WUD67" s="26"/>
      <c r="WUE67" s="111"/>
      <c r="WUF67" s="26"/>
      <c r="WUG67" s="111"/>
      <c r="WUH67" s="19"/>
      <c r="WUI67" s="111"/>
      <c r="WUJ67" s="26"/>
      <c r="WUK67" s="111"/>
      <c r="WUL67" s="26"/>
      <c r="WUM67" s="111"/>
      <c r="WUN67" s="26"/>
      <c r="WUO67" s="111"/>
      <c r="WUP67" s="26"/>
      <c r="WUQ67" s="111"/>
      <c r="WUR67" s="19"/>
      <c r="WUS67" s="111"/>
      <c r="WUT67" s="26"/>
      <c r="WUU67" s="111"/>
      <c r="WUV67" s="26"/>
      <c r="WUW67" s="111"/>
      <c r="WUX67" s="26"/>
      <c r="WUY67" s="111"/>
      <c r="WUZ67" s="19"/>
      <c r="WVA67" s="105"/>
      <c r="WVB67" s="105"/>
      <c r="WVC67" s="105"/>
      <c r="WVD67" s="29"/>
      <c r="WVE67" s="111"/>
      <c r="WVF67" s="29"/>
      <c r="WVG67" s="111"/>
      <c r="WVH67" s="22"/>
      <c r="WVI67" s="111"/>
      <c r="WVJ67" s="22"/>
      <c r="WVK67" s="111"/>
      <c r="WVL67" s="22"/>
      <c r="WVM67" s="111"/>
      <c r="WVN67" s="22"/>
      <c r="WVO67" s="111"/>
      <c r="WVP67" s="22"/>
      <c r="WVQ67" s="111"/>
      <c r="WVR67" s="22"/>
      <c r="WVS67" s="111"/>
      <c r="WVT67" s="22"/>
      <c r="WVU67" s="111"/>
      <c r="WVV67" s="26"/>
      <c r="WVW67" s="111"/>
      <c r="WVX67" s="26"/>
      <c r="WVY67" s="111"/>
      <c r="WVZ67" s="26"/>
      <c r="WWA67" s="111"/>
      <c r="WWB67" s="26"/>
      <c r="WWC67" s="111"/>
      <c r="WWD67" s="26"/>
      <c r="WWE67" s="111"/>
      <c r="WWF67" s="26"/>
      <c r="WWG67" s="111"/>
      <c r="WWH67" s="26"/>
      <c r="WWI67" s="111"/>
      <c r="WWJ67" s="26"/>
      <c r="WWK67" s="111"/>
      <c r="WWL67" s="26"/>
      <c r="WWM67" s="111"/>
      <c r="WWN67" s="26"/>
      <c r="WWO67" s="111"/>
      <c r="WWP67" s="26"/>
      <c r="WWQ67" s="112"/>
      <c r="WWR67" s="26"/>
      <c r="WWS67" s="111"/>
      <c r="WWT67" s="26"/>
      <c r="WWU67" s="111"/>
      <c r="WWV67" s="26"/>
      <c r="WWW67" s="111"/>
      <c r="WWX67" s="26"/>
      <c r="WWY67" s="111"/>
      <c r="WWZ67" s="26"/>
      <c r="WXA67" s="111"/>
      <c r="WXB67" s="26"/>
      <c r="WXC67" s="111"/>
      <c r="WXD67" s="26"/>
      <c r="WXE67" s="111"/>
      <c r="WXF67" s="19"/>
      <c r="WXG67" s="111"/>
      <c r="WXH67" s="26"/>
      <c r="WXI67" s="111"/>
      <c r="WXJ67" s="26"/>
      <c r="WXK67" s="111"/>
      <c r="WXL67" s="26"/>
      <c r="WXM67" s="111"/>
      <c r="WXN67" s="26"/>
      <c r="WXO67" s="111"/>
      <c r="WXP67" s="19"/>
      <c r="WXQ67" s="111"/>
      <c r="WXR67" s="26"/>
      <c r="WXS67" s="111"/>
      <c r="WXT67" s="26"/>
      <c r="WXU67" s="111"/>
      <c r="WXV67" s="26"/>
      <c r="WXW67" s="111"/>
      <c r="WXX67" s="19"/>
      <c r="WXY67" s="105"/>
      <c r="WXZ67" s="105"/>
      <c r="WYA67" s="105"/>
      <c r="WYB67" s="29"/>
      <c r="WYC67" s="111"/>
      <c r="WYD67" s="29"/>
      <c r="WYE67" s="111"/>
      <c r="WYF67" s="22"/>
      <c r="WYG67" s="111"/>
      <c r="WYH67" s="22"/>
      <c r="WYI67" s="111"/>
      <c r="WYJ67" s="22"/>
      <c r="WYK67" s="111"/>
      <c r="WYL67" s="22"/>
      <c r="WYM67" s="111"/>
      <c r="WYN67" s="22"/>
      <c r="WYO67" s="111"/>
      <c r="WYP67" s="22"/>
      <c r="WYQ67" s="111"/>
      <c r="WYR67" s="22"/>
      <c r="WYS67" s="111"/>
      <c r="WYT67" s="26"/>
      <c r="WYU67" s="111"/>
      <c r="WYV67" s="26"/>
      <c r="WYW67" s="111"/>
      <c r="WYX67" s="26"/>
      <c r="WYY67" s="111"/>
      <c r="WYZ67" s="26"/>
      <c r="WZA67" s="111"/>
      <c r="WZB67" s="26"/>
      <c r="WZC67" s="111"/>
      <c r="WZD67" s="26"/>
      <c r="WZE67" s="111"/>
      <c r="WZF67" s="26"/>
      <c r="WZG67" s="111"/>
      <c r="WZH67" s="26"/>
      <c r="WZI67" s="111"/>
      <c r="WZJ67" s="26"/>
      <c r="WZK67" s="111"/>
      <c r="WZL67" s="26"/>
      <c r="WZM67" s="111"/>
      <c r="WZN67" s="26"/>
      <c r="WZO67" s="112"/>
      <c r="WZP67" s="26"/>
      <c r="WZQ67" s="111"/>
      <c r="WZR67" s="26"/>
      <c r="WZS67" s="111"/>
      <c r="WZT67" s="26"/>
      <c r="WZU67" s="111"/>
      <c r="WZV67" s="26"/>
      <c r="WZW67" s="111"/>
      <c r="WZX67" s="26"/>
      <c r="WZY67" s="111"/>
      <c r="WZZ67" s="26"/>
      <c r="XAA67" s="111"/>
      <c r="XAB67" s="26"/>
      <c r="XAC67" s="111"/>
      <c r="XAD67" s="19"/>
      <c r="XAE67" s="111"/>
      <c r="XAF67" s="26"/>
      <c r="XAG67" s="111"/>
      <c r="XAH67" s="26"/>
      <c r="XAI67" s="111"/>
      <c r="XAJ67" s="26"/>
      <c r="XAK67" s="111"/>
      <c r="XAL67" s="26"/>
      <c r="XAM67" s="111"/>
      <c r="XAN67" s="19"/>
      <c r="XAO67" s="111"/>
      <c r="XAP67" s="26"/>
      <c r="XAQ67" s="111"/>
      <c r="XAR67" s="26"/>
      <c r="XAS67" s="111"/>
      <c r="XAT67" s="26"/>
      <c r="XAU67" s="111"/>
      <c r="XAV67" s="19"/>
      <c r="XAW67" s="105"/>
      <c r="XAX67" s="105"/>
      <c r="XAY67" s="105"/>
      <c r="XAZ67" s="29"/>
      <c r="XBA67" s="111"/>
      <c r="XBB67" s="29"/>
      <c r="XBC67" s="111"/>
      <c r="XBD67" s="22"/>
      <c r="XBE67" s="111"/>
      <c r="XBF67" s="22"/>
      <c r="XBG67" s="111"/>
      <c r="XBH67" s="22"/>
      <c r="XBI67" s="111"/>
      <c r="XBJ67" s="22"/>
      <c r="XBK67" s="111"/>
      <c r="XBL67" s="22"/>
      <c r="XBM67" s="111"/>
      <c r="XBN67" s="22"/>
      <c r="XBO67" s="111"/>
      <c r="XBP67" s="22"/>
      <c r="XBQ67" s="111"/>
      <c r="XBR67" s="26"/>
      <c r="XBS67" s="111"/>
      <c r="XBT67" s="26"/>
      <c r="XBU67" s="111"/>
      <c r="XBV67" s="26"/>
      <c r="XBW67" s="111"/>
      <c r="XBX67" s="26"/>
      <c r="XBY67" s="111"/>
      <c r="XBZ67" s="26"/>
      <c r="XCA67" s="111"/>
      <c r="XCB67" s="26"/>
      <c r="XCC67" s="111"/>
      <c r="XCD67" s="26"/>
      <c r="XCE67" s="111"/>
      <c r="XCF67" s="26"/>
      <c r="XCG67" s="111"/>
      <c r="XCH67" s="26"/>
      <c r="XCI67" s="111"/>
      <c r="XCJ67" s="26"/>
      <c r="XCK67" s="111"/>
      <c r="XCL67" s="26"/>
      <c r="XCM67" s="112"/>
    </row>
    <row r="68" spans="1:16315" s="83" customFormat="1" ht="14.1" customHeight="1" x14ac:dyDescent="0.2">
      <c r="A68" s="84"/>
      <c r="B68" s="81"/>
      <c r="C68" s="101"/>
      <c r="D68" s="81"/>
      <c r="E68" s="101"/>
      <c r="F68" s="81"/>
      <c r="G68" s="101"/>
      <c r="H68" s="81"/>
      <c r="I68" s="101"/>
      <c r="J68" s="232"/>
      <c r="K68" s="101"/>
      <c r="L68" s="232"/>
      <c r="M68" s="101"/>
      <c r="N68" s="81"/>
      <c r="O68" s="101"/>
      <c r="P68" s="81"/>
      <c r="Q68" s="101"/>
      <c r="R68" s="81"/>
      <c r="S68" s="101"/>
      <c r="T68" s="81"/>
      <c r="U68" s="101"/>
      <c r="V68" s="81"/>
      <c r="W68" s="101"/>
      <c r="X68" s="81"/>
      <c r="Y68" s="101"/>
      <c r="Z68" s="81"/>
      <c r="AA68" s="101"/>
      <c r="AB68" s="81"/>
      <c r="AC68" s="101"/>
      <c r="AD68" s="81"/>
      <c r="AE68" s="101"/>
      <c r="AG68" s="101"/>
      <c r="AI68" s="101"/>
      <c r="AK68" s="101"/>
      <c r="AM68" s="101"/>
      <c r="AO68" s="102"/>
      <c r="AP68" s="81"/>
      <c r="AQ68" s="101"/>
      <c r="AS68" s="101"/>
      <c r="AU68" s="101"/>
      <c r="AW68" s="102"/>
      <c r="AX68" s="81"/>
      <c r="AY68" s="101"/>
      <c r="BA68" s="101"/>
      <c r="BC68" s="101"/>
      <c r="BE68" s="102"/>
      <c r="BF68" s="81"/>
      <c r="BG68" s="101"/>
      <c r="BI68" s="101"/>
      <c r="BK68" s="101"/>
      <c r="BM68" s="102"/>
    </row>
    <row r="69" spans="1:16315" s="83" customFormat="1" ht="14.1" customHeight="1" x14ac:dyDescent="0.2">
      <c r="A69" s="139" t="s">
        <v>103</v>
      </c>
      <c r="B69" s="99"/>
      <c r="C69" s="93">
        <v>4039</v>
      </c>
      <c r="D69" s="99"/>
      <c r="E69" s="93">
        <v>4852</v>
      </c>
      <c r="F69" s="99"/>
      <c r="G69" s="93">
        <f t="shared" ref="G69:G70" si="12">E69-I69-K69-M69</f>
        <v>-9704</v>
      </c>
      <c r="H69" s="99"/>
      <c r="I69" s="93">
        <v>4852</v>
      </c>
      <c r="J69" s="94"/>
      <c r="K69" s="93">
        <v>4852</v>
      </c>
      <c r="L69" s="94"/>
      <c r="M69" s="93">
        <v>4852</v>
      </c>
      <c r="N69" s="99"/>
      <c r="O69" s="93">
        <v>5977</v>
      </c>
      <c r="P69" s="99"/>
      <c r="Q69" s="93">
        <f t="shared" ref="Q69:Q70" si="13">O69-S69-U69-W69</f>
        <v>-11954</v>
      </c>
      <c r="R69" s="99"/>
      <c r="S69" s="93">
        <v>5977</v>
      </c>
      <c r="T69" s="103"/>
      <c r="U69" s="93">
        <v>5977</v>
      </c>
      <c r="V69" s="103"/>
      <c r="W69" s="93">
        <v>5977</v>
      </c>
      <c r="X69" s="103"/>
      <c r="Y69" s="93">
        <v>4472</v>
      </c>
      <c r="Z69" s="103"/>
      <c r="AA69" s="93">
        <v>4472</v>
      </c>
      <c r="AB69" s="103"/>
      <c r="AC69" s="93">
        <v>4472</v>
      </c>
      <c r="AD69" s="103"/>
      <c r="AE69" s="93">
        <v>4472</v>
      </c>
      <c r="AG69" s="93">
        <v>3876</v>
      </c>
      <c r="AI69" s="93">
        <v>3876</v>
      </c>
      <c r="AK69" s="93">
        <v>3876</v>
      </c>
      <c r="AM69" s="93">
        <v>3876</v>
      </c>
      <c r="AO69" s="95">
        <v>2887</v>
      </c>
      <c r="AP69" s="103"/>
      <c r="AQ69" s="93">
        <v>2887</v>
      </c>
      <c r="AS69" s="93">
        <v>2887</v>
      </c>
      <c r="AU69" s="93">
        <v>2887</v>
      </c>
      <c r="AW69" s="95">
        <v>2369</v>
      </c>
      <c r="AX69" s="103"/>
      <c r="AY69" s="93">
        <v>2369</v>
      </c>
      <c r="BA69" s="93">
        <v>2369</v>
      </c>
      <c r="BC69" s="93">
        <v>2369</v>
      </c>
      <c r="BE69" s="95">
        <v>2421</v>
      </c>
      <c r="BF69" s="103"/>
      <c r="BG69" s="93">
        <v>2421</v>
      </c>
      <c r="BI69" s="93">
        <v>2421</v>
      </c>
      <c r="BK69" s="93">
        <v>2421</v>
      </c>
      <c r="BM69" s="95">
        <v>1218</v>
      </c>
    </row>
    <row r="70" spans="1:16315" s="83" customFormat="1" ht="14.1" customHeight="1" x14ac:dyDescent="0.2">
      <c r="A70" s="139" t="s">
        <v>104</v>
      </c>
      <c r="B70" s="99"/>
      <c r="C70" s="93">
        <v>5031</v>
      </c>
      <c r="D70" s="99"/>
      <c r="E70" s="93">
        <v>4039</v>
      </c>
      <c r="F70" s="99"/>
      <c r="G70" s="93">
        <f t="shared" si="12"/>
        <v>-10256</v>
      </c>
      <c r="H70" s="99"/>
      <c r="I70" s="93">
        <v>3613</v>
      </c>
      <c r="J70" s="94"/>
      <c r="K70" s="93">
        <v>5146</v>
      </c>
      <c r="L70" s="94"/>
      <c r="M70" s="93">
        <v>5536</v>
      </c>
      <c r="N70" s="99"/>
      <c r="O70" s="93">
        <v>4852</v>
      </c>
      <c r="P70" s="99"/>
      <c r="Q70" s="93">
        <f t="shared" si="13"/>
        <v>-14578</v>
      </c>
      <c r="R70" s="99"/>
      <c r="S70" s="93">
        <v>6897</v>
      </c>
      <c r="T70" s="103"/>
      <c r="U70" s="93">
        <v>5920</v>
      </c>
      <c r="V70" s="103"/>
      <c r="W70" s="93">
        <v>6613</v>
      </c>
      <c r="X70" s="103"/>
      <c r="Y70" s="93">
        <v>5977</v>
      </c>
      <c r="Z70" s="103"/>
      <c r="AA70" s="93">
        <v>4889</v>
      </c>
      <c r="AB70" s="103"/>
      <c r="AC70" s="93">
        <v>5547</v>
      </c>
      <c r="AD70" s="103"/>
      <c r="AE70" s="93">
        <v>4288</v>
      </c>
      <c r="AG70" s="93">
        <v>4472</v>
      </c>
      <c r="AI70" s="93">
        <v>4538</v>
      </c>
      <c r="AK70" s="93">
        <v>3165</v>
      </c>
      <c r="AM70" s="93">
        <v>3451</v>
      </c>
      <c r="AO70" s="95">
        <v>3876</v>
      </c>
      <c r="AP70" s="103"/>
      <c r="AQ70" s="93">
        <v>2517</v>
      </c>
      <c r="AS70" s="93">
        <v>5067</v>
      </c>
      <c r="AU70" s="93">
        <v>2541</v>
      </c>
      <c r="AW70" s="95">
        <v>2887</v>
      </c>
      <c r="AX70" s="103"/>
      <c r="AY70" s="93">
        <v>2600</v>
      </c>
      <c r="BA70" s="93">
        <v>2630</v>
      </c>
      <c r="BC70" s="93">
        <v>2424</v>
      </c>
      <c r="BE70" s="95">
        <v>2369</v>
      </c>
      <c r="BF70" s="103"/>
      <c r="BG70" s="93">
        <v>2031</v>
      </c>
      <c r="BI70" s="93">
        <v>2205</v>
      </c>
      <c r="BK70" s="93">
        <v>1877</v>
      </c>
      <c r="BM70" s="95">
        <v>2421</v>
      </c>
    </row>
    <row r="71" spans="1:16315" s="83" customFormat="1" ht="14.1" customHeight="1" x14ac:dyDescent="0.2">
      <c r="A71" s="106"/>
      <c r="B71" s="105"/>
      <c r="C71" s="30">
        <f>C70-C69</f>
        <v>992</v>
      </c>
      <c r="D71" s="105"/>
      <c r="E71" s="30">
        <f>E70-E69</f>
        <v>-813</v>
      </c>
      <c r="F71" s="105"/>
      <c r="G71" s="30">
        <f>G70-G69</f>
        <v>-552</v>
      </c>
      <c r="H71" s="105"/>
      <c r="I71" s="30">
        <f>I70-I69</f>
        <v>-1239</v>
      </c>
      <c r="J71" s="111"/>
      <c r="K71" s="30">
        <f>K70-K69</f>
        <v>294</v>
      </c>
      <c r="L71" s="111"/>
      <c r="M71" s="30">
        <f>M70-M69</f>
        <v>684</v>
      </c>
      <c r="N71" s="29"/>
      <c r="O71" s="30">
        <f>O70-O69</f>
        <v>-1125</v>
      </c>
      <c r="P71" s="29"/>
      <c r="Q71" s="30">
        <f>Q70-Q69</f>
        <v>-2624</v>
      </c>
      <c r="R71" s="22"/>
      <c r="S71" s="30">
        <f>S70-S69</f>
        <v>920</v>
      </c>
      <c r="T71" s="22"/>
      <c r="U71" s="30">
        <f>U70-U69</f>
        <v>-57</v>
      </c>
      <c r="V71" s="22"/>
      <c r="W71" s="30">
        <f>W70-W69</f>
        <v>636</v>
      </c>
      <c r="X71" s="22"/>
      <c r="Y71" s="30">
        <f>Y70-Y69</f>
        <v>1505</v>
      </c>
      <c r="Z71" s="22"/>
      <c r="AA71" s="30">
        <f>AA70-AA69</f>
        <v>417</v>
      </c>
      <c r="AB71" s="22"/>
      <c r="AC71" s="30">
        <f>AC70-AC69</f>
        <v>1075</v>
      </c>
      <c r="AD71" s="22"/>
      <c r="AE71" s="30">
        <v>-184</v>
      </c>
      <c r="AF71" s="26"/>
      <c r="AG71" s="30">
        <v>596</v>
      </c>
      <c r="AH71" s="26"/>
      <c r="AI71" s="30">
        <v>662</v>
      </c>
      <c r="AJ71" s="26"/>
      <c r="AK71" s="30">
        <v>-711</v>
      </c>
      <c r="AL71" s="26"/>
      <c r="AM71" s="30">
        <v>-425</v>
      </c>
      <c r="AN71" s="26"/>
      <c r="AO71" s="30">
        <v>989</v>
      </c>
      <c r="AP71" s="26"/>
      <c r="AQ71" s="30">
        <v>-370</v>
      </c>
      <c r="AR71" s="26"/>
      <c r="AS71" s="30">
        <v>2180</v>
      </c>
      <c r="AT71" s="26"/>
      <c r="AU71" s="30">
        <v>-346</v>
      </c>
      <c r="AV71" s="26"/>
      <c r="AW71" s="30">
        <v>518</v>
      </c>
      <c r="AX71" s="26"/>
      <c r="AY71" s="30">
        <v>231</v>
      </c>
      <c r="AZ71" s="26"/>
      <c r="BA71" s="30">
        <v>261</v>
      </c>
      <c r="BB71" s="26"/>
      <c r="BC71" s="30">
        <v>55</v>
      </c>
      <c r="BD71" s="26"/>
      <c r="BE71" s="30">
        <v>-52</v>
      </c>
      <c r="BF71" s="26"/>
      <c r="BG71" s="30">
        <v>-390</v>
      </c>
      <c r="BH71" s="26"/>
      <c r="BI71" s="30">
        <v>-216</v>
      </c>
      <c r="BJ71" s="26"/>
      <c r="BK71" s="30">
        <v>-544</v>
      </c>
      <c r="BL71" s="26"/>
      <c r="BM71" s="30">
        <f>BM67</f>
        <v>1203</v>
      </c>
      <c r="BN71" s="19"/>
      <c r="BO71" s="111"/>
      <c r="BP71" s="26"/>
      <c r="BQ71" s="111"/>
      <c r="BR71" s="26"/>
      <c r="BS71" s="111"/>
      <c r="BT71" s="26"/>
      <c r="BU71" s="111"/>
      <c r="BV71" s="26"/>
      <c r="BW71" s="111"/>
      <c r="BX71" s="19"/>
      <c r="BY71" s="111"/>
      <c r="BZ71" s="26"/>
      <c r="CA71" s="111"/>
      <c r="CB71" s="26"/>
      <c r="CC71" s="111"/>
      <c r="CD71" s="26"/>
      <c r="CE71" s="111"/>
      <c r="CF71" s="19"/>
      <c r="CG71" s="105"/>
      <c r="CH71" s="105"/>
      <c r="CI71" s="105"/>
      <c r="CJ71" s="29"/>
      <c r="CK71" s="111"/>
      <c r="CL71" s="29"/>
      <c r="CM71" s="111"/>
      <c r="CN71" s="22"/>
      <c r="CO71" s="111"/>
      <c r="CP71" s="22"/>
      <c r="CQ71" s="111"/>
      <c r="CR71" s="22"/>
      <c r="CS71" s="111"/>
      <c r="CT71" s="22"/>
      <c r="CU71" s="111"/>
      <c r="CV71" s="22"/>
      <c r="CW71" s="111"/>
      <c r="CX71" s="22"/>
      <c r="CY71" s="111"/>
      <c r="CZ71" s="22"/>
      <c r="DA71" s="111"/>
      <c r="DB71" s="26"/>
      <c r="DC71" s="111"/>
      <c r="DD71" s="26"/>
      <c r="DE71" s="111"/>
      <c r="DF71" s="26"/>
      <c r="DG71" s="111"/>
      <c r="DH71" s="26"/>
      <c r="DI71" s="111"/>
      <c r="DJ71" s="26"/>
      <c r="DK71" s="111"/>
      <c r="DL71" s="26"/>
      <c r="DM71" s="111"/>
      <c r="DN71" s="26"/>
      <c r="DO71" s="111"/>
      <c r="DP71" s="26"/>
      <c r="DQ71" s="111"/>
      <c r="DR71" s="26"/>
      <c r="DS71" s="111"/>
      <c r="DT71" s="26"/>
      <c r="DU71" s="111"/>
      <c r="DV71" s="26"/>
      <c r="DW71" s="112"/>
      <c r="DX71" s="26"/>
      <c r="DY71" s="111"/>
      <c r="DZ71" s="26"/>
      <c r="EA71" s="111"/>
      <c r="EB71" s="26"/>
      <c r="EC71" s="111"/>
      <c r="ED71" s="26"/>
      <c r="EE71" s="111"/>
      <c r="EF71" s="26"/>
      <c r="EG71" s="111"/>
      <c r="EH71" s="26"/>
      <c r="EI71" s="111"/>
      <c r="EJ71" s="26"/>
      <c r="EK71" s="111"/>
      <c r="EL71" s="19"/>
      <c r="EM71" s="111"/>
      <c r="EN71" s="26"/>
      <c r="EO71" s="111"/>
      <c r="EP71" s="26"/>
      <c r="EQ71" s="111"/>
      <c r="ER71" s="26"/>
      <c r="ES71" s="111"/>
      <c r="ET71" s="26"/>
      <c r="EU71" s="111"/>
      <c r="EV71" s="19"/>
      <c r="EW71" s="111"/>
      <c r="EX71" s="26"/>
      <c r="EY71" s="111"/>
      <c r="EZ71" s="26"/>
      <c r="FA71" s="111"/>
      <c r="FB71" s="26"/>
      <c r="FC71" s="111"/>
      <c r="FD71" s="19"/>
      <c r="FE71" s="105"/>
      <c r="FF71" s="105"/>
      <c r="FG71" s="105"/>
      <c r="FH71" s="29"/>
      <c r="FI71" s="111"/>
      <c r="FJ71" s="29"/>
      <c r="FK71" s="111"/>
      <c r="FL71" s="22"/>
      <c r="FM71" s="111"/>
      <c r="FN71" s="22"/>
      <c r="FO71" s="111"/>
      <c r="FP71" s="22"/>
      <c r="FQ71" s="111"/>
      <c r="FR71" s="22"/>
      <c r="FS71" s="111"/>
      <c r="FT71" s="22"/>
      <c r="FU71" s="111"/>
      <c r="FV71" s="22"/>
      <c r="FW71" s="111"/>
      <c r="FX71" s="22"/>
      <c r="FY71" s="111"/>
      <c r="FZ71" s="26"/>
      <c r="GA71" s="111"/>
      <c r="GB71" s="26"/>
      <c r="GC71" s="111"/>
      <c r="GD71" s="26"/>
      <c r="GE71" s="111"/>
      <c r="GF71" s="26"/>
      <c r="GG71" s="111"/>
      <c r="GH71" s="26"/>
      <c r="GI71" s="111"/>
      <c r="GJ71" s="26"/>
      <c r="GK71" s="111"/>
      <c r="GL71" s="26"/>
      <c r="GM71" s="111"/>
      <c r="GN71" s="26"/>
      <c r="GO71" s="111"/>
      <c r="GP71" s="26"/>
      <c r="GQ71" s="111"/>
      <c r="GR71" s="26"/>
      <c r="GS71" s="111"/>
      <c r="GT71" s="26"/>
      <c r="GU71" s="112"/>
      <c r="GV71" s="26"/>
      <c r="GW71" s="111"/>
      <c r="GX71" s="26"/>
      <c r="GY71" s="111"/>
      <c r="GZ71" s="26"/>
      <c r="HA71" s="111"/>
      <c r="HB71" s="26"/>
      <c r="HC71" s="111"/>
      <c r="HD71" s="26"/>
      <c r="HE71" s="111"/>
      <c r="HF71" s="26"/>
      <c r="HG71" s="111"/>
      <c r="HH71" s="26"/>
      <c r="HI71" s="111"/>
      <c r="HJ71" s="19"/>
      <c r="HK71" s="111"/>
      <c r="HL71" s="26"/>
      <c r="HM71" s="111"/>
      <c r="HN71" s="26"/>
      <c r="HO71" s="111"/>
      <c r="HP71" s="26"/>
      <c r="HQ71" s="111"/>
      <c r="HR71" s="26"/>
      <c r="HS71" s="111"/>
      <c r="HT71" s="19"/>
      <c r="HU71" s="111"/>
      <c r="HV71" s="26"/>
      <c r="HW71" s="111"/>
      <c r="HX71" s="26"/>
      <c r="HY71" s="111"/>
      <c r="HZ71" s="26"/>
      <c r="IA71" s="111"/>
      <c r="IB71" s="19"/>
      <c r="IC71" s="105"/>
      <c r="ID71" s="105"/>
      <c r="IE71" s="105"/>
      <c r="IF71" s="29"/>
      <c r="IG71" s="111"/>
      <c r="IH71" s="29"/>
      <c r="II71" s="111"/>
      <c r="IJ71" s="22"/>
      <c r="IK71" s="111"/>
      <c r="IL71" s="22"/>
      <c r="IM71" s="111"/>
      <c r="IN71" s="22"/>
      <c r="IO71" s="111"/>
      <c r="IP71" s="22"/>
      <c r="IQ71" s="111"/>
      <c r="IR71" s="22"/>
      <c r="IS71" s="111"/>
      <c r="IT71" s="22"/>
      <c r="IU71" s="111"/>
      <c r="IV71" s="22"/>
      <c r="IW71" s="111"/>
      <c r="IX71" s="26"/>
      <c r="IY71" s="111"/>
      <c r="IZ71" s="26"/>
      <c r="JA71" s="111"/>
      <c r="JB71" s="26"/>
      <c r="JC71" s="111"/>
      <c r="JD71" s="26"/>
      <c r="JE71" s="111"/>
      <c r="JF71" s="26"/>
      <c r="JG71" s="111"/>
      <c r="JH71" s="26"/>
      <c r="JI71" s="111"/>
      <c r="JJ71" s="26"/>
      <c r="JK71" s="111"/>
      <c r="JL71" s="26"/>
      <c r="JM71" s="111"/>
      <c r="JN71" s="26"/>
      <c r="JO71" s="111"/>
      <c r="JP71" s="26"/>
      <c r="JQ71" s="111"/>
      <c r="JR71" s="26"/>
      <c r="JS71" s="112"/>
      <c r="JT71" s="26"/>
      <c r="JU71" s="111"/>
      <c r="JV71" s="26"/>
      <c r="JW71" s="111"/>
      <c r="JX71" s="26"/>
      <c r="JY71" s="111"/>
      <c r="JZ71" s="26"/>
      <c r="KA71" s="111"/>
      <c r="KB71" s="26"/>
      <c r="KC71" s="111"/>
      <c r="KD71" s="26"/>
      <c r="KE71" s="111"/>
      <c r="KF71" s="26"/>
      <c r="KG71" s="111"/>
      <c r="KH71" s="19"/>
      <c r="KI71" s="111"/>
      <c r="KJ71" s="26"/>
      <c r="KK71" s="111"/>
      <c r="KL71" s="26"/>
      <c r="KM71" s="111"/>
      <c r="KN71" s="26"/>
      <c r="KO71" s="111"/>
      <c r="KP71" s="26"/>
      <c r="KQ71" s="111"/>
      <c r="KR71" s="19"/>
      <c r="KS71" s="111"/>
      <c r="KT71" s="26"/>
      <c r="KU71" s="111"/>
      <c r="KV71" s="26"/>
      <c r="KW71" s="111"/>
      <c r="KX71" s="26"/>
      <c r="KY71" s="111"/>
      <c r="KZ71" s="19"/>
      <c r="LA71" s="105"/>
      <c r="LB71" s="105"/>
      <c r="LC71" s="105"/>
      <c r="LD71" s="29"/>
      <c r="LE71" s="111"/>
      <c r="LF71" s="29"/>
      <c r="LG71" s="111"/>
      <c r="LH71" s="22"/>
      <c r="LI71" s="111"/>
      <c r="LJ71" s="22"/>
      <c r="LK71" s="111"/>
      <c r="LL71" s="22"/>
      <c r="LM71" s="111"/>
      <c r="LN71" s="22"/>
      <c r="LO71" s="111"/>
      <c r="LP71" s="22"/>
      <c r="LQ71" s="111"/>
      <c r="LR71" s="22"/>
      <c r="LS71" s="111"/>
      <c r="LT71" s="22"/>
      <c r="LU71" s="111"/>
      <c r="LV71" s="26"/>
      <c r="LW71" s="111"/>
      <c r="LX71" s="26"/>
      <c r="LY71" s="111"/>
      <c r="LZ71" s="26"/>
      <c r="MA71" s="111"/>
      <c r="MB71" s="26"/>
      <c r="MC71" s="111"/>
      <c r="MD71" s="26"/>
      <c r="ME71" s="111"/>
      <c r="MF71" s="26"/>
      <c r="MG71" s="111"/>
      <c r="MH71" s="26"/>
      <c r="MI71" s="111"/>
      <c r="MJ71" s="26"/>
      <c r="MK71" s="111"/>
      <c r="ML71" s="26"/>
      <c r="MM71" s="111"/>
      <c r="MN71" s="26"/>
      <c r="MO71" s="111"/>
      <c r="MP71" s="26"/>
      <c r="MQ71" s="112"/>
      <c r="MR71" s="26"/>
      <c r="MS71" s="111"/>
      <c r="MT71" s="26"/>
      <c r="MU71" s="111"/>
      <c r="MV71" s="26"/>
      <c r="MW71" s="111"/>
      <c r="MX71" s="26"/>
      <c r="MY71" s="111"/>
      <c r="MZ71" s="26"/>
      <c r="NA71" s="111"/>
      <c r="NB71" s="26"/>
      <c r="NC71" s="111"/>
      <c r="ND71" s="26"/>
      <c r="NE71" s="111"/>
      <c r="NF71" s="19"/>
      <c r="NG71" s="111"/>
      <c r="NH71" s="26"/>
      <c r="NI71" s="111"/>
      <c r="NJ71" s="26"/>
      <c r="NK71" s="111"/>
      <c r="NL71" s="26"/>
      <c r="NM71" s="111"/>
      <c r="NN71" s="26"/>
      <c r="NO71" s="111"/>
      <c r="NP71" s="19"/>
      <c r="NQ71" s="111"/>
      <c r="NR71" s="26"/>
      <c r="NS71" s="111"/>
      <c r="NT71" s="26"/>
      <c r="NU71" s="111"/>
      <c r="NV71" s="26"/>
      <c r="NW71" s="111"/>
      <c r="NX71" s="19"/>
      <c r="NY71" s="105"/>
      <c r="NZ71" s="105"/>
      <c r="OA71" s="105"/>
      <c r="OB71" s="29"/>
      <c r="OC71" s="111"/>
      <c r="OD71" s="29"/>
      <c r="OE71" s="111"/>
      <c r="OF71" s="22"/>
      <c r="OG71" s="111"/>
      <c r="OH71" s="22"/>
      <c r="OI71" s="111"/>
      <c r="OJ71" s="22"/>
      <c r="OK71" s="111"/>
      <c r="OL71" s="22"/>
      <c r="OM71" s="111"/>
      <c r="ON71" s="22"/>
      <c r="OO71" s="111"/>
      <c r="OP71" s="22"/>
      <c r="OQ71" s="111"/>
      <c r="OR71" s="22"/>
      <c r="OS71" s="111"/>
      <c r="OT71" s="26"/>
      <c r="OU71" s="111"/>
      <c r="OV71" s="26"/>
      <c r="OW71" s="111"/>
      <c r="OX71" s="26"/>
      <c r="OY71" s="111"/>
      <c r="OZ71" s="26"/>
      <c r="PA71" s="111"/>
      <c r="PB71" s="26"/>
      <c r="PC71" s="111"/>
      <c r="PD71" s="26"/>
      <c r="PE71" s="111"/>
      <c r="PF71" s="26"/>
      <c r="PG71" s="111"/>
      <c r="PH71" s="26"/>
      <c r="PI71" s="111"/>
      <c r="PJ71" s="26"/>
      <c r="PK71" s="111"/>
      <c r="PL71" s="26"/>
      <c r="PM71" s="111"/>
      <c r="PN71" s="26"/>
      <c r="PO71" s="112"/>
      <c r="PP71" s="26"/>
      <c r="PQ71" s="111"/>
      <c r="PR71" s="26"/>
      <c r="PS71" s="111"/>
      <c r="PT71" s="26"/>
      <c r="PU71" s="111"/>
      <c r="PV71" s="26"/>
      <c r="PW71" s="111"/>
      <c r="PX71" s="26"/>
      <c r="PY71" s="111"/>
      <c r="PZ71" s="26"/>
      <c r="QA71" s="111"/>
      <c r="QB71" s="26"/>
      <c r="QC71" s="111"/>
      <c r="QD71" s="19"/>
      <c r="QE71" s="111"/>
      <c r="QF71" s="26"/>
      <c r="QG71" s="111"/>
      <c r="QH71" s="26"/>
      <c r="QI71" s="111"/>
      <c r="QJ71" s="26"/>
      <c r="QK71" s="111"/>
      <c r="QL71" s="26"/>
      <c r="QM71" s="111"/>
      <c r="QN71" s="19"/>
      <c r="QO71" s="111"/>
      <c r="QP71" s="26"/>
      <c r="QQ71" s="111"/>
      <c r="QR71" s="26"/>
      <c r="QS71" s="111"/>
      <c r="QT71" s="26"/>
      <c r="QU71" s="111"/>
      <c r="QV71" s="19"/>
      <c r="QW71" s="105"/>
      <c r="QX71" s="105"/>
      <c r="QY71" s="105"/>
      <c r="QZ71" s="29"/>
      <c r="RA71" s="111"/>
      <c r="RB71" s="29"/>
      <c r="RC71" s="111"/>
      <c r="RD71" s="22"/>
      <c r="RE71" s="111"/>
      <c r="RF71" s="22"/>
      <c r="RG71" s="111"/>
      <c r="RH71" s="22"/>
      <c r="RI71" s="111"/>
      <c r="RJ71" s="22"/>
      <c r="RK71" s="111"/>
      <c r="RL71" s="22"/>
      <c r="RM71" s="111"/>
      <c r="RN71" s="22"/>
      <c r="RO71" s="111"/>
      <c r="RP71" s="22"/>
      <c r="RQ71" s="111"/>
      <c r="RR71" s="26"/>
      <c r="RS71" s="111"/>
      <c r="RT71" s="26"/>
      <c r="RU71" s="111"/>
      <c r="RV71" s="26"/>
      <c r="RW71" s="111"/>
      <c r="RX71" s="26"/>
      <c r="RY71" s="111"/>
      <c r="RZ71" s="26"/>
      <c r="SA71" s="111"/>
      <c r="SB71" s="26"/>
      <c r="SC71" s="111"/>
      <c r="SD71" s="26"/>
      <c r="SE71" s="111"/>
      <c r="SF71" s="26"/>
      <c r="SG71" s="111"/>
      <c r="SH71" s="26"/>
      <c r="SI71" s="111"/>
      <c r="SJ71" s="26"/>
      <c r="SK71" s="111"/>
      <c r="SL71" s="26"/>
      <c r="SM71" s="112"/>
      <c r="SN71" s="26"/>
      <c r="SO71" s="111"/>
      <c r="SP71" s="26"/>
      <c r="SQ71" s="111"/>
      <c r="SR71" s="26"/>
      <c r="SS71" s="111"/>
      <c r="ST71" s="26"/>
      <c r="SU71" s="111"/>
      <c r="SV71" s="26"/>
      <c r="SW71" s="111"/>
      <c r="SX71" s="26"/>
      <c r="SY71" s="111"/>
      <c r="SZ71" s="26"/>
      <c r="TA71" s="111"/>
      <c r="TB71" s="19"/>
      <c r="TC71" s="111"/>
      <c r="TD71" s="26"/>
      <c r="TE71" s="111"/>
      <c r="TF71" s="26"/>
      <c r="TG71" s="111"/>
      <c r="TH71" s="26"/>
      <c r="TI71" s="111"/>
      <c r="TJ71" s="26"/>
      <c r="TK71" s="111"/>
      <c r="TL71" s="19"/>
      <c r="TM71" s="111"/>
      <c r="TN71" s="26"/>
      <c r="TO71" s="111"/>
      <c r="TP71" s="26"/>
      <c r="TQ71" s="111"/>
      <c r="TR71" s="26"/>
      <c r="TS71" s="111"/>
      <c r="TT71" s="19"/>
      <c r="TU71" s="105"/>
      <c r="TV71" s="105"/>
      <c r="TW71" s="105"/>
      <c r="TX71" s="29"/>
      <c r="TY71" s="111"/>
      <c r="TZ71" s="29"/>
      <c r="UA71" s="111"/>
      <c r="UB71" s="22"/>
      <c r="UC71" s="111"/>
      <c r="UD71" s="22"/>
      <c r="UE71" s="111"/>
      <c r="UF71" s="22"/>
      <c r="UG71" s="111"/>
      <c r="UH71" s="22"/>
      <c r="UI71" s="111"/>
      <c r="UJ71" s="22"/>
      <c r="UK71" s="111"/>
      <c r="UL71" s="22"/>
      <c r="UM71" s="111"/>
      <c r="UN71" s="22"/>
      <c r="UO71" s="111"/>
      <c r="UP71" s="26"/>
      <c r="UQ71" s="111"/>
      <c r="UR71" s="26"/>
      <c r="US71" s="111"/>
      <c r="UT71" s="26"/>
      <c r="UU71" s="111"/>
      <c r="UV71" s="26"/>
      <c r="UW71" s="111"/>
      <c r="UX71" s="26"/>
      <c r="UY71" s="111"/>
      <c r="UZ71" s="26"/>
      <c r="VA71" s="111"/>
      <c r="VB71" s="26"/>
      <c r="VC71" s="111"/>
      <c r="VD71" s="26"/>
      <c r="VE71" s="111"/>
      <c r="VF71" s="26"/>
      <c r="VG71" s="111"/>
      <c r="VH71" s="26"/>
      <c r="VI71" s="111"/>
      <c r="VJ71" s="26"/>
      <c r="VK71" s="112"/>
      <c r="VL71" s="26"/>
      <c r="VM71" s="111"/>
      <c r="VN71" s="26"/>
      <c r="VO71" s="111"/>
      <c r="VP71" s="26"/>
      <c r="VQ71" s="111"/>
      <c r="VR71" s="26"/>
      <c r="VS71" s="111"/>
      <c r="VT71" s="26"/>
      <c r="VU71" s="111"/>
      <c r="VV71" s="26"/>
      <c r="VW71" s="111"/>
      <c r="VX71" s="26"/>
      <c r="VY71" s="111"/>
      <c r="VZ71" s="19"/>
      <c r="WA71" s="111"/>
      <c r="WB71" s="26"/>
      <c r="WC71" s="111"/>
      <c r="WD71" s="26"/>
      <c r="WE71" s="111"/>
      <c r="WF71" s="26"/>
      <c r="WG71" s="111"/>
      <c r="WH71" s="26"/>
      <c r="WI71" s="111"/>
      <c r="WJ71" s="19"/>
      <c r="WK71" s="111"/>
      <c r="WL71" s="26"/>
      <c r="WM71" s="111"/>
      <c r="WN71" s="26"/>
      <c r="WO71" s="111"/>
      <c r="WP71" s="26"/>
      <c r="WQ71" s="111"/>
      <c r="WR71" s="19"/>
      <c r="WS71" s="105"/>
      <c r="WT71" s="105"/>
      <c r="WU71" s="105"/>
      <c r="WV71" s="29"/>
      <c r="WW71" s="111"/>
      <c r="WX71" s="29"/>
      <c r="WY71" s="111"/>
      <c r="WZ71" s="22"/>
      <c r="XA71" s="111"/>
      <c r="XB71" s="22"/>
      <c r="XC71" s="111"/>
      <c r="XD71" s="22"/>
      <c r="XE71" s="111"/>
      <c r="XF71" s="22"/>
      <c r="XG71" s="111"/>
      <c r="XH71" s="22"/>
      <c r="XI71" s="111"/>
      <c r="XJ71" s="22"/>
      <c r="XK71" s="111"/>
      <c r="XL71" s="22"/>
      <c r="XM71" s="111"/>
      <c r="XN71" s="26"/>
      <c r="XO71" s="111"/>
      <c r="XP71" s="26"/>
      <c r="XQ71" s="111"/>
      <c r="XR71" s="26"/>
      <c r="XS71" s="111"/>
      <c r="XT71" s="26"/>
      <c r="XU71" s="111"/>
      <c r="XV71" s="26"/>
      <c r="XW71" s="111"/>
      <c r="XX71" s="26"/>
      <c r="XY71" s="111"/>
      <c r="XZ71" s="26"/>
      <c r="YA71" s="111"/>
      <c r="YB71" s="26"/>
      <c r="YC71" s="111"/>
      <c r="YD71" s="26"/>
      <c r="YE71" s="111"/>
      <c r="YF71" s="26"/>
      <c r="YG71" s="111"/>
      <c r="YH71" s="26"/>
      <c r="YI71" s="112"/>
      <c r="YJ71" s="26"/>
      <c r="YK71" s="111"/>
      <c r="YL71" s="26"/>
      <c r="YM71" s="111"/>
      <c r="YN71" s="26"/>
      <c r="YO71" s="111"/>
      <c r="YP71" s="26"/>
      <c r="YQ71" s="111"/>
      <c r="YR71" s="26"/>
      <c r="YS71" s="111"/>
      <c r="YT71" s="26"/>
      <c r="YU71" s="111"/>
      <c r="YV71" s="26"/>
      <c r="YW71" s="111"/>
      <c r="YX71" s="19"/>
      <c r="YY71" s="111"/>
      <c r="YZ71" s="26"/>
      <c r="ZA71" s="111"/>
      <c r="ZB71" s="26"/>
      <c r="ZC71" s="111"/>
      <c r="ZD71" s="26"/>
      <c r="ZE71" s="111"/>
      <c r="ZF71" s="26"/>
      <c r="ZG71" s="111"/>
      <c r="ZH71" s="19"/>
      <c r="ZI71" s="111"/>
      <c r="ZJ71" s="26"/>
      <c r="ZK71" s="111"/>
      <c r="ZL71" s="26"/>
      <c r="ZM71" s="111"/>
      <c r="ZN71" s="26"/>
      <c r="ZO71" s="111"/>
      <c r="ZP71" s="19"/>
      <c r="ZQ71" s="105"/>
      <c r="ZR71" s="105"/>
      <c r="ZS71" s="105"/>
      <c r="ZT71" s="29"/>
      <c r="ZU71" s="111"/>
      <c r="ZV71" s="29"/>
      <c r="ZW71" s="111"/>
      <c r="ZX71" s="22"/>
      <c r="ZY71" s="111"/>
      <c r="ZZ71" s="22"/>
      <c r="AAA71" s="111"/>
      <c r="AAB71" s="22"/>
      <c r="AAC71" s="111"/>
      <c r="AAD71" s="22"/>
      <c r="AAE71" s="111"/>
      <c r="AAF71" s="22"/>
      <c r="AAG71" s="111"/>
      <c r="AAH71" s="22"/>
      <c r="AAI71" s="111"/>
      <c r="AAJ71" s="22"/>
      <c r="AAK71" s="111"/>
      <c r="AAL71" s="26"/>
      <c r="AAM71" s="111"/>
      <c r="AAN71" s="26"/>
      <c r="AAO71" s="111"/>
      <c r="AAP71" s="26"/>
      <c r="AAQ71" s="111"/>
      <c r="AAR71" s="26"/>
      <c r="AAS71" s="111"/>
      <c r="AAT71" s="26"/>
      <c r="AAU71" s="111"/>
      <c r="AAV71" s="26"/>
      <c r="AAW71" s="111"/>
      <c r="AAX71" s="26"/>
      <c r="AAY71" s="111"/>
      <c r="AAZ71" s="26"/>
      <c r="ABA71" s="111"/>
      <c r="ABB71" s="26"/>
      <c r="ABC71" s="111"/>
      <c r="ABD71" s="26"/>
      <c r="ABE71" s="111"/>
      <c r="ABF71" s="26"/>
      <c r="ABG71" s="112"/>
      <c r="ABH71" s="26"/>
      <c r="ABI71" s="111"/>
      <c r="ABJ71" s="26"/>
      <c r="ABK71" s="111"/>
      <c r="ABL71" s="26"/>
      <c r="ABM71" s="111"/>
      <c r="ABN71" s="26"/>
      <c r="ABO71" s="111"/>
      <c r="ABP71" s="26"/>
      <c r="ABQ71" s="111"/>
      <c r="ABR71" s="26"/>
      <c r="ABS71" s="111"/>
      <c r="ABT71" s="26"/>
      <c r="ABU71" s="111"/>
      <c r="ABV71" s="19"/>
      <c r="ABW71" s="111"/>
      <c r="ABX71" s="26"/>
      <c r="ABY71" s="111"/>
      <c r="ABZ71" s="26"/>
      <c r="ACA71" s="111"/>
      <c r="ACB71" s="26"/>
      <c r="ACC71" s="111"/>
      <c r="ACD71" s="26"/>
      <c r="ACE71" s="111"/>
      <c r="ACF71" s="19"/>
      <c r="ACG71" s="111"/>
      <c r="ACH71" s="26"/>
      <c r="ACI71" s="111"/>
      <c r="ACJ71" s="26"/>
      <c r="ACK71" s="111"/>
      <c r="ACL71" s="26"/>
      <c r="ACM71" s="111"/>
      <c r="ACN71" s="19"/>
      <c r="ACO71" s="105"/>
      <c r="ACP71" s="105"/>
      <c r="ACQ71" s="105"/>
      <c r="ACR71" s="29"/>
      <c r="ACS71" s="111"/>
      <c r="ACT71" s="29"/>
      <c r="ACU71" s="111"/>
      <c r="ACV71" s="22"/>
      <c r="ACW71" s="111"/>
      <c r="ACX71" s="22"/>
      <c r="ACY71" s="111"/>
      <c r="ACZ71" s="22"/>
      <c r="ADA71" s="111"/>
      <c r="ADB71" s="22"/>
      <c r="ADC71" s="111"/>
      <c r="ADD71" s="22"/>
      <c r="ADE71" s="111"/>
      <c r="ADF71" s="22"/>
      <c r="ADG71" s="111"/>
      <c r="ADH71" s="22"/>
      <c r="ADI71" s="111"/>
      <c r="ADJ71" s="26"/>
      <c r="ADK71" s="111"/>
      <c r="ADL71" s="26"/>
      <c r="ADM71" s="111"/>
      <c r="ADN71" s="26"/>
      <c r="ADO71" s="111"/>
      <c r="ADP71" s="26"/>
      <c r="ADQ71" s="111"/>
      <c r="ADR71" s="26"/>
      <c r="ADS71" s="111"/>
      <c r="ADT71" s="26"/>
      <c r="ADU71" s="111"/>
      <c r="ADV71" s="26"/>
      <c r="ADW71" s="111"/>
      <c r="ADX71" s="26"/>
      <c r="ADY71" s="111"/>
      <c r="ADZ71" s="26"/>
      <c r="AEA71" s="111"/>
      <c r="AEB71" s="26"/>
      <c r="AEC71" s="111"/>
      <c r="AED71" s="26"/>
      <c r="AEE71" s="112"/>
      <c r="AEF71" s="26"/>
      <c r="AEG71" s="111"/>
      <c r="AEH71" s="26"/>
      <c r="AEI71" s="111"/>
      <c r="AEJ71" s="26"/>
      <c r="AEK71" s="111"/>
      <c r="AEL71" s="26"/>
      <c r="AEM71" s="111"/>
      <c r="AEN71" s="26"/>
      <c r="AEO71" s="111"/>
      <c r="AEP71" s="26"/>
      <c r="AEQ71" s="111"/>
      <c r="AER71" s="26"/>
      <c r="AES71" s="111"/>
      <c r="AET71" s="19"/>
      <c r="AEU71" s="111"/>
      <c r="AEV71" s="26"/>
      <c r="AEW71" s="111"/>
      <c r="AEX71" s="26"/>
      <c r="AEY71" s="111"/>
      <c r="AEZ71" s="26"/>
      <c r="AFA71" s="111"/>
      <c r="AFB71" s="26"/>
      <c r="AFC71" s="111"/>
      <c r="AFD71" s="19"/>
      <c r="AFE71" s="111"/>
      <c r="AFF71" s="26"/>
      <c r="AFG71" s="111"/>
      <c r="AFH71" s="26"/>
      <c r="AFI71" s="111"/>
      <c r="AFJ71" s="26"/>
      <c r="AFK71" s="111"/>
      <c r="AFL71" s="19"/>
      <c r="AFM71" s="105"/>
      <c r="AFN71" s="105"/>
      <c r="AFO71" s="105"/>
      <c r="AFP71" s="29"/>
      <c r="AFQ71" s="111"/>
      <c r="AFR71" s="29"/>
      <c r="AFS71" s="111"/>
      <c r="AFT71" s="22"/>
      <c r="AFU71" s="111"/>
      <c r="AFV71" s="22"/>
      <c r="AFW71" s="111"/>
      <c r="AFX71" s="22"/>
      <c r="AFY71" s="111"/>
      <c r="AFZ71" s="22"/>
      <c r="AGA71" s="111"/>
      <c r="AGB71" s="22"/>
      <c r="AGC71" s="111"/>
      <c r="AGD71" s="22"/>
      <c r="AGE71" s="111"/>
      <c r="AGF71" s="22"/>
      <c r="AGG71" s="111"/>
      <c r="AGH71" s="26"/>
      <c r="AGI71" s="111"/>
      <c r="AGJ71" s="26"/>
      <c r="AGK71" s="111"/>
      <c r="AGL71" s="26"/>
      <c r="AGM71" s="111"/>
      <c r="AGN71" s="26"/>
      <c r="AGO71" s="111"/>
      <c r="AGP71" s="26"/>
      <c r="AGQ71" s="111"/>
      <c r="AGR71" s="26"/>
      <c r="AGS71" s="111"/>
      <c r="AGT71" s="26"/>
      <c r="AGU71" s="111"/>
      <c r="AGV71" s="26"/>
      <c r="AGW71" s="111"/>
      <c r="AGX71" s="26"/>
      <c r="AGY71" s="111"/>
      <c r="AGZ71" s="26"/>
      <c r="AHA71" s="111"/>
      <c r="AHB71" s="26"/>
      <c r="AHC71" s="112"/>
      <c r="AHD71" s="26"/>
      <c r="AHE71" s="111"/>
      <c r="AHF71" s="26"/>
      <c r="AHG71" s="111"/>
      <c r="AHH71" s="26"/>
      <c r="AHI71" s="111"/>
      <c r="AHJ71" s="26"/>
      <c r="AHK71" s="111"/>
      <c r="AHL71" s="26"/>
      <c r="AHM71" s="111"/>
      <c r="AHN71" s="26"/>
      <c r="AHO71" s="111"/>
      <c r="AHP71" s="26"/>
      <c r="AHQ71" s="111"/>
      <c r="AHR71" s="19"/>
      <c r="AHS71" s="111"/>
      <c r="AHT71" s="26"/>
      <c r="AHU71" s="111"/>
      <c r="AHV71" s="26"/>
      <c r="AHW71" s="111"/>
      <c r="AHX71" s="26"/>
      <c r="AHY71" s="111"/>
      <c r="AHZ71" s="26"/>
      <c r="AIA71" s="111"/>
      <c r="AIB71" s="19"/>
      <c r="AIC71" s="111"/>
      <c r="AID71" s="26"/>
      <c r="AIE71" s="111"/>
      <c r="AIF71" s="26"/>
      <c r="AIG71" s="111"/>
      <c r="AIH71" s="26"/>
      <c r="AII71" s="111"/>
      <c r="AIJ71" s="19"/>
      <c r="AIK71" s="105"/>
      <c r="AIL71" s="105"/>
      <c r="AIM71" s="105"/>
      <c r="AIN71" s="29"/>
      <c r="AIO71" s="111"/>
      <c r="AIP71" s="29"/>
      <c r="AIQ71" s="111"/>
      <c r="AIR71" s="22"/>
      <c r="AIS71" s="111"/>
      <c r="AIT71" s="22"/>
      <c r="AIU71" s="111"/>
      <c r="AIV71" s="22"/>
      <c r="AIW71" s="111"/>
      <c r="AIX71" s="22"/>
      <c r="AIY71" s="111"/>
      <c r="AIZ71" s="22"/>
      <c r="AJA71" s="111"/>
      <c r="AJB71" s="22"/>
      <c r="AJC71" s="111"/>
      <c r="AJD71" s="22"/>
      <c r="AJE71" s="111"/>
      <c r="AJF71" s="26"/>
      <c r="AJG71" s="111"/>
      <c r="AJH71" s="26"/>
      <c r="AJI71" s="111"/>
      <c r="AJJ71" s="26"/>
      <c r="AJK71" s="111"/>
      <c r="AJL71" s="26"/>
      <c r="AJM71" s="111"/>
      <c r="AJN71" s="26"/>
      <c r="AJO71" s="111"/>
      <c r="AJP71" s="26"/>
      <c r="AJQ71" s="111"/>
      <c r="AJR71" s="26"/>
      <c r="AJS71" s="111"/>
      <c r="AJT71" s="26"/>
      <c r="AJU71" s="111"/>
      <c r="AJV71" s="26"/>
      <c r="AJW71" s="111"/>
      <c r="AJX71" s="26"/>
      <c r="AJY71" s="111"/>
      <c r="AJZ71" s="26"/>
      <c r="AKA71" s="112"/>
      <c r="AKB71" s="26"/>
      <c r="AKC71" s="111"/>
      <c r="AKD71" s="26"/>
      <c r="AKE71" s="111"/>
      <c r="AKF71" s="26"/>
      <c r="AKG71" s="111"/>
      <c r="AKH71" s="26"/>
      <c r="AKI71" s="111"/>
      <c r="AKJ71" s="26"/>
      <c r="AKK71" s="111"/>
      <c r="AKL71" s="26"/>
      <c r="AKM71" s="111"/>
      <c r="AKN71" s="26"/>
      <c r="AKO71" s="111"/>
      <c r="AKP71" s="19"/>
      <c r="AKQ71" s="111"/>
      <c r="AKR71" s="26"/>
      <c r="AKS71" s="111"/>
      <c r="AKT71" s="26"/>
      <c r="AKU71" s="111"/>
      <c r="AKV71" s="26"/>
      <c r="AKW71" s="111"/>
      <c r="AKX71" s="26"/>
      <c r="AKY71" s="111"/>
      <c r="AKZ71" s="19"/>
      <c r="ALA71" s="111"/>
      <c r="ALB71" s="26"/>
      <c r="ALC71" s="111"/>
      <c r="ALD71" s="26"/>
      <c r="ALE71" s="111"/>
      <c r="ALF71" s="26"/>
      <c r="ALG71" s="111"/>
      <c r="ALH71" s="19"/>
      <c r="ALI71" s="105"/>
      <c r="ALJ71" s="105"/>
      <c r="ALK71" s="105"/>
      <c r="ALL71" s="29"/>
      <c r="ALM71" s="111"/>
      <c r="ALN71" s="29"/>
      <c r="ALO71" s="111"/>
      <c r="ALP71" s="22"/>
      <c r="ALQ71" s="111"/>
      <c r="ALR71" s="22"/>
      <c r="ALS71" s="111"/>
      <c r="ALT71" s="22"/>
      <c r="ALU71" s="111"/>
      <c r="ALV71" s="22"/>
      <c r="ALW71" s="111"/>
      <c r="ALX71" s="22"/>
      <c r="ALY71" s="111"/>
      <c r="ALZ71" s="22"/>
      <c r="AMA71" s="111"/>
      <c r="AMB71" s="22"/>
      <c r="AMC71" s="111"/>
      <c r="AMD71" s="26"/>
      <c r="AME71" s="111"/>
      <c r="AMF71" s="26"/>
      <c r="AMG71" s="111"/>
      <c r="AMH71" s="26"/>
      <c r="AMI71" s="111"/>
      <c r="AMJ71" s="26"/>
      <c r="AMK71" s="111"/>
      <c r="AML71" s="26"/>
      <c r="AMM71" s="111"/>
      <c r="AMN71" s="26"/>
      <c r="AMO71" s="111"/>
      <c r="AMP71" s="26"/>
      <c r="AMQ71" s="111"/>
      <c r="AMR71" s="26"/>
      <c r="AMS71" s="111"/>
      <c r="AMT71" s="26"/>
      <c r="AMU71" s="111"/>
      <c r="AMV71" s="26"/>
      <c r="AMW71" s="111"/>
      <c r="AMX71" s="26"/>
      <c r="AMY71" s="112"/>
      <c r="AMZ71" s="26"/>
      <c r="ANA71" s="111"/>
      <c r="ANB71" s="26"/>
      <c r="ANC71" s="111"/>
      <c r="AND71" s="26"/>
      <c r="ANE71" s="111"/>
      <c r="ANF71" s="26"/>
      <c r="ANG71" s="111"/>
      <c r="ANH71" s="26"/>
      <c r="ANI71" s="111"/>
      <c r="ANJ71" s="26"/>
      <c r="ANK71" s="111"/>
      <c r="ANL71" s="26"/>
      <c r="ANM71" s="111"/>
      <c r="ANN71" s="19"/>
      <c r="ANO71" s="111"/>
      <c r="ANP71" s="26"/>
      <c r="ANQ71" s="111"/>
      <c r="ANR71" s="26"/>
      <c r="ANS71" s="111"/>
      <c r="ANT71" s="26"/>
      <c r="ANU71" s="111"/>
      <c r="ANV71" s="26"/>
      <c r="ANW71" s="111"/>
      <c r="ANX71" s="19"/>
      <c r="ANY71" s="111"/>
      <c r="ANZ71" s="26"/>
      <c r="AOA71" s="111"/>
      <c r="AOB71" s="26"/>
      <c r="AOC71" s="111"/>
      <c r="AOD71" s="26"/>
      <c r="AOE71" s="111"/>
      <c r="AOF71" s="19"/>
      <c r="AOG71" s="105"/>
      <c r="AOH71" s="105"/>
      <c r="AOI71" s="105"/>
      <c r="AOJ71" s="29"/>
      <c r="AOK71" s="111"/>
      <c r="AOL71" s="29"/>
      <c r="AOM71" s="111"/>
      <c r="AON71" s="22"/>
      <c r="AOO71" s="111"/>
      <c r="AOP71" s="22"/>
      <c r="AOQ71" s="111"/>
      <c r="AOR71" s="22"/>
      <c r="AOS71" s="111"/>
      <c r="AOT71" s="22"/>
      <c r="AOU71" s="111"/>
      <c r="AOV71" s="22"/>
      <c r="AOW71" s="111"/>
      <c r="AOX71" s="22"/>
      <c r="AOY71" s="111"/>
      <c r="AOZ71" s="22"/>
      <c r="APA71" s="111"/>
      <c r="APB71" s="26"/>
      <c r="APC71" s="111"/>
      <c r="APD71" s="26"/>
      <c r="APE71" s="111"/>
      <c r="APF71" s="26"/>
      <c r="APG71" s="111"/>
      <c r="APH71" s="26"/>
      <c r="API71" s="111"/>
      <c r="APJ71" s="26"/>
      <c r="APK71" s="111"/>
      <c r="APL71" s="26"/>
      <c r="APM71" s="111"/>
      <c r="APN71" s="26"/>
      <c r="APO71" s="111"/>
      <c r="APP71" s="26"/>
      <c r="APQ71" s="111"/>
      <c r="APR71" s="26"/>
      <c r="APS71" s="111"/>
      <c r="APT71" s="26"/>
      <c r="APU71" s="111"/>
      <c r="APV71" s="26"/>
      <c r="APW71" s="112"/>
      <c r="APX71" s="26"/>
      <c r="APY71" s="111"/>
      <c r="APZ71" s="26"/>
      <c r="AQA71" s="111"/>
      <c r="AQB71" s="26"/>
      <c r="AQC71" s="111"/>
      <c r="AQD71" s="26"/>
      <c r="AQE71" s="111"/>
      <c r="AQF71" s="26"/>
      <c r="AQG71" s="111"/>
      <c r="AQH71" s="26"/>
      <c r="AQI71" s="111"/>
      <c r="AQJ71" s="26"/>
      <c r="AQK71" s="111"/>
      <c r="AQL71" s="19"/>
      <c r="AQM71" s="111"/>
      <c r="AQN71" s="26"/>
      <c r="AQO71" s="111"/>
      <c r="AQP71" s="26"/>
      <c r="AQQ71" s="111"/>
      <c r="AQR71" s="26"/>
      <c r="AQS71" s="111"/>
      <c r="AQT71" s="26"/>
      <c r="AQU71" s="111"/>
      <c r="AQV71" s="19"/>
      <c r="AQW71" s="111"/>
      <c r="AQX71" s="26"/>
      <c r="AQY71" s="111"/>
      <c r="AQZ71" s="26"/>
      <c r="ARA71" s="111"/>
      <c r="ARB71" s="26"/>
      <c r="ARC71" s="111"/>
      <c r="ARD71" s="19"/>
      <c r="ARE71" s="105"/>
      <c r="ARF71" s="105"/>
      <c r="ARG71" s="105"/>
      <c r="ARH71" s="29"/>
      <c r="ARI71" s="111"/>
      <c r="ARJ71" s="29"/>
      <c r="ARK71" s="111"/>
      <c r="ARL71" s="22"/>
      <c r="ARM71" s="111"/>
      <c r="ARN71" s="22"/>
      <c r="ARO71" s="111"/>
      <c r="ARP71" s="22"/>
      <c r="ARQ71" s="111"/>
      <c r="ARR71" s="22"/>
      <c r="ARS71" s="111"/>
      <c r="ART71" s="22"/>
      <c r="ARU71" s="111"/>
      <c r="ARV71" s="22"/>
      <c r="ARW71" s="111"/>
      <c r="ARX71" s="22"/>
      <c r="ARY71" s="111"/>
      <c r="ARZ71" s="26"/>
      <c r="ASA71" s="111"/>
      <c r="ASB71" s="26"/>
      <c r="ASC71" s="111"/>
      <c r="ASD71" s="26"/>
      <c r="ASE71" s="111"/>
      <c r="ASF71" s="26"/>
      <c r="ASG71" s="111"/>
      <c r="ASH71" s="26"/>
      <c r="ASI71" s="111"/>
      <c r="ASJ71" s="26"/>
      <c r="ASK71" s="111"/>
      <c r="ASL71" s="26"/>
      <c r="ASM71" s="111"/>
      <c r="ASN71" s="26"/>
      <c r="ASO71" s="111"/>
      <c r="ASP71" s="26"/>
      <c r="ASQ71" s="111"/>
      <c r="ASR71" s="26"/>
      <c r="ASS71" s="111"/>
      <c r="AST71" s="26"/>
      <c r="ASU71" s="112"/>
      <c r="ASV71" s="26"/>
      <c r="ASW71" s="111"/>
      <c r="ASX71" s="26"/>
      <c r="ASY71" s="111"/>
      <c r="ASZ71" s="26"/>
      <c r="ATA71" s="111"/>
      <c r="ATB71" s="26"/>
      <c r="ATC71" s="111"/>
      <c r="ATD71" s="26"/>
      <c r="ATE71" s="111"/>
      <c r="ATF71" s="26"/>
      <c r="ATG71" s="111"/>
      <c r="ATH71" s="26"/>
      <c r="ATI71" s="111"/>
      <c r="ATJ71" s="19"/>
      <c r="ATK71" s="111"/>
      <c r="ATL71" s="26"/>
      <c r="ATM71" s="111"/>
      <c r="ATN71" s="26"/>
      <c r="ATO71" s="111"/>
      <c r="ATP71" s="26"/>
      <c r="ATQ71" s="111"/>
      <c r="ATR71" s="26"/>
      <c r="ATS71" s="111"/>
      <c r="ATT71" s="19"/>
      <c r="ATU71" s="111"/>
      <c r="ATV71" s="26"/>
      <c r="ATW71" s="111"/>
      <c r="ATX71" s="26"/>
      <c r="ATY71" s="111"/>
      <c r="ATZ71" s="26"/>
      <c r="AUA71" s="111"/>
      <c r="AUB71" s="19"/>
      <c r="AUC71" s="105"/>
      <c r="AUD71" s="105"/>
      <c r="AUE71" s="105"/>
      <c r="AUF71" s="29"/>
      <c r="AUG71" s="111"/>
      <c r="AUH71" s="29"/>
      <c r="AUI71" s="111"/>
      <c r="AUJ71" s="22"/>
      <c r="AUK71" s="111"/>
      <c r="AUL71" s="22"/>
      <c r="AUM71" s="111"/>
      <c r="AUN71" s="22"/>
      <c r="AUO71" s="111"/>
      <c r="AUP71" s="22"/>
      <c r="AUQ71" s="111"/>
      <c r="AUR71" s="22"/>
      <c r="AUS71" s="111"/>
      <c r="AUT71" s="22"/>
      <c r="AUU71" s="111"/>
      <c r="AUV71" s="22"/>
      <c r="AUW71" s="111"/>
      <c r="AUX71" s="26"/>
      <c r="AUY71" s="111"/>
      <c r="AUZ71" s="26"/>
      <c r="AVA71" s="111"/>
      <c r="AVB71" s="26"/>
      <c r="AVC71" s="111"/>
      <c r="AVD71" s="26"/>
      <c r="AVE71" s="111"/>
      <c r="AVF71" s="26"/>
      <c r="AVG71" s="111"/>
      <c r="AVH71" s="26"/>
      <c r="AVI71" s="111"/>
      <c r="AVJ71" s="26"/>
      <c r="AVK71" s="111"/>
      <c r="AVL71" s="26"/>
      <c r="AVM71" s="111"/>
      <c r="AVN71" s="26"/>
      <c r="AVO71" s="111"/>
      <c r="AVP71" s="26"/>
      <c r="AVQ71" s="111"/>
      <c r="AVR71" s="26"/>
      <c r="AVS71" s="112"/>
      <c r="AVT71" s="26"/>
      <c r="AVU71" s="111"/>
      <c r="AVV71" s="26"/>
      <c r="AVW71" s="111"/>
      <c r="AVX71" s="26"/>
      <c r="AVY71" s="111"/>
      <c r="AVZ71" s="26"/>
      <c r="AWA71" s="111"/>
      <c r="AWB71" s="26"/>
      <c r="AWC71" s="111"/>
      <c r="AWD71" s="26"/>
      <c r="AWE71" s="111"/>
      <c r="AWF71" s="26"/>
      <c r="AWG71" s="111"/>
      <c r="AWH71" s="19"/>
      <c r="AWI71" s="111"/>
      <c r="AWJ71" s="26"/>
      <c r="AWK71" s="111"/>
      <c r="AWL71" s="26"/>
      <c r="AWM71" s="111"/>
      <c r="AWN71" s="26"/>
      <c r="AWO71" s="111"/>
      <c r="AWP71" s="26"/>
      <c r="AWQ71" s="111"/>
      <c r="AWR71" s="19"/>
      <c r="AWS71" s="111"/>
      <c r="AWT71" s="26"/>
      <c r="AWU71" s="111"/>
      <c r="AWV71" s="26"/>
      <c r="AWW71" s="111"/>
      <c r="AWX71" s="26"/>
      <c r="AWY71" s="111"/>
      <c r="AWZ71" s="19"/>
      <c r="AXA71" s="105"/>
      <c r="AXB71" s="105"/>
      <c r="AXC71" s="105"/>
      <c r="AXD71" s="29"/>
      <c r="AXE71" s="111"/>
      <c r="AXF71" s="29"/>
      <c r="AXG71" s="111"/>
      <c r="AXH71" s="22"/>
      <c r="AXI71" s="111"/>
      <c r="AXJ71" s="22"/>
      <c r="AXK71" s="111"/>
      <c r="AXL71" s="22"/>
      <c r="AXM71" s="111"/>
      <c r="AXN71" s="22"/>
      <c r="AXO71" s="111"/>
      <c r="AXP71" s="22"/>
      <c r="AXQ71" s="111"/>
      <c r="AXR71" s="22"/>
      <c r="AXS71" s="111"/>
      <c r="AXT71" s="22"/>
      <c r="AXU71" s="111"/>
      <c r="AXV71" s="26"/>
      <c r="AXW71" s="111"/>
      <c r="AXX71" s="26"/>
      <c r="AXY71" s="111"/>
      <c r="AXZ71" s="26"/>
      <c r="AYA71" s="111"/>
      <c r="AYB71" s="26"/>
      <c r="AYC71" s="111"/>
      <c r="AYD71" s="26"/>
      <c r="AYE71" s="111"/>
      <c r="AYF71" s="26"/>
      <c r="AYG71" s="111"/>
      <c r="AYH71" s="26"/>
      <c r="AYI71" s="111"/>
      <c r="AYJ71" s="26"/>
      <c r="AYK71" s="111"/>
      <c r="AYL71" s="26"/>
      <c r="AYM71" s="111"/>
      <c r="AYN71" s="26"/>
      <c r="AYO71" s="111"/>
      <c r="AYP71" s="26"/>
      <c r="AYQ71" s="112"/>
      <c r="AYR71" s="26"/>
      <c r="AYS71" s="111"/>
      <c r="AYT71" s="26"/>
      <c r="AYU71" s="111"/>
      <c r="AYV71" s="26"/>
      <c r="AYW71" s="111"/>
      <c r="AYX71" s="26"/>
      <c r="AYY71" s="111"/>
      <c r="AYZ71" s="26"/>
      <c r="AZA71" s="111"/>
      <c r="AZB71" s="26"/>
      <c r="AZC71" s="111"/>
      <c r="AZD71" s="26"/>
      <c r="AZE71" s="111"/>
      <c r="AZF71" s="19"/>
      <c r="AZG71" s="111"/>
      <c r="AZH71" s="26"/>
      <c r="AZI71" s="111"/>
      <c r="AZJ71" s="26"/>
      <c r="AZK71" s="111"/>
      <c r="AZL71" s="26"/>
      <c r="AZM71" s="111"/>
      <c r="AZN71" s="26"/>
      <c r="AZO71" s="111"/>
      <c r="AZP71" s="19"/>
      <c r="AZQ71" s="111"/>
      <c r="AZR71" s="26"/>
      <c r="AZS71" s="111"/>
      <c r="AZT71" s="26"/>
      <c r="AZU71" s="111"/>
      <c r="AZV71" s="26"/>
      <c r="AZW71" s="111"/>
      <c r="AZX71" s="19"/>
      <c r="AZY71" s="105"/>
      <c r="AZZ71" s="105"/>
      <c r="BAA71" s="105"/>
      <c r="BAB71" s="29"/>
      <c r="BAC71" s="111"/>
      <c r="BAD71" s="29"/>
      <c r="BAE71" s="111"/>
      <c r="BAF71" s="22"/>
      <c r="BAG71" s="111"/>
      <c r="BAH71" s="22"/>
      <c r="BAI71" s="111"/>
      <c r="BAJ71" s="22"/>
      <c r="BAK71" s="111"/>
      <c r="BAL71" s="22"/>
      <c r="BAM71" s="111"/>
      <c r="BAN71" s="22"/>
      <c r="BAO71" s="111"/>
      <c r="BAP71" s="22"/>
      <c r="BAQ71" s="111"/>
      <c r="BAR71" s="22"/>
      <c r="BAS71" s="111"/>
      <c r="BAT71" s="26"/>
      <c r="BAU71" s="111"/>
      <c r="BAV71" s="26"/>
      <c r="BAW71" s="111"/>
      <c r="BAX71" s="26"/>
      <c r="BAY71" s="111"/>
      <c r="BAZ71" s="26"/>
      <c r="BBA71" s="111"/>
      <c r="BBB71" s="26"/>
      <c r="BBC71" s="111"/>
      <c r="BBD71" s="26"/>
      <c r="BBE71" s="111"/>
      <c r="BBF71" s="26"/>
      <c r="BBG71" s="111"/>
      <c r="BBH71" s="26"/>
      <c r="BBI71" s="111"/>
      <c r="BBJ71" s="26"/>
      <c r="BBK71" s="111"/>
      <c r="BBL71" s="26"/>
      <c r="BBM71" s="111"/>
      <c r="BBN71" s="26"/>
      <c r="BBO71" s="112"/>
      <c r="BBP71" s="26"/>
      <c r="BBQ71" s="111"/>
      <c r="BBR71" s="26"/>
      <c r="BBS71" s="111"/>
      <c r="BBT71" s="26"/>
      <c r="BBU71" s="111"/>
      <c r="BBV71" s="26"/>
      <c r="BBW71" s="111"/>
      <c r="BBX71" s="26"/>
      <c r="BBY71" s="111"/>
      <c r="BBZ71" s="26"/>
      <c r="BCA71" s="111"/>
      <c r="BCB71" s="26"/>
      <c r="BCC71" s="111"/>
      <c r="BCD71" s="19"/>
      <c r="BCE71" s="111"/>
      <c r="BCF71" s="26"/>
      <c r="BCG71" s="111"/>
      <c r="BCH71" s="26"/>
      <c r="BCI71" s="111"/>
      <c r="BCJ71" s="26"/>
      <c r="BCK71" s="111"/>
      <c r="BCL71" s="26"/>
      <c r="BCM71" s="111"/>
      <c r="BCN71" s="19"/>
      <c r="BCO71" s="111"/>
      <c r="BCP71" s="26"/>
      <c r="BCQ71" s="111"/>
      <c r="BCR71" s="26"/>
      <c r="BCS71" s="111"/>
      <c r="BCT71" s="26"/>
      <c r="BCU71" s="111"/>
      <c r="BCV71" s="19"/>
      <c r="BCW71" s="105"/>
      <c r="BCX71" s="105"/>
      <c r="BCY71" s="105"/>
      <c r="BCZ71" s="29"/>
      <c r="BDA71" s="111"/>
      <c r="BDB71" s="29"/>
      <c r="BDC71" s="111"/>
      <c r="BDD71" s="22"/>
      <c r="BDE71" s="111"/>
      <c r="BDF71" s="22"/>
      <c r="BDG71" s="111"/>
      <c r="BDH71" s="22"/>
      <c r="BDI71" s="111"/>
      <c r="BDJ71" s="22"/>
      <c r="BDK71" s="111"/>
      <c r="BDL71" s="22"/>
      <c r="BDM71" s="111"/>
      <c r="BDN71" s="22"/>
      <c r="BDO71" s="111"/>
      <c r="BDP71" s="22"/>
      <c r="BDQ71" s="111"/>
      <c r="BDR71" s="26"/>
      <c r="BDS71" s="111"/>
      <c r="BDT71" s="26"/>
      <c r="BDU71" s="111"/>
      <c r="BDV71" s="26"/>
      <c r="BDW71" s="111"/>
      <c r="BDX71" s="26"/>
      <c r="BDY71" s="111"/>
      <c r="BDZ71" s="26"/>
      <c r="BEA71" s="111"/>
      <c r="BEB71" s="26"/>
      <c r="BEC71" s="111"/>
      <c r="BED71" s="26"/>
      <c r="BEE71" s="111"/>
      <c r="BEF71" s="26"/>
      <c r="BEG71" s="111"/>
      <c r="BEH71" s="26"/>
      <c r="BEI71" s="111"/>
      <c r="BEJ71" s="26"/>
      <c r="BEK71" s="111"/>
      <c r="BEL71" s="26"/>
      <c r="BEM71" s="112"/>
      <c r="BEN71" s="26"/>
      <c r="BEO71" s="111"/>
      <c r="BEP71" s="26"/>
      <c r="BEQ71" s="111"/>
      <c r="BER71" s="26"/>
      <c r="BES71" s="111"/>
      <c r="BET71" s="26"/>
      <c r="BEU71" s="111"/>
      <c r="BEV71" s="26"/>
      <c r="BEW71" s="111"/>
      <c r="BEX71" s="26"/>
      <c r="BEY71" s="111"/>
      <c r="BEZ71" s="26"/>
      <c r="BFA71" s="111"/>
      <c r="BFB71" s="19"/>
      <c r="BFC71" s="111"/>
      <c r="BFD71" s="26"/>
      <c r="BFE71" s="111"/>
      <c r="BFF71" s="26"/>
      <c r="BFG71" s="111"/>
      <c r="BFH71" s="26"/>
      <c r="BFI71" s="111"/>
      <c r="BFJ71" s="26"/>
      <c r="BFK71" s="111"/>
      <c r="BFL71" s="19"/>
      <c r="BFM71" s="111"/>
      <c r="BFN71" s="26"/>
      <c r="BFO71" s="111"/>
      <c r="BFP71" s="26"/>
      <c r="BFQ71" s="111"/>
      <c r="BFR71" s="26"/>
      <c r="BFS71" s="111"/>
      <c r="BFT71" s="19"/>
      <c r="BFU71" s="105"/>
      <c r="BFV71" s="105"/>
      <c r="BFW71" s="105"/>
      <c r="BFX71" s="29"/>
      <c r="BFY71" s="111"/>
      <c r="BFZ71" s="29"/>
      <c r="BGA71" s="111"/>
      <c r="BGB71" s="22"/>
      <c r="BGC71" s="111"/>
      <c r="BGD71" s="22"/>
      <c r="BGE71" s="111"/>
      <c r="BGF71" s="22"/>
      <c r="BGG71" s="111"/>
      <c r="BGH71" s="22"/>
      <c r="BGI71" s="111"/>
      <c r="BGJ71" s="22"/>
      <c r="BGK71" s="111"/>
      <c r="BGL71" s="22"/>
      <c r="BGM71" s="111"/>
      <c r="BGN71" s="22"/>
      <c r="BGO71" s="111"/>
      <c r="BGP71" s="26"/>
      <c r="BGQ71" s="111"/>
      <c r="BGR71" s="26"/>
      <c r="BGS71" s="111"/>
      <c r="BGT71" s="26"/>
      <c r="BGU71" s="111"/>
      <c r="BGV71" s="26"/>
      <c r="BGW71" s="111"/>
      <c r="BGX71" s="26"/>
      <c r="BGY71" s="111"/>
      <c r="BGZ71" s="26"/>
      <c r="BHA71" s="111"/>
      <c r="BHB71" s="26"/>
      <c r="BHC71" s="111"/>
      <c r="BHD71" s="26"/>
      <c r="BHE71" s="111"/>
      <c r="BHF71" s="26"/>
      <c r="BHG71" s="111"/>
      <c r="BHH71" s="26"/>
      <c r="BHI71" s="111"/>
      <c r="BHJ71" s="26"/>
      <c r="BHK71" s="112"/>
      <c r="BHL71" s="26"/>
      <c r="BHM71" s="111"/>
      <c r="BHN71" s="26"/>
      <c r="BHO71" s="111"/>
      <c r="BHP71" s="26"/>
      <c r="BHQ71" s="111"/>
      <c r="BHR71" s="26"/>
      <c r="BHS71" s="111"/>
      <c r="BHT71" s="26"/>
      <c r="BHU71" s="111"/>
      <c r="BHV71" s="26"/>
      <c r="BHW71" s="111"/>
      <c r="BHX71" s="26"/>
      <c r="BHY71" s="111"/>
      <c r="BHZ71" s="19"/>
      <c r="BIA71" s="111"/>
      <c r="BIB71" s="26"/>
      <c r="BIC71" s="111"/>
      <c r="BID71" s="26"/>
      <c r="BIE71" s="111"/>
      <c r="BIF71" s="26"/>
      <c r="BIG71" s="111"/>
      <c r="BIH71" s="26"/>
      <c r="BII71" s="111"/>
      <c r="BIJ71" s="19"/>
      <c r="BIK71" s="111"/>
      <c r="BIL71" s="26"/>
      <c r="BIM71" s="111"/>
      <c r="BIN71" s="26"/>
      <c r="BIO71" s="111"/>
      <c r="BIP71" s="26"/>
      <c r="BIQ71" s="111"/>
      <c r="BIR71" s="19"/>
      <c r="BIS71" s="105"/>
      <c r="BIT71" s="105"/>
      <c r="BIU71" s="105"/>
      <c r="BIV71" s="29"/>
      <c r="BIW71" s="111"/>
      <c r="BIX71" s="29"/>
      <c r="BIY71" s="111"/>
      <c r="BIZ71" s="22"/>
      <c r="BJA71" s="111"/>
      <c r="BJB71" s="22"/>
      <c r="BJC71" s="111"/>
      <c r="BJD71" s="22"/>
      <c r="BJE71" s="111"/>
      <c r="BJF71" s="22"/>
      <c r="BJG71" s="111"/>
      <c r="BJH71" s="22"/>
      <c r="BJI71" s="111"/>
      <c r="BJJ71" s="22"/>
      <c r="BJK71" s="111"/>
      <c r="BJL71" s="22"/>
      <c r="BJM71" s="111"/>
      <c r="BJN71" s="26"/>
      <c r="BJO71" s="111"/>
      <c r="BJP71" s="26"/>
      <c r="BJQ71" s="111"/>
      <c r="BJR71" s="26"/>
      <c r="BJS71" s="111"/>
      <c r="BJT71" s="26"/>
      <c r="BJU71" s="111"/>
      <c r="BJV71" s="26"/>
      <c r="BJW71" s="111"/>
      <c r="BJX71" s="26"/>
      <c r="BJY71" s="111"/>
      <c r="BJZ71" s="26"/>
      <c r="BKA71" s="111"/>
      <c r="BKB71" s="26"/>
      <c r="BKC71" s="111"/>
      <c r="BKD71" s="26"/>
      <c r="BKE71" s="111"/>
      <c r="BKF71" s="26"/>
      <c r="BKG71" s="111"/>
      <c r="BKH71" s="26"/>
      <c r="BKI71" s="112"/>
      <c r="BKJ71" s="26"/>
      <c r="BKK71" s="111"/>
      <c r="BKL71" s="26"/>
      <c r="BKM71" s="111"/>
      <c r="BKN71" s="26"/>
      <c r="BKO71" s="111"/>
      <c r="BKP71" s="26"/>
      <c r="BKQ71" s="111"/>
      <c r="BKR71" s="26"/>
      <c r="BKS71" s="111"/>
      <c r="BKT71" s="26"/>
      <c r="BKU71" s="111"/>
      <c r="BKV71" s="26"/>
      <c r="BKW71" s="111"/>
      <c r="BKX71" s="19"/>
      <c r="BKY71" s="111"/>
      <c r="BKZ71" s="26"/>
      <c r="BLA71" s="111"/>
      <c r="BLB71" s="26"/>
      <c r="BLC71" s="111"/>
      <c r="BLD71" s="26"/>
      <c r="BLE71" s="111"/>
      <c r="BLF71" s="26"/>
      <c r="BLG71" s="111"/>
      <c r="BLH71" s="19"/>
      <c r="BLI71" s="111"/>
      <c r="BLJ71" s="26"/>
      <c r="BLK71" s="111"/>
      <c r="BLL71" s="26"/>
      <c r="BLM71" s="111"/>
      <c r="BLN71" s="26"/>
      <c r="BLO71" s="111"/>
      <c r="BLP71" s="19"/>
      <c r="BLQ71" s="105"/>
      <c r="BLR71" s="105"/>
      <c r="BLS71" s="105"/>
      <c r="BLT71" s="29"/>
      <c r="BLU71" s="111"/>
      <c r="BLV71" s="29"/>
      <c r="BLW71" s="111"/>
      <c r="BLX71" s="22"/>
      <c r="BLY71" s="111"/>
      <c r="BLZ71" s="22"/>
      <c r="BMA71" s="111"/>
      <c r="BMB71" s="22"/>
      <c r="BMC71" s="111"/>
      <c r="BMD71" s="22"/>
      <c r="BME71" s="111"/>
      <c r="BMF71" s="22"/>
      <c r="BMG71" s="111"/>
      <c r="BMH71" s="22"/>
      <c r="BMI71" s="111"/>
      <c r="BMJ71" s="22"/>
      <c r="BMK71" s="111"/>
      <c r="BML71" s="26"/>
      <c r="BMM71" s="111"/>
      <c r="BMN71" s="26"/>
      <c r="BMO71" s="111"/>
      <c r="BMP71" s="26"/>
      <c r="BMQ71" s="111"/>
      <c r="BMR71" s="26"/>
      <c r="BMS71" s="111"/>
      <c r="BMT71" s="26"/>
      <c r="BMU71" s="111"/>
      <c r="BMV71" s="26"/>
      <c r="BMW71" s="111"/>
      <c r="BMX71" s="26"/>
      <c r="BMY71" s="111"/>
      <c r="BMZ71" s="26"/>
      <c r="BNA71" s="111"/>
      <c r="BNB71" s="26"/>
      <c r="BNC71" s="111"/>
      <c r="BND71" s="26"/>
      <c r="BNE71" s="111"/>
      <c r="BNF71" s="26"/>
      <c r="BNG71" s="112"/>
      <c r="BNH71" s="26"/>
      <c r="BNI71" s="111"/>
      <c r="BNJ71" s="26"/>
      <c r="BNK71" s="111"/>
      <c r="BNL71" s="26"/>
      <c r="BNM71" s="111"/>
      <c r="BNN71" s="26"/>
      <c r="BNO71" s="111"/>
      <c r="BNP71" s="26"/>
      <c r="BNQ71" s="111"/>
      <c r="BNR71" s="26"/>
      <c r="BNS71" s="111"/>
      <c r="BNT71" s="26"/>
      <c r="BNU71" s="111"/>
      <c r="BNV71" s="19"/>
      <c r="BNW71" s="111"/>
      <c r="BNX71" s="26"/>
      <c r="BNY71" s="111"/>
      <c r="BNZ71" s="26"/>
      <c r="BOA71" s="111"/>
      <c r="BOB71" s="26"/>
      <c r="BOC71" s="111"/>
      <c r="BOD71" s="26"/>
      <c r="BOE71" s="111"/>
      <c r="BOF71" s="19"/>
      <c r="BOG71" s="111"/>
      <c r="BOH71" s="26"/>
      <c r="BOI71" s="111"/>
      <c r="BOJ71" s="26"/>
      <c r="BOK71" s="111"/>
      <c r="BOL71" s="26"/>
      <c r="BOM71" s="111"/>
      <c r="BON71" s="19"/>
      <c r="BOO71" s="105"/>
      <c r="BOP71" s="105"/>
      <c r="BOQ71" s="105"/>
      <c r="BOR71" s="29"/>
      <c r="BOS71" s="111"/>
      <c r="BOT71" s="29"/>
      <c r="BOU71" s="111"/>
      <c r="BOV71" s="22"/>
      <c r="BOW71" s="111"/>
      <c r="BOX71" s="22"/>
      <c r="BOY71" s="111"/>
      <c r="BOZ71" s="22"/>
      <c r="BPA71" s="111"/>
      <c r="BPB71" s="22"/>
      <c r="BPC71" s="111"/>
      <c r="BPD71" s="22"/>
      <c r="BPE71" s="111"/>
      <c r="BPF71" s="22"/>
      <c r="BPG71" s="111"/>
      <c r="BPH71" s="22"/>
      <c r="BPI71" s="111"/>
      <c r="BPJ71" s="26"/>
      <c r="BPK71" s="111"/>
      <c r="BPL71" s="26"/>
      <c r="BPM71" s="111"/>
      <c r="BPN71" s="26"/>
      <c r="BPO71" s="111"/>
      <c r="BPP71" s="26"/>
      <c r="BPQ71" s="111"/>
      <c r="BPR71" s="26"/>
      <c r="BPS71" s="111"/>
      <c r="BPT71" s="26"/>
      <c r="BPU71" s="111"/>
      <c r="BPV71" s="26"/>
      <c r="BPW71" s="111"/>
      <c r="BPX71" s="26"/>
      <c r="BPY71" s="111"/>
      <c r="BPZ71" s="26"/>
      <c r="BQA71" s="111"/>
      <c r="BQB71" s="26"/>
      <c r="BQC71" s="111"/>
      <c r="BQD71" s="26"/>
      <c r="BQE71" s="112"/>
      <c r="BQF71" s="26"/>
      <c r="BQG71" s="111"/>
      <c r="BQH71" s="26"/>
      <c r="BQI71" s="111"/>
      <c r="BQJ71" s="26"/>
      <c r="BQK71" s="111"/>
      <c r="BQL71" s="26"/>
      <c r="BQM71" s="111"/>
      <c r="BQN71" s="26"/>
      <c r="BQO71" s="111"/>
      <c r="BQP71" s="26"/>
      <c r="BQQ71" s="111"/>
      <c r="BQR71" s="26"/>
      <c r="BQS71" s="111"/>
      <c r="BQT71" s="19"/>
      <c r="BQU71" s="111"/>
      <c r="BQV71" s="26"/>
      <c r="BQW71" s="111"/>
      <c r="BQX71" s="26"/>
      <c r="BQY71" s="111"/>
      <c r="BQZ71" s="26"/>
      <c r="BRA71" s="111"/>
      <c r="BRB71" s="26"/>
      <c r="BRC71" s="111"/>
      <c r="BRD71" s="19"/>
      <c r="BRE71" s="111"/>
      <c r="BRF71" s="26"/>
      <c r="BRG71" s="111"/>
      <c r="BRH71" s="26"/>
      <c r="BRI71" s="111"/>
      <c r="BRJ71" s="26"/>
      <c r="BRK71" s="111"/>
      <c r="BRL71" s="19"/>
      <c r="BRM71" s="105"/>
      <c r="BRN71" s="105"/>
      <c r="BRO71" s="105"/>
      <c r="BRP71" s="29"/>
      <c r="BRQ71" s="111"/>
      <c r="BRR71" s="29"/>
      <c r="BRS71" s="111"/>
      <c r="BRT71" s="22"/>
      <c r="BRU71" s="111"/>
      <c r="BRV71" s="22"/>
      <c r="BRW71" s="111"/>
      <c r="BRX71" s="22"/>
      <c r="BRY71" s="111"/>
      <c r="BRZ71" s="22"/>
      <c r="BSA71" s="111"/>
      <c r="BSB71" s="22"/>
      <c r="BSC71" s="111"/>
      <c r="BSD71" s="22"/>
      <c r="BSE71" s="111"/>
      <c r="BSF71" s="22"/>
      <c r="BSG71" s="111"/>
      <c r="BSH71" s="26"/>
      <c r="BSI71" s="111"/>
      <c r="BSJ71" s="26"/>
      <c r="BSK71" s="111"/>
      <c r="BSL71" s="26"/>
      <c r="BSM71" s="111"/>
      <c r="BSN71" s="26"/>
      <c r="BSO71" s="111"/>
      <c r="BSP71" s="26"/>
      <c r="BSQ71" s="111"/>
      <c r="BSR71" s="26"/>
      <c r="BSS71" s="111"/>
      <c r="BST71" s="26"/>
      <c r="BSU71" s="111"/>
      <c r="BSV71" s="26"/>
      <c r="BSW71" s="111"/>
      <c r="BSX71" s="26"/>
      <c r="BSY71" s="111"/>
      <c r="BSZ71" s="26"/>
      <c r="BTA71" s="111"/>
      <c r="BTB71" s="26"/>
      <c r="BTC71" s="112"/>
      <c r="BTD71" s="26"/>
      <c r="BTE71" s="111"/>
      <c r="BTF71" s="26"/>
      <c r="BTG71" s="111"/>
      <c r="BTH71" s="26"/>
      <c r="BTI71" s="111"/>
      <c r="BTJ71" s="26"/>
      <c r="BTK71" s="111"/>
      <c r="BTL71" s="26"/>
      <c r="BTM71" s="111"/>
      <c r="BTN71" s="26"/>
      <c r="BTO71" s="111"/>
      <c r="BTP71" s="26"/>
      <c r="BTQ71" s="111"/>
      <c r="BTR71" s="19"/>
      <c r="BTS71" s="111"/>
      <c r="BTT71" s="26"/>
      <c r="BTU71" s="111"/>
      <c r="BTV71" s="26"/>
      <c r="BTW71" s="111"/>
      <c r="BTX71" s="26"/>
      <c r="BTY71" s="111"/>
      <c r="BTZ71" s="26"/>
      <c r="BUA71" s="111"/>
      <c r="BUB71" s="19"/>
      <c r="BUC71" s="111"/>
      <c r="BUD71" s="26"/>
      <c r="BUE71" s="111"/>
      <c r="BUF71" s="26"/>
      <c r="BUG71" s="111"/>
      <c r="BUH71" s="26"/>
      <c r="BUI71" s="111"/>
      <c r="BUJ71" s="19"/>
      <c r="BUK71" s="105"/>
      <c r="BUL71" s="105"/>
      <c r="BUM71" s="105"/>
      <c r="BUN71" s="29"/>
      <c r="BUO71" s="111"/>
      <c r="BUP71" s="29"/>
      <c r="BUQ71" s="111"/>
      <c r="BUR71" s="22"/>
      <c r="BUS71" s="111"/>
      <c r="BUT71" s="22"/>
      <c r="BUU71" s="111"/>
      <c r="BUV71" s="22"/>
      <c r="BUW71" s="111"/>
      <c r="BUX71" s="22"/>
      <c r="BUY71" s="111"/>
      <c r="BUZ71" s="22"/>
      <c r="BVA71" s="111"/>
      <c r="BVB71" s="22"/>
      <c r="BVC71" s="111"/>
      <c r="BVD71" s="22"/>
      <c r="BVE71" s="111"/>
      <c r="BVF71" s="26"/>
      <c r="BVG71" s="111"/>
      <c r="BVH71" s="26"/>
      <c r="BVI71" s="111"/>
      <c r="BVJ71" s="26"/>
      <c r="BVK71" s="111"/>
      <c r="BVL71" s="26"/>
      <c r="BVM71" s="111"/>
      <c r="BVN71" s="26"/>
      <c r="BVO71" s="111"/>
      <c r="BVP71" s="26"/>
      <c r="BVQ71" s="111"/>
      <c r="BVR71" s="26"/>
      <c r="BVS71" s="111"/>
      <c r="BVT71" s="26"/>
      <c r="BVU71" s="111"/>
      <c r="BVV71" s="26"/>
      <c r="BVW71" s="111"/>
      <c r="BVX71" s="26"/>
      <c r="BVY71" s="111"/>
      <c r="BVZ71" s="26"/>
      <c r="BWA71" s="112"/>
      <c r="BWB71" s="26"/>
      <c r="BWC71" s="111"/>
      <c r="BWD71" s="26"/>
      <c r="BWE71" s="111"/>
      <c r="BWF71" s="26"/>
      <c r="BWG71" s="111"/>
      <c r="BWH71" s="26"/>
      <c r="BWI71" s="111"/>
      <c r="BWJ71" s="26"/>
      <c r="BWK71" s="111"/>
      <c r="BWL71" s="26"/>
      <c r="BWM71" s="111"/>
      <c r="BWN71" s="26"/>
      <c r="BWO71" s="111"/>
      <c r="BWP71" s="19"/>
      <c r="BWQ71" s="111"/>
      <c r="BWR71" s="26"/>
      <c r="BWS71" s="111"/>
      <c r="BWT71" s="26"/>
      <c r="BWU71" s="111"/>
      <c r="BWV71" s="26"/>
      <c r="BWW71" s="111"/>
      <c r="BWX71" s="26"/>
      <c r="BWY71" s="111"/>
      <c r="BWZ71" s="19"/>
      <c r="BXA71" s="111"/>
      <c r="BXB71" s="26"/>
      <c r="BXC71" s="111"/>
      <c r="BXD71" s="26"/>
      <c r="BXE71" s="111"/>
      <c r="BXF71" s="26"/>
      <c r="BXG71" s="111"/>
      <c r="BXH71" s="19"/>
      <c r="BXI71" s="105"/>
      <c r="BXJ71" s="105"/>
      <c r="BXK71" s="105"/>
      <c r="BXL71" s="29"/>
      <c r="BXM71" s="111"/>
      <c r="BXN71" s="29"/>
      <c r="BXO71" s="111"/>
      <c r="BXP71" s="22"/>
      <c r="BXQ71" s="111"/>
      <c r="BXR71" s="22"/>
      <c r="BXS71" s="111"/>
      <c r="BXT71" s="22"/>
      <c r="BXU71" s="111"/>
      <c r="BXV71" s="22"/>
      <c r="BXW71" s="111"/>
      <c r="BXX71" s="22"/>
      <c r="BXY71" s="111"/>
      <c r="BXZ71" s="22"/>
      <c r="BYA71" s="111"/>
      <c r="BYB71" s="22"/>
      <c r="BYC71" s="111"/>
      <c r="BYD71" s="26"/>
      <c r="BYE71" s="111"/>
      <c r="BYF71" s="26"/>
      <c r="BYG71" s="111"/>
      <c r="BYH71" s="26"/>
      <c r="BYI71" s="111"/>
      <c r="BYJ71" s="26"/>
      <c r="BYK71" s="111"/>
      <c r="BYL71" s="26"/>
      <c r="BYM71" s="111"/>
      <c r="BYN71" s="26"/>
      <c r="BYO71" s="111"/>
      <c r="BYP71" s="26"/>
      <c r="BYQ71" s="111"/>
      <c r="BYR71" s="26"/>
      <c r="BYS71" s="111"/>
      <c r="BYT71" s="26"/>
      <c r="BYU71" s="111"/>
      <c r="BYV71" s="26"/>
      <c r="BYW71" s="111"/>
      <c r="BYX71" s="26"/>
      <c r="BYY71" s="112"/>
      <c r="BYZ71" s="26"/>
      <c r="BZA71" s="111"/>
      <c r="BZB71" s="26"/>
      <c r="BZC71" s="111"/>
      <c r="BZD71" s="26"/>
      <c r="BZE71" s="111"/>
      <c r="BZF71" s="26"/>
      <c r="BZG71" s="111"/>
      <c r="BZH71" s="26"/>
      <c r="BZI71" s="111"/>
      <c r="BZJ71" s="26"/>
      <c r="BZK71" s="111"/>
      <c r="BZL71" s="26"/>
      <c r="BZM71" s="111"/>
      <c r="BZN71" s="19"/>
      <c r="BZO71" s="111"/>
      <c r="BZP71" s="26"/>
      <c r="BZQ71" s="111"/>
      <c r="BZR71" s="26"/>
      <c r="BZS71" s="111"/>
      <c r="BZT71" s="26"/>
      <c r="BZU71" s="111"/>
      <c r="BZV71" s="26"/>
      <c r="BZW71" s="111"/>
      <c r="BZX71" s="19"/>
      <c r="BZY71" s="111"/>
      <c r="BZZ71" s="26"/>
      <c r="CAA71" s="111"/>
      <c r="CAB71" s="26"/>
      <c r="CAC71" s="111"/>
      <c r="CAD71" s="26"/>
      <c r="CAE71" s="111"/>
      <c r="CAF71" s="19"/>
      <c r="CAG71" s="105"/>
      <c r="CAH71" s="105"/>
      <c r="CAI71" s="105"/>
      <c r="CAJ71" s="29"/>
      <c r="CAK71" s="111"/>
      <c r="CAL71" s="29"/>
      <c r="CAM71" s="111"/>
      <c r="CAN71" s="22"/>
      <c r="CAO71" s="111"/>
      <c r="CAP71" s="22"/>
      <c r="CAQ71" s="111"/>
      <c r="CAR71" s="22"/>
      <c r="CAS71" s="111"/>
      <c r="CAT71" s="22"/>
      <c r="CAU71" s="111"/>
      <c r="CAV71" s="22"/>
      <c r="CAW71" s="111"/>
      <c r="CAX71" s="22"/>
      <c r="CAY71" s="111"/>
      <c r="CAZ71" s="22"/>
      <c r="CBA71" s="111"/>
      <c r="CBB71" s="26"/>
      <c r="CBC71" s="111"/>
      <c r="CBD71" s="26"/>
      <c r="CBE71" s="111"/>
      <c r="CBF71" s="26"/>
      <c r="CBG71" s="111"/>
      <c r="CBH71" s="26"/>
      <c r="CBI71" s="111"/>
      <c r="CBJ71" s="26"/>
      <c r="CBK71" s="111"/>
      <c r="CBL71" s="26"/>
      <c r="CBM71" s="111"/>
      <c r="CBN71" s="26"/>
      <c r="CBO71" s="111"/>
      <c r="CBP71" s="26"/>
      <c r="CBQ71" s="111"/>
      <c r="CBR71" s="26"/>
      <c r="CBS71" s="111"/>
      <c r="CBT71" s="26"/>
      <c r="CBU71" s="111"/>
      <c r="CBV71" s="26"/>
      <c r="CBW71" s="112"/>
      <c r="CBX71" s="26"/>
      <c r="CBY71" s="111"/>
      <c r="CBZ71" s="26"/>
      <c r="CCA71" s="111"/>
      <c r="CCB71" s="26"/>
      <c r="CCC71" s="111"/>
      <c r="CCD71" s="26"/>
      <c r="CCE71" s="111"/>
      <c r="CCF71" s="26"/>
      <c r="CCG71" s="111"/>
      <c r="CCH71" s="26"/>
      <c r="CCI71" s="111"/>
      <c r="CCJ71" s="26"/>
      <c r="CCK71" s="111"/>
      <c r="CCL71" s="19"/>
      <c r="CCM71" s="111"/>
      <c r="CCN71" s="26"/>
      <c r="CCO71" s="111"/>
      <c r="CCP71" s="26"/>
      <c r="CCQ71" s="111"/>
      <c r="CCR71" s="26"/>
      <c r="CCS71" s="111"/>
      <c r="CCT71" s="26"/>
      <c r="CCU71" s="111"/>
      <c r="CCV71" s="19"/>
      <c r="CCW71" s="111"/>
      <c r="CCX71" s="26"/>
      <c r="CCY71" s="111"/>
      <c r="CCZ71" s="26"/>
      <c r="CDA71" s="111"/>
      <c r="CDB71" s="26"/>
      <c r="CDC71" s="111"/>
      <c r="CDD71" s="19"/>
      <c r="CDE71" s="105"/>
      <c r="CDF71" s="105"/>
      <c r="CDG71" s="105"/>
      <c r="CDH71" s="29"/>
      <c r="CDI71" s="111"/>
      <c r="CDJ71" s="29"/>
      <c r="CDK71" s="111"/>
      <c r="CDL71" s="22"/>
      <c r="CDM71" s="111"/>
      <c r="CDN71" s="22"/>
      <c r="CDO71" s="111"/>
      <c r="CDP71" s="22"/>
      <c r="CDQ71" s="111"/>
      <c r="CDR71" s="22"/>
      <c r="CDS71" s="111"/>
      <c r="CDT71" s="22"/>
      <c r="CDU71" s="111"/>
      <c r="CDV71" s="22"/>
      <c r="CDW71" s="111"/>
      <c r="CDX71" s="22"/>
      <c r="CDY71" s="111"/>
      <c r="CDZ71" s="26"/>
      <c r="CEA71" s="111"/>
      <c r="CEB71" s="26"/>
      <c r="CEC71" s="111"/>
      <c r="CED71" s="26"/>
      <c r="CEE71" s="111"/>
      <c r="CEF71" s="26"/>
      <c r="CEG71" s="111"/>
      <c r="CEH71" s="26"/>
      <c r="CEI71" s="111"/>
      <c r="CEJ71" s="26"/>
      <c r="CEK71" s="111"/>
      <c r="CEL71" s="26"/>
      <c r="CEM71" s="111"/>
      <c r="CEN71" s="26"/>
      <c r="CEO71" s="111"/>
      <c r="CEP71" s="26"/>
      <c r="CEQ71" s="111"/>
      <c r="CER71" s="26"/>
      <c r="CES71" s="111"/>
      <c r="CET71" s="26"/>
      <c r="CEU71" s="112"/>
      <c r="CEV71" s="26"/>
      <c r="CEW71" s="111"/>
      <c r="CEX71" s="26"/>
      <c r="CEY71" s="111"/>
      <c r="CEZ71" s="26"/>
      <c r="CFA71" s="111"/>
      <c r="CFB71" s="26"/>
      <c r="CFC71" s="111"/>
      <c r="CFD71" s="26"/>
      <c r="CFE71" s="111"/>
      <c r="CFF71" s="26"/>
      <c r="CFG71" s="111"/>
      <c r="CFH71" s="26"/>
      <c r="CFI71" s="111"/>
      <c r="CFJ71" s="19"/>
      <c r="CFK71" s="111"/>
      <c r="CFL71" s="26"/>
      <c r="CFM71" s="111"/>
      <c r="CFN71" s="26"/>
      <c r="CFO71" s="111"/>
      <c r="CFP71" s="26"/>
      <c r="CFQ71" s="111"/>
      <c r="CFR71" s="26"/>
      <c r="CFS71" s="111"/>
      <c r="CFT71" s="19"/>
      <c r="CFU71" s="111"/>
      <c r="CFV71" s="26"/>
      <c r="CFW71" s="111"/>
      <c r="CFX71" s="26"/>
      <c r="CFY71" s="111"/>
      <c r="CFZ71" s="26"/>
      <c r="CGA71" s="111"/>
      <c r="CGB71" s="19"/>
      <c r="CGC71" s="105"/>
      <c r="CGD71" s="105"/>
      <c r="CGE71" s="105"/>
      <c r="CGF71" s="29"/>
      <c r="CGG71" s="111"/>
      <c r="CGH71" s="29"/>
      <c r="CGI71" s="111"/>
      <c r="CGJ71" s="22"/>
      <c r="CGK71" s="111"/>
      <c r="CGL71" s="22"/>
      <c r="CGM71" s="111"/>
      <c r="CGN71" s="22"/>
      <c r="CGO71" s="111"/>
      <c r="CGP71" s="22"/>
      <c r="CGQ71" s="111"/>
      <c r="CGR71" s="22"/>
      <c r="CGS71" s="111"/>
      <c r="CGT71" s="22"/>
      <c r="CGU71" s="111"/>
      <c r="CGV71" s="22"/>
      <c r="CGW71" s="111"/>
      <c r="CGX71" s="26"/>
      <c r="CGY71" s="111"/>
      <c r="CGZ71" s="26"/>
      <c r="CHA71" s="111"/>
      <c r="CHB71" s="26"/>
      <c r="CHC71" s="111"/>
      <c r="CHD71" s="26"/>
      <c r="CHE71" s="111"/>
      <c r="CHF71" s="26"/>
      <c r="CHG71" s="111"/>
      <c r="CHH71" s="26"/>
      <c r="CHI71" s="111"/>
      <c r="CHJ71" s="26"/>
      <c r="CHK71" s="111"/>
      <c r="CHL71" s="26"/>
      <c r="CHM71" s="111"/>
      <c r="CHN71" s="26"/>
      <c r="CHO71" s="111"/>
      <c r="CHP71" s="26"/>
      <c r="CHQ71" s="111"/>
      <c r="CHR71" s="26"/>
      <c r="CHS71" s="112"/>
      <c r="CHT71" s="26"/>
      <c r="CHU71" s="111"/>
      <c r="CHV71" s="26"/>
      <c r="CHW71" s="111"/>
      <c r="CHX71" s="26"/>
      <c r="CHY71" s="111"/>
      <c r="CHZ71" s="26"/>
      <c r="CIA71" s="111"/>
      <c r="CIB71" s="26"/>
      <c r="CIC71" s="111"/>
      <c r="CID71" s="26"/>
      <c r="CIE71" s="111"/>
      <c r="CIF71" s="26"/>
      <c r="CIG71" s="111"/>
      <c r="CIH71" s="19"/>
      <c r="CII71" s="111"/>
      <c r="CIJ71" s="26"/>
      <c r="CIK71" s="111"/>
      <c r="CIL71" s="26"/>
      <c r="CIM71" s="111"/>
      <c r="CIN71" s="26"/>
      <c r="CIO71" s="111"/>
      <c r="CIP71" s="26"/>
      <c r="CIQ71" s="111"/>
      <c r="CIR71" s="19"/>
      <c r="CIS71" s="111"/>
      <c r="CIT71" s="26"/>
      <c r="CIU71" s="111"/>
      <c r="CIV71" s="26"/>
      <c r="CIW71" s="111"/>
      <c r="CIX71" s="26"/>
      <c r="CIY71" s="111"/>
      <c r="CIZ71" s="19"/>
      <c r="CJA71" s="105"/>
      <c r="CJB71" s="105"/>
      <c r="CJC71" s="105"/>
      <c r="CJD71" s="29"/>
      <c r="CJE71" s="111"/>
      <c r="CJF71" s="29"/>
      <c r="CJG71" s="111"/>
      <c r="CJH71" s="22"/>
      <c r="CJI71" s="111"/>
      <c r="CJJ71" s="22"/>
      <c r="CJK71" s="111"/>
      <c r="CJL71" s="22"/>
      <c r="CJM71" s="111"/>
      <c r="CJN71" s="22"/>
      <c r="CJO71" s="111"/>
      <c r="CJP71" s="22"/>
      <c r="CJQ71" s="111"/>
      <c r="CJR71" s="22"/>
      <c r="CJS71" s="111"/>
      <c r="CJT71" s="22"/>
      <c r="CJU71" s="111"/>
      <c r="CJV71" s="26"/>
      <c r="CJW71" s="111"/>
      <c r="CJX71" s="26"/>
      <c r="CJY71" s="111"/>
      <c r="CJZ71" s="26"/>
      <c r="CKA71" s="111"/>
      <c r="CKB71" s="26"/>
      <c r="CKC71" s="111"/>
      <c r="CKD71" s="26"/>
      <c r="CKE71" s="111"/>
      <c r="CKF71" s="26"/>
      <c r="CKG71" s="111"/>
      <c r="CKH71" s="26"/>
      <c r="CKI71" s="111"/>
      <c r="CKJ71" s="26"/>
      <c r="CKK71" s="111"/>
      <c r="CKL71" s="26"/>
      <c r="CKM71" s="111"/>
      <c r="CKN71" s="26"/>
      <c r="CKO71" s="111"/>
      <c r="CKP71" s="26"/>
      <c r="CKQ71" s="112"/>
      <c r="CKR71" s="26"/>
      <c r="CKS71" s="111"/>
      <c r="CKT71" s="26"/>
      <c r="CKU71" s="111"/>
      <c r="CKV71" s="26"/>
      <c r="CKW71" s="111"/>
      <c r="CKX71" s="26"/>
      <c r="CKY71" s="111"/>
      <c r="CKZ71" s="26"/>
      <c r="CLA71" s="111"/>
      <c r="CLB71" s="26"/>
      <c r="CLC71" s="111"/>
      <c r="CLD71" s="26"/>
      <c r="CLE71" s="111"/>
      <c r="CLF71" s="19"/>
      <c r="CLG71" s="111"/>
      <c r="CLH71" s="26"/>
      <c r="CLI71" s="111"/>
      <c r="CLJ71" s="26"/>
      <c r="CLK71" s="111"/>
      <c r="CLL71" s="26"/>
      <c r="CLM71" s="111"/>
      <c r="CLN71" s="26"/>
      <c r="CLO71" s="111"/>
      <c r="CLP71" s="19"/>
      <c r="CLQ71" s="111"/>
      <c r="CLR71" s="26"/>
      <c r="CLS71" s="111"/>
      <c r="CLT71" s="26"/>
      <c r="CLU71" s="111"/>
      <c r="CLV71" s="26"/>
      <c r="CLW71" s="111"/>
      <c r="CLX71" s="19"/>
      <c r="CLY71" s="105"/>
      <c r="CLZ71" s="105"/>
      <c r="CMA71" s="105"/>
      <c r="CMB71" s="29"/>
      <c r="CMC71" s="111"/>
      <c r="CMD71" s="29"/>
      <c r="CME71" s="111"/>
      <c r="CMF71" s="22"/>
      <c r="CMG71" s="111"/>
      <c r="CMH71" s="22"/>
      <c r="CMI71" s="111"/>
      <c r="CMJ71" s="22"/>
      <c r="CMK71" s="111"/>
      <c r="CML71" s="22"/>
      <c r="CMM71" s="111"/>
      <c r="CMN71" s="22"/>
      <c r="CMO71" s="111"/>
      <c r="CMP71" s="22"/>
      <c r="CMQ71" s="111"/>
      <c r="CMR71" s="22"/>
      <c r="CMS71" s="111"/>
      <c r="CMT71" s="26"/>
      <c r="CMU71" s="111"/>
      <c r="CMV71" s="26"/>
      <c r="CMW71" s="111"/>
      <c r="CMX71" s="26"/>
      <c r="CMY71" s="111"/>
      <c r="CMZ71" s="26"/>
      <c r="CNA71" s="111"/>
      <c r="CNB71" s="26"/>
      <c r="CNC71" s="111"/>
      <c r="CND71" s="26"/>
      <c r="CNE71" s="111"/>
      <c r="CNF71" s="26"/>
      <c r="CNG71" s="111"/>
      <c r="CNH71" s="26"/>
      <c r="CNI71" s="111"/>
      <c r="CNJ71" s="26"/>
      <c r="CNK71" s="111"/>
      <c r="CNL71" s="26"/>
      <c r="CNM71" s="111"/>
      <c r="CNN71" s="26"/>
      <c r="CNO71" s="112"/>
      <c r="CNP71" s="26"/>
      <c r="CNQ71" s="111"/>
      <c r="CNR71" s="26"/>
      <c r="CNS71" s="111"/>
      <c r="CNT71" s="26"/>
      <c r="CNU71" s="111"/>
      <c r="CNV71" s="26"/>
      <c r="CNW71" s="111"/>
      <c r="CNX71" s="26"/>
      <c r="CNY71" s="111"/>
      <c r="CNZ71" s="26"/>
      <c r="COA71" s="111"/>
      <c r="COB71" s="26"/>
      <c r="COC71" s="111"/>
      <c r="COD71" s="19"/>
      <c r="COE71" s="111"/>
      <c r="COF71" s="26"/>
      <c r="COG71" s="111"/>
      <c r="COH71" s="26"/>
      <c r="COI71" s="111"/>
      <c r="COJ71" s="26"/>
      <c r="COK71" s="111"/>
      <c r="COL71" s="26"/>
      <c r="COM71" s="111"/>
      <c r="CON71" s="19"/>
      <c r="COO71" s="111"/>
      <c r="COP71" s="26"/>
      <c r="COQ71" s="111"/>
      <c r="COR71" s="26"/>
      <c r="COS71" s="111"/>
      <c r="COT71" s="26"/>
      <c r="COU71" s="111"/>
      <c r="COV71" s="19"/>
      <c r="COW71" s="105"/>
      <c r="COX71" s="105"/>
      <c r="COY71" s="105"/>
      <c r="COZ71" s="29"/>
      <c r="CPA71" s="111"/>
      <c r="CPB71" s="29"/>
      <c r="CPC71" s="111"/>
      <c r="CPD71" s="22"/>
      <c r="CPE71" s="111"/>
      <c r="CPF71" s="22"/>
      <c r="CPG71" s="111"/>
      <c r="CPH71" s="22"/>
      <c r="CPI71" s="111"/>
      <c r="CPJ71" s="22"/>
      <c r="CPK71" s="111"/>
      <c r="CPL71" s="22"/>
      <c r="CPM71" s="111"/>
      <c r="CPN71" s="22"/>
      <c r="CPO71" s="111"/>
      <c r="CPP71" s="22"/>
      <c r="CPQ71" s="111"/>
      <c r="CPR71" s="26"/>
      <c r="CPS71" s="111"/>
      <c r="CPT71" s="26"/>
      <c r="CPU71" s="111"/>
      <c r="CPV71" s="26"/>
      <c r="CPW71" s="111"/>
      <c r="CPX71" s="26"/>
      <c r="CPY71" s="111"/>
      <c r="CPZ71" s="26"/>
      <c r="CQA71" s="111"/>
      <c r="CQB71" s="26"/>
      <c r="CQC71" s="111"/>
      <c r="CQD71" s="26"/>
      <c r="CQE71" s="111"/>
      <c r="CQF71" s="26"/>
      <c r="CQG71" s="111"/>
      <c r="CQH71" s="26"/>
      <c r="CQI71" s="111"/>
      <c r="CQJ71" s="26"/>
      <c r="CQK71" s="111"/>
      <c r="CQL71" s="26"/>
      <c r="CQM71" s="112"/>
      <c r="CQN71" s="26"/>
      <c r="CQO71" s="111"/>
      <c r="CQP71" s="26"/>
      <c r="CQQ71" s="111"/>
      <c r="CQR71" s="26"/>
      <c r="CQS71" s="111"/>
      <c r="CQT71" s="26"/>
      <c r="CQU71" s="111"/>
      <c r="CQV71" s="26"/>
      <c r="CQW71" s="111"/>
      <c r="CQX71" s="26"/>
      <c r="CQY71" s="111"/>
      <c r="CQZ71" s="26"/>
      <c r="CRA71" s="111"/>
      <c r="CRB71" s="19"/>
      <c r="CRC71" s="111"/>
      <c r="CRD71" s="26"/>
      <c r="CRE71" s="111"/>
      <c r="CRF71" s="26"/>
      <c r="CRG71" s="111"/>
      <c r="CRH71" s="26"/>
      <c r="CRI71" s="111"/>
      <c r="CRJ71" s="26"/>
      <c r="CRK71" s="111"/>
      <c r="CRL71" s="19"/>
      <c r="CRM71" s="111"/>
      <c r="CRN71" s="26"/>
      <c r="CRO71" s="111"/>
      <c r="CRP71" s="26"/>
      <c r="CRQ71" s="111"/>
      <c r="CRR71" s="26"/>
      <c r="CRS71" s="111"/>
      <c r="CRT71" s="19"/>
      <c r="CRU71" s="105"/>
      <c r="CRV71" s="105"/>
      <c r="CRW71" s="105"/>
      <c r="CRX71" s="29"/>
      <c r="CRY71" s="111"/>
      <c r="CRZ71" s="29"/>
      <c r="CSA71" s="111"/>
      <c r="CSB71" s="22"/>
      <c r="CSC71" s="111"/>
      <c r="CSD71" s="22"/>
      <c r="CSE71" s="111"/>
      <c r="CSF71" s="22"/>
      <c r="CSG71" s="111"/>
      <c r="CSH71" s="22"/>
      <c r="CSI71" s="111"/>
      <c r="CSJ71" s="22"/>
      <c r="CSK71" s="111"/>
      <c r="CSL71" s="22"/>
      <c r="CSM71" s="111"/>
      <c r="CSN71" s="22"/>
      <c r="CSO71" s="111"/>
      <c r="CSP71" s="26"/>
      <c r="CSQ71" s="111"/>
      <c r="CSR71" s="26"/>
      <c r="CSS71" s="111"/>
      <c r="CST71" s="26"/>
      <c r="CSU71" s="111"/>
      <c r="CSV71" s="26"/>
      <c r="CSW71" s="111"/>
      <c r="CSX71" s="26"/>
      <c r="CSY71" s="111"/>
      <c r="CSZ71" s="26"/>
      <c r="CTA71" s="111"/>
      <c r="CTB71" s="26"/>
      <c r="CTC71" s="111"/>
      <c r="CTD71" s="26"/>
      <c r="CTE71" s="111"/>
      <c r="CTF71" s="26"/>
      <c r="CTG71" s="111"/>
      <c r="CTH71" s="26"/>
      <c r="CTI71" s="111"/>
      <c r="CTJ71" s="26"/>
      <c r="CTK71" s="112"/>
      <c r="CTL71" s="26"/>
      <c r="CTM71" s="111"/>
      <c r="CTN71" s="26"/>
      <c r="CTO71" s="111"/>
      <c r="CTP71" s="26"/>
      <c r="CTQ71" s="111"/>
      <c r="CTR71" s="26"/>
      <c r="CTS71" s="111"/>
      <c r="CTT71" s="26"/>
      <c r="CTU71" s="111"/>
      <c r="CTV71" s="26"/>
      <c r="CTW71" s="111"/>
      <c r="CTX71" s="26"/>
      <c r="CTY71" s="111"/>
      <c r="CTZ71" s="19"/>
      <c r="CUA71" s="111"/>
      <c r="CUB71" s="26"/>
      <c r="CUC71" s="111"/>
      <c r="CUD71" s="26"/>
      <c r="CUE71" s="111"/>
      <c r="CUF71" s="26"/>
      <c r="CUG71" s="111"/>
      <c r="CUH71" s="26"/>
      <c r="CUI71" s="111"/>
      <c r="CUJ71" s="19"/>
      <c r="CUK71" s="111"/>
      <c r="CUL71" s="26"/>
      <c r="CUM71" s="111"/>
      <c r="CUN71" s="26"/>
      <c r="CUO71" s="111"/>
      <c r="CUP71" s="26"/>
      <c r="CUQ71" s="111"/>
      <c r="CUR71" s="19"/>
      <c r="CUS71" s="105"/>
      <c r="CUT71" s="105"/>
      <c r="CUU71" s="105"/>
      <c r="CUV71" s="29"/>
      <c r="CUW71" s="111"/>
      <c r="CUX71" s="29"/>
      <c r="CUY71" s="111"/>
      <c r="CUZ71" s="22"/>
      <c r="CVA71" s="111"/>
      <c r="CVB71" s="22"/>
      <c r="CVC71" s="111"/>
      <c r="CVD71" s="22"/>
      <c r="CVE71" s="111"/>
      <c r="CVF71" s="22"/>
      <c r="CVG71" s="111"/>
      <c r="CVH71" s="22"/>
      <c r="CVI71" s="111"/>
      <c r="CVJ71" s="22"/>
      <c r="CVK71" s="111"/>
      <c r="CVL71" s="22"/>
      <c r="CVM71" s="111"/>
      <c r="CVN71" s="26"/>
      <c r="CVO71" s="111"/>
      <c r="CVP71" s="26"/>
      <c r="CVQ71" s="111"/>
      <c r="CVR71" s="26"/>
      <c r="CVS71" s="111"/>
      <c r="CVT71" s="26"/>
      <c r="CVU71" s="111"/>
      <c r="CVV71" s="26"/>
      <c r="CVW71" s="111"/>
      <c r="CVX71" s="26"/>
      <c r="CVY71" s="111"/>
      <c r="CVZ71" s="26"/>
      <c r="CWA71" s="111"/>
      <c r="CWB71" s="26"/>
      <c r="CWC71" s="111"/>
      <c r="CWD71" s="26"/>
      <c r="CWE71" s="111"/>
      <c r="CWF71" s="26"/>
      <c r="CWG71" s="111"/>
      <c r="CWH71" s="26"/>
      <c r="CWI71" s="112"/>
      <c r="CWJ71" s="26"/>
      <c r="CWK71" s="111"/>
      <c r="CWL71" s="26"/>
      <c r="CWM71" s="111"/>
      <c r="CWN71" s="26"/>
      <c r="CWO71" s="111"/>
      <c r="CWP71" s="26"/>
      <c r="CWQ71" s="111"/>
      <c r="CWR71" s="26"/>
      <c r="CWS71" s="111"/>
      <c r="CWT71" s="26"/>
      <c r="CWU71" s="111"/>
      <c r="CWV71" s="26"/>
      <c r="CWW71" s="111"/>
      <c r="CWX71" s="19"/>
      <c r="CWY71" s="111"/>
      <c r="CWZ71" s="26"/>
      <c r="CXA71" s="111"/>
      <c r="CXB71" s="26"/>
      <c r="CXC71" s="111"/>
      <c r="CXD71" s="26"/>
      <c r="CXE71" s="111"/>
      <c r="CXF71" s="26"/>
      <c r="CXG71" s="111"/>
      <c r="CXH71" s="19"/>
      <c r="CXI71" s="111"/>
      <c r="CXJ71" s="26"/>
      <c r="CXK71" s="111"/>
      <c r="CXL71" s="26"/>
      <c r="CXM71" s="111"/>
      <c r="CXN71" s="26"/>
      <c r="CXO71" s="111"/>
      <c r="CXP71" s="19"/>
      <c r="CXQ71" s="105"/>
      <c r="CXR71" s="105"/>
      <c r="CXS71" s="105"/>
      <c r="CXT71" s="29"/>
      <c r="CXU71" s="111"/>
      <c r="CXV71" s="29"/>
      <c r="CXW71" s="111"/>
      <c r="CXX71" s="22"/>
      <c r="CXY71" s="111"/>
      <c r="CXZ71" s="22"/>
      <c r="CYA71" s="111"/>
      <c r="CYB71" s="22"/>
      <c r="CYC71" s="111"/>
      <c r="CYD71" s="22"/>
      <c r="CYE71" s="111"/>
      <c r="CYF71" s="22"/>
      <c r="CYG71" s="111"/>
      <c r="CYH71" s="22"/>
      <c r="CYI71" s="111"/>
      <c r="CYJ71" s="22"/>
      <c r="CYK71" s="111"/>
      <c r="CYL71" s="26"/>
      <c r="CYM71" s="111"/>
      <c r="CYN71" s="26"/>
      <c r="CYO71" s="111"/>
      <c r="CYP71" s="26"/>
      <c r="CYQ71" s="111"/>
      <c r="CYR71" s="26"/>
      <c r="CYS71" s="111"/>
      <c r="CYT71" s="26"/>
      <c r="CYU71" s="111"/>
      <c r="CYV71" s="26"/>
      <c r="CYW71" s="111"/>
      <c r="CYX71" s="26"/>
      <c r="CYY71" s="111"/>
      <c r="CYZ71" s="26"/>
      <c r="CZA71" s="111"/>
      <c r="CZB71" s="26"/>
      <c r="CZC71" s="111"/>
      <c r="CZD71" s="26"/>
      <c r="CZE71" s="111"/>
      <c r="CZF71" s="26"/>
      <c r="CZG71" s="112"/>
      <c r="CZH71" s="26"/>
      <c r="CZI71" s="111"/>
      <c r="CZJ71" s="26"/>
      <c r="CZK71" s="111"/>
      <c r="CZL71" s="26"/>
      <c r="CZM71" s="111"/>
      <c r="CZN71" s="26"/>
      <c r="CZO71" s="111"/>
      <c r="CZP71" s="26"/>
      <c r="CZQ71" s="111"/>
      <c r="CZR71" s="26"/>
      <c r="CZS71" s="111"/>
      <c r="CZT71" s="26"/>
      <c r="CZU71" s="111"/>
      <c r="CZV71" s="19"/>
      <c r="CZW71" s="111"/>
      <c r="CZX71" s="26"/>
      <c r="CZY71" s="111"/>
      <c r="CZZ71" s="26"/>
      <c r="DAA71" s="111"/>
      <c r="DAB71" s="26"/>
      <c r="DAC71" s="111"/>
      <c r="DAD71" s="26"/>
      <c r="DAE71" s="111"/>
      <c r="DAF71" s="19"/>
      <c r="DAG71" s="111"/>
      <c r="DAH71" s="26"/>
      <c r="DAI71" s="111"/>
      <c r="DAJ71" s="26"/>
      <c r="DAK71" s="111"/>
      <c r="DAL71" s="26"/>
      <c r="DAM71" s="111"/>
      <c r="DAN71" s="19"/>
      <c r="DAO71" s="105"/>
      <c r="DAP71" s="105"/>
      <c r="DAQ71" s="105"/>
      <c r="DAR71" s="29"/>
      <c r="DAS71" s="111"/>
      <c r="DAT71" s="29"/>
      <c r="DAU71" s="111"/>
      <c r="DAV71" s="22"/>
      <c r="DAW71" s="111"/>
      <c r="DAX71" s="22"/>
      <c r="DAY71" s="111"/>
      <c r="DAZ71" s="22"/>
      <c r="DBA71" s="111"/>
      <c r="DBB71" s="22"/>
      <c r="DBC71" s="111"/>
      <c r="DBD71" s="22"/>
      <c r="DBE71" s="111"/>
      <c r="DBF71" s="22"/>
      <c r="DBG71" s="111"/>
      <c r="DBH71" s="22"/>
      <c r="DBI71" s="111"/>
      <c r="DBJ71" s="26"/>
      <c r="DBK71" s="111"/>
      <c r="DBL71" s="26"/>
      <c r="DBM71" s="111"/>
      <c r="DBN71" s="26"/>
      <c r="DBO71" s="111"/>
      <c r="DBP71" s="26"/>
      <c r="DBQ71" s="111"/>
      <c r="DBR71" s="26"/>
      <c r="DBS71" s="111"/>
      <c r="DBT71" s="26"/>
      <c r="DBU71" s="111"/>
      <c r="DBV71" s="26"/>
      <c r="DBW71" s="111"/>
      <c r="DBX71" s="26"/>
      <c r="DBY71" s="111"/>
      <c r="DBZ71" s="26"/>
      <c r="DCA71" s="111"/>
      <c r="DCB71" s="26"/>
      <c r="DCC71" s="111"/>
      <c r="DCD71" s="26"/>
      <c r="DCE71" s="112"/>
      <c r="DCF71" s="26"/>
      <c r="DCG71" s="111"/>
      <c r="DCH71" s="26"/>
      <c r="DCI71" s="111"/>
      <c r="DCJ71" s="26"/>
      <c r="DCK71" s="111"/>
      <c r="DCL71" s="26"/>
      <c r="DCM71" s="111"/>
      <c r="DCN71" s="26"/>
      <c r="DCO71" s="111"/>
      <c r="DCP71" s="26"/>
      <c r="DCQ71" s="111"/>
      <c r="DCR71" s="26"/>
      <c r="DCS71" s="111"/>
      <c r="DCT71" s="19"/>
      <c r="DCU71" s="111"/>
      <c r="DCV71" s="26"/>
      <c r="DCW71" s="111"/>
      <c r="DCX71" s="26"/>
      <c r="DCY71" s="111"/>
      <c r="DCZ71" s="26"/>
      <c r="DDA71" s="111"/>
      <c r="DDB71" s="26"/>
      <c r="DDC71" s="111"/>
      <c r="DDD71" s="19"/>
      <c r="DDE71" s="111"/>
      <c r="DDF71" s="26"/>
      <c r="DDG71" s="111"/>
      <c r="DDH71" s="26"/>
      <c r="DDI71" s="111"/>
      <c r="DDJ71" s="26"/>
      <c r="DDK71" s="111"/>
      <c r="DDL71" s="19"/>
      <c r="DDM71" s="105"/>
      <c r="DDN71" s="105"/>
      <c r="DDO71" s="105"/>
      <c r="DDP71" s="29"/>
      <c r="DDQ71" s="111"/>
      <c r="DDR71" s="29"/>
      <c r="DDS71" s="111"/>
      <c r="DDT71" s="22"/>
      <c r="DDU71" s="111"/>
      <c r="DDV71" s="22"/>
      <c r="DDW71" s="111"/>
      <c r="DDX71" s="22"/>
      <c r="DDY71" s="111"/>
      <c r="DDZ71" s="22"/>
      <c r="DEA71" s="111"/>
      <c r="DEB71" s="22"/>
      <c r="DEC71" s="111"/>
      <c r="DED71" s="22"/>
      <c r="DEE71" s="111"/>
      <c r="DEF71" s="22"/>
      <c r="DEG71" s="111"/>
      <c r="DEH71" s="26"/>
      <c r="DEI71" s="111"/>
      <c r="DEJ71" s="26"/>
      <c r="DEK71" s="111"/>
      <c r="DEL71" s="26"/>
      <c r="DEM71" s="111"/>
      <c r="DEN71" s="26"/>
      <c r="DEO71" s="111"/>
      <c r="DEP71" s="26"/>
      <c r="DEQ71" s="111"/>
      <c r="DER71" s="26"/>
      <c r="DES71" s="111"/>
      <c r="DET71" s="26"/>
      <c r="DEU71" s="111"/>
      <c r="DEV71" s="26"/>
      <c r="DEW71" s="111"/>
      <c r="DEX71" s="26"/>
      <c r="DEY71" s="111"/>
      <c r="DEZ71" s="26"/>
      <c r="DFA71" s="111"/>
      <c r="DFB71" s="26"/>
      <c r="DFC71" s="112"/>
      <c r="DFD71" s="26"/>
      <c r="DFE71" s="111"/>
      <c r="DFF71" s="26"/>
      <c r="DFG71" s="111"/>
      <c r="DFH71" s="26"/>
      <c r="DFI71" s="111"/>
      <c r="DFJ71" s="26"/>
      <c r="DFK71" s="111"/>
      <c r="DFL71" s="26"/>
      <c r="DFM71" s="111"/>
      <c r="DFN71" s="26"/>
      <c r="DFO71" s="111"/>
      <c r="DFP71" s="26"/>
      <c r="DFQ71" s="111"/>
      <c r="DFR71" s="19"/>
      <c r="DFS71" s="111"/>
      <c r="DFT71" s="26"/>
      <c r="DFU71" s="111"/>
      <c r="DFV71" s="26"/>
      <c r="DFW71" s="111"/>
      <c r="DFX71" s="26"/>
      <c r="DFY71" s="111"/>
      <c r="DFZ71" s="26"/>
      <c r="DGA71" s="111"/>
      <c r="DGB71" s="19"/>
      <c r="DGC71" s="111"/>
      <c r="DGD71" s="26"/>
      <c r="DGE71" s="111"/>
      <c r="DGF71" s="26"/>
      <c r="DGG71" s="111"/>
      <c r="DGH71" s="26"/>
      <c r="DGI71" s="111"/>
      <c r="DGJ71" s="19"/>
      <c r="DGK71" s="105"/>
      <c r="DGL71" s="105"/>
      <c r="DGM71" s="105"/>
      <c r="DGN71" s="29"/>
      <c r="DGO71" s="111"/>
      <c r="DGP71" s="29"/>
      <c r="DGQ71" s="111"/>
      <c r="DGR71" s="22"/>
      <c r="DGS71" s="111"/>
      <c r="DGT71" s="22"/>
      <c r="DGU71" s="111"/>
      <c r="DGV71" s="22"/>
      <c r="DGW71" s="111"/>
      <c r="DGX71" s="22"/>
      <c r="DGY71" s="111"/>
      <c r="DGZ71" s="22"/>
      <c r="DHA71" s="111"/>
      <c r="DHB71" s="22"/>
      <c r="DHC71" s="111"/>
      <c r="DHD71" s="22"/>
      <c r="DHE71" s="111"/>
      <c r="DHF71" s="26"/>
      <c r="DHG71" s="111"/>
      <c r="DHH71" s="26"/>
      <c r="DHI71" s="111"/>
      <c r="DHJ71" s="26"/>
      <c r="DHK71" s="111"/>
      <c r="DHL71" s="26"/>
      <c r="DHM71" s="111"/>
      <c r="DHN71" s="26"/>
      <c r="DHO71" s="111"/>
      <c r="DHP71" s="26"/>
      <c r="DHQ71" s="111"/>
      <c r="DHR71" s="26"/>
      <c r="DHS71" s="111"/>
      <c r="DHT71" s="26"/>
      <c r="DHU71" s="111"/>
      <c r="DHV71" s="26"/>
      <c r="DHW71" s="111"/>
      <c r="DHX71" s="26"/>
      <c r="DHY71" s="111"/>
      <c r="DHZ71" s="26"/>
      <c r="DIA71" s="112"/>
      <c r="DIB71" s="26"/>
      <c r="DIC71" s="111"/>
      <c r="DID71" s="26"/>
      <c r="DIE71" s="111"/>
      <c r="DIF71" s="26"/>
      <c r="DIG71" s="111"/>
      <c r="DIH71" s="26"/>
      <c r="DII71" s="111"/>
      <c r="DIJ71" s="26"/>
      <c r="DIK71" s="111"/>
      <c r="DIL71" s="26"/>
      <c r="DIM71" s="111"/>
      <c r="DIN71" s="26"/>
      <c r="DIO71" s="111"/>
      <c r="DIP71" s="19"/>
      <c r="DIQ71" s="111"/>
      <c r="DIR71" s="26"/>
      <c r="DIS71" s="111"/>
      <c r="DIT71" s="26"/>
      <c r="DIU71" s="111"/>
      <c r="DIV71" s="26"/>
      <c r="DIW71" s="111"/>
      <c r="DIX71" s="26"/>
      <c r="DIY71" s="111"/>
      <c r="DIZ71" s="19"/>
      <c r="DJA71" s="111"/>
      <c r="DJB71" s="26"/>
      <c r="DJC71" s="111"/>
      <c r="DJD71" s="26"/>
      <c r="DJE71" s="111"/>
      <c r="DJF71" s="26"/>
      <c r="DJG71" s="111"/>
      <c r="DJH71" s="19"/>
      <c r="DJI71" s="105"/>
      <c r="DJJ71" s="105"/>
      <c r="DJK71" s="105"/>
      <c r="DJL71" s="29"/>
      <c r="DJM71" s="111"/>
      <c r="DJN71" s="29"/>
      <c r="DJO71" s="111"/>
      <c r="DJP71" s="22"/>
      <c r="DJQ71" s="111"/>
      <c r="DJR71" s="22"/>
      <c r="DJS71" s="111"/>
      <c r="DJT71" s="22"/>
      <c r="DJU71" s="111"/>
      <c r="DJV71" s="22"/>
      <c r="DJW71" s="111"/>
      <c r="DJX71" s="22"/>
      <c r="DJY71" s="111"/>
      <c r="DJZ71" s="22"/>
      <c r="DKA71" s="111"/>
      <c r="DKB71" s="22"/>
      <c r="DKC71" s="111"/>
      <c r="DKD71" s="26"/>
      <c r="DKE71" s="111"/>
      <c r="DKF71" s="26"/>
      <c r="DKG71" s="111"/>
      <c r="DKH71" s="26"/>
      <c r="DKI71" s="111"/>
      <c r="DKJ71" s="26"/>
      <c r="DKK71" s="111"/>
      <c r="DKL71" s="26"/>
      <c r="DKM71" s="111"/>
      <c r="DKN71" s="26"/>
      <c r="DKO71" s="111"/>
      <c r="DKP71" s="26"/>
      <c r="DKQ71" s="111"/>
      <c r="DKR71" s="26"/>
      <c r="DKS71" s="111"/>
      <c r="DKT71" s="26"/>
      <c r="DKU71" s="111"/>
      <c r="DKV71" s="26"/>
      <c r="DKW71" s="111"/>
      <c r="DKX71" s="26"/>
      <c r="DKY71" s="112"/>
      <c r="DKZ71" s="26"/>
      <c r="DLA71" s="111"/>
      <c r="DLB71" s="26"/>
      <c r="DLC71" s="111"/>
      <c r="DLD71" s="26"/>
      <c r="DLE71" s="111"/>
      <c r="DLF71" s="26"/>
      <c r="DLG71" s="111"/>
      <c r="DLH71" s="26"/>
      <c r="DLI71" s="111"/>
      <c r="DLJ71" s="26"/>
      <c r="DLK71" s="111"/>
      <c r="DLL71" s="26"/>
      <c r="DLM71" s="111"/>
      <c r="DLN71" s="19"/>
      <c r="DLO71" s="111"/>
      <c r="DLP71" s="26"/>
      <c r="DLQ71" s="111"/>
      <c r="DLR71" s="26"/>
      <c r="DLS71" s="111"/>
      <c r="DLT71" s="26"/>
      <c r="DLU71" s="111"/>
      <c r="DLV71" s="26"/>
      <c r="DLW71" s="111"/>
      <c r="DLX71" s="19"/>
      <c r="DLY71" s="111"/>
      <c r="DLZ71" s="26"/>
      <c r="DMA71" s="111"/>
      <c r="DMB71" s="26"/>
      <c r="DMC71" s="111"/>
      <c r="DMD71" s="26"/>
      <c r="DME71" s="111"/>
      <c r="DMF71" s="19"/>
      <c r="DMG71" s="105"/>
      <c r="DMH71" s="105"/>
      <c r="DMI71" s="105"/>
      <c r="DMJ71" s="29"/>
      <c r="DMK71" s="111"/>
      <c r="DML71" s="29"/>
      <c r="DMM71" s="111"/>
      <c r="DMN71" s="22"/>
      <c r="DMO71" s="111"/>
      <c r="DMP71" s="22"/>
      <c r="DMQ71" s="111"/>
      <c r="DMR71" s="22"/>
      <c r="DMS71" s="111"/>
      <c r="DMT71" s="22"/>
      <c r="DMU71" s="111"/>
      <c r="DMV71" s="22"/>
      <c r="DMW71" s="111"/>
      <c r="DMX71" s="22"/>
      <c r="DMY71" s="111"/>
      <c r="DMZ71" s="22"/>
      <c r="DNA71" s="111"/>
      <c r="DNB71" s="26"/>
      <c r="DNC71" s="111"/>
      <c r="DND71" s="26"/>
      <c r="DNE71" s="111"/>
      <c r="DNF71" s="26"/>
      <c r="DNG71" s="111"/>
      <c r="DNH71" s="26"/>
      <c r="DNI71" s="111"/>
      <c r="DNJ71" s="26"/>
      <c r="DNK71" s="111"/>
      <c r="DNL71" s="26"/>
      <c r="DNM71" s="111"/>
      <c r="DNN71" s="26"/>
      <c r="DNO71" s="111"/>
      <c r="DNP71" s="26"/>
      <c r="DNQ71" s="111"/>
      <c r="DNR71" s="26"/>
      <c r="DNS71" s="111"/>
      <c r="DNT71" s="26"/>
      <c r="DNU71" s="111"/>
      <c r="DNV71" s="26"/>
      <c r="DNW71" s="112"/>
      <c r="DNX71" s="26"/>
      <c r="DNY71" s="111"/>
      <c r="DNZ71" s="26"/>
      <c r="DOA71" s="111"/>
      <c r="DOB71" s="26"/>
      <c r="DOC71" s="111"/>
      <c r="DOD71" s="26"/>
      <c r="DOE71" s="111"/>
      <c r="DOF71" s="26"/>
      <c r="DOG71" s="111"/>
      <c r="DOH71" s="26"/>
      <c r="DOI71" s="111"/>
      <c r="DOJ71" s="26"/>
      <c r="DOK71" s="111"/>
      <c r="DOL71" s="19"/>
      <c r="DOM71" s="111"/>
      <c r="DON71" s="26"/>
      <c r="DOO71" s="111"/>
      <c r="DOP71" s="26"/>
      <c r="DOQ71" s="111"/>
      <c r="DOR71" s="26"/>
      <c r="DOS71" s="111"/>
      <c r="DOT71" s="26"/>
      <c r="DOU71" s="111"/>
      <c r="DOV71" s="19"/>
      <c r="DOW71" s="111"/>
      <c r="DOX71" s="26"/>
      <c r="DOY71" s="111"/>
      <c r="DOZ71" s="26"/>
      <c r="DPA71" s="111"/>
      <c r="DPB71" s="26"/>
      <c r="DPC71" s="111"/>
      <c r="DPD71" s="19"/>
      <c r="DPE71" s="105"/>
      <c r="DPF71" s="105"/>
      <c r="DPG71" s="105"/>
      <c r="DPH71" s="29"/>
      <c r="DPI71" s="111"/>
      <c r="DPJ71" s="29"/>
      <c r="DPK71" s="111"/>
      <c r="DPL71" s="22"/>
      <c r="DPM71" s="111"/>
      <c r="DPN71" s="22"/>
      <c r="DPO71" s="111"/>
      <c r="DPP71" s="22"/>
      <c r="DPQ71" s="111"/>
      <c r="DPR71" s="22"/>
      <c r="DPS71" s="111"/>
      <c r="DPT71" s="22"/>
      <c r="DPU71" s="111"/>
      <c r="DPV71" s="22"/>
      <c r="DPW71" s="111"/>
      <c r="DPX71" s="22"/>
      <c r="DPY71" s="111"/>
      <c r="DPZ71" s="26"/>
      <c r="DQA71" s="111"/>
      <c r="DQB71" s="26"/>
      <c r="DQC71" s="111"/>
      <c r="DQD71" s="26"/>
      <c r="DQE71" s="111"/>
      <c r="DQF71" s="26"/>
      <c r="DQG71" s="111"/>
      <c r="DQH71" s="26"/>
      <c r="DQI71" s="111"/>
      <c r="DQJ71" s="26"/>
      <c r="DQK71" s="111"/>
      <c r="DQL71" s="26"/>
      <c r="DQM71" s="111"/>
      <c r="DQN71" s="26"/>
      <c r="DQO71" s="111"/>
      <c r="DQP71" s="26"/>
      <c r="DQQ71" s="111"/>
      <c r="DQR71" s="26"/>
      <c r="DQS71" s="111"/>
      <c r="DQT71" s="26"/>
      <c r="DQU71" s="112"/>
      <c r="DQV71" s="26"/>
      <c r="DQW71" s="111"/>
      <c r="DQX71" s="26"/>
      <c r="DQY71" s="111"/>
      <c r="DQZ71" s="26"/>
      <c r="DRA71" s="111"/>
      <c r="DRB71" s="26"/>
      <c r="DRC71" s="111"/>
      <c r="DRD71" s="26"/>
      <c r="DRE71" s="111"/>
      <c r="DRF71" s="26"/>
      <c r="DRG71" s="111"/>
      <c r="DRH71" s="26"/>
      <c r="DRI71" s="111"/>
      <c r="DRJ71" s="19"/>
      <c r="DRK71" s="111"/>
      <c r="DRL71" s="26"/>
      <c r="DRM71" s="111"/>
      <c r="DRN71" s="26"/>
      <c r="DRO71" s="111"/>
      <c r="DRP71" s="26"/>
      <c r="DRQ71" s="111"/>
      <c r="DRR71" s="26"/>
      <c r="DRS71" s="111"/>
      <c r="DRT71" s="19"/>
      <c r="DRU71" s="111"/>
      <c r="DRV71" s="26"/>
      <c r="DRW71" s="111"/>
      <c r="DRX71" s="26"/>
      <c r="DRY71" s="111"/>
      <c r="DRZ71" s="26"/>
      <c r="DSA71" s="111"/>
      <c r="DSB71" s="19"/>
      <c r="DSC71" s="105"/>
      <c r="DSD71" s="105"/>
      <c r="DSE71" s="105"/>
      <c r="DSF71" s="29"/>
      <c r="DSG71" s="111"/>
      <c r="DSH71" s="29"/>
      <c r="DSI71" s="111"/>
      <c r="DSJ71" s="22"/>
      <c r="DSK71" s="111"/>
      <c r="DSL71" s="22"/>
      <c r="DSM71" s="111"/>
      <c r="DSN71" s="22"/>
      <c r="DSO71" s="111"/>
      <c r="DSP71" s="22"/>
      <c r="DSQ71" s="111"/>
      <c r="DSR71" s="22"/>
      <c r="DSS71" s="111"/>
      <c r="DST71" s="22"/>
      <c r="DSU71" s="111"/>
      <c r="DSV71" s="22"/>
      <c r="DSW71" s="111"/>
      <c r="DSX71" s="26"/>
      <c r="DSY71" s="111"/>
      <c r="DSZ71" s="26"/>
      <c r="DTA71" s="111"/>
      <c r="DTB71" s="26"/>
      <c r="DTC71" s="111"/>
      <c r="DTD71" s="26"/>
      <c r="DTE71" s="111"/>
      <c r="DTF71" s="26"/>
      <c r="DTG71" s="111"/>
      <c r="DTH71" s="26"/>
      <c r="DTI71" s="111"/>
      <c r="DTJ71" s="26"/>
      <c r="DTK71" s="111"/>
      <c r="DTL71" s="26"/>
      <c r="DTM71" s="111"/>
      <c r="DTN71" s="26"/>
      <c r="DTO71" s="111"/>
      <c r="DTP71" s="26"/>
      <c r="DTQ71" s="111"/>
      <c r="DTR71" s="26"/>
      <c r="DTS71" s="112"/>
      <c r="DTT71" s="26"/>
      <c r="DTU71" s="111"/>
      <c r="DTV71" s="26"/>
      <c r="DTW71" s="111"/>
      <c r="DTX71" s="26"/>
      <c r="DTY71" s="111"/>
      <c r="DTZ71" s="26"/>
      <c r="DUA71" s="111"/>
      <c r="DUB71" s="26"/>
      <c r="DUC71" s="111"/>
      <c r="DUD71" s="26"/>
      <c r="DUE71" s="111"/>
      <c r="DUF71" s="26"/>
      <c r="DUG71" s="111"/>
      <c r="DUH71" s="19"/>
      <c r="DUI71" s="111"/>
      <c r="DUJ71" s="26"/>
      <c r="DUK71" s="111"/>
      <c r="DUL71" s="26"/>
      <c r="DUM71" s="111"/>
      <c r="DUN71" s="26"/>
      <c r="DUO71" s="111"/>
      <c r="DUP71" s="26"/>
      <c r="DUQ71" s="111"/>
      <c r="DUR71" s="19"/>
      <c r="DUS71" s="111"/>
      <c r="DUT71" s="26"/>
      <c r="DUU71" s="111"/>
      <c r="DUV71" s="26"/>
      <c r="DUW71" s="111"/>
      <c r="DUX71" s="26"/>
      <c r="DUY71" s="111"/>
      <c r="DUZ71" s="19"/>
      <c r="DVA71" s="105"/>
      <c r="DVB71" s="105"/>
      <c r="DVC71" s="105"/>
      <c r="DVD71" s="29"/>
      <c r="DVE71" s="111"/>
      <c r="DVF71" s="29"/>
      <c r="DVG71" s="111"/>
      <c r="DVH71" s="22"/>
      <c r="DVI71" s="111"/>
      <c r="DVJ71" s="22"/>
      <c r="DVK71" s="111"/>
      <c r="DVL71" s="22"/>
      <c r="DVM71" s="111"/>
      <c r="DVN71" s="22"/>
      <c r="DVO71" s="111"/>
      <c r="DVP71" s="22"/>
      <c r="DVQ71" s="111"/>
      <c r="DVR71" s="22"/>
      <c r="DVS71" s="111"/>
      <c r="DVT71" s="22"/>
      <c r="DVU71" s="111"/>
      <c r="DVV71" s="26"/>
      <c r="DVW71" s="111"/>
      <c r="DVX71" s="26"/>
      <c r="DVY71" s="111"/>
      <c r="DVZ71" s="26"/>
      <c r="DWA71" s="111"/>
      <c r="DWB71" s="26"/>
      <c r="DWC71" s="111"/>
      <c r="DWD71" s="26"/>
      <c r="DWE71" s="111"/>
      <c r="DWF71" s="26"/>
      <c r="DWG71" s="111"/>
      <c r="DWH71" s="26"/>
      <c r="DWI71" s="111"/>
      <c r="DWJ71" s="26"/>
      <c r="DWK71" s="111"/>
      <c r="DWL71" s="26"/>
      <c r="DWM71" s="111"/>
      <c r="DWN71" s="26"/>
      <c r="DWO71" s="111"/>
      <c r="DWP71" s="26"/>
      <c r="DWQ71" s="112"/>
      <c r="DWR71" s="26"/>
      <c r="DWS71" s="111"/>
      <c r="DWT71" s="26"/>
      <c r="DWU71" s="111"/>
      <c r="DWV71" s="26"/>
      <c r="DWW71" s="111"/>
      <c r="DWX71" s="26"/>
      <c r="DWY71" s="111"/>
      <c r="DWZ71" s="26"/>
      <c r="DXA71" s="111"/>
      <c r="DXB71" s="26"/>
      <c r="DXC71" s="111"/>
      <c r="DXD71" s="26"/>
      <c r="DXE71" s="111"/>
      <c r="DXF71" s="19"/>
      <c r="DXG71" s="111"/>
      <c r="DXH71" s="26"/>
      <c r="DXI71" s="111"/>
      <c r="DXJ71" s="26"/>
      <c r="DXK71" s="111"/>
      <c r="DXL71" s="26"/>
      <c r="DXM71" s="111"/>
      <c r="DXN71" s="26"/>
      <c r="DXO71" s="111"/>
      <c r="DXP71" s="19"/>
      <c r="DXQ71" s="111"/>
      <c r="DXR71" s="26"/>
      <c r="DXS71" s="111"/>
      <c r="DXT71" s="26"/>
      <c r="DXU71" s="111"/>
      <c r="DXV71" s="26"/>
      <c r="DXW71" s="111"/>
      <c r="DXX71" s="19"/>
      <c r="DXY71" s="105"/>
      <c r="DXZ71" s="105"/>
      <c r="DYA71" s="105"/>
      <c r="DYB71" s="29"/>
      <c r="DYC71" s="111"/>
      <c r="DYD71" s="29"/>
      <c r="DYE71" s="111"/>
      <c r="DYF71" s="22"/>
      <c r="DYG71" s="111"/>
      <c r="DYH71" s="22"/>
      <c r="DYI71" s="111"/>
      <c r="DYJ71" s="22"/>
      <c r="DYK71" s="111"/>
      <c r="DYL71" s="22"/>
      <c r="DYM71" s="111"/>
      <c r="DYN71" s="22"/>
      <c r="DYO71" s="111"/>
      <c r="DYP71" s="22"/>
      <c r="DYQ71" s="111"/>
      <c r="DYR71" s="22"/>
      <c r="DYS71" s="111"/>
      <c r="DYT71" s="26"/>
      <c r="DYU71" s="111"/>
      <c r="DYV71" s="26"/>
      <c r="DYW71" s="111"/>
      <c r="DYX71" s="26"/>
      <c r="DYY71" s="111"/>
      <c r="DYZ71" s="26"/>
      <c r="DZA71" s="111"/>
      <c r="DZB71" s="26"/>
      <c r="DZC71" s="111"/>
      <c r="DZD71" s="26"/>
      <c r="DZE71" s="111"/>
      <c r="DZF71" s="26"/>
      <c r="DZG71" s="111"/>
      <c r="DZH71" s="26"/>
      <c r="DZI71" s="111"/>
      <c r="DZJ71" s="26"/>
      <c r="DZK71" s="111"/>
      <c r="DZL71" s="26"/>
      <c r="DZM71" s="111"/>
      <c r="DZN71" s="26"/>
      <c r="DZO71" s="112"/>
      <c r="DZP71" s="26"/>
      <c r="DZQ71" s="111"/>
      <c r="DZR71" s="26"/>
      <c r="DZS71" s="111"/>
      <c r="DZT71" s="26"/>
      <c r="DZU71" s="111"/>
      <c r="DZV71" s="26"/>
      <c r="DZW71" s="111"/>
      <c r="DZX71" s="26"/>
      <c r="DZY71" s="111"/>
      <c r="DZZ71" s="26"/>
      <c r="EAA71" s="111"/>
      <c r="EAB71" s="26"/>
      <c r="EAC71" s="111"/>
      <c r="EAD71" s="19"/>
      <c r="EAE71" s="111"/>
      <c r="EAF71" s="26"/>
      <c r="EAG71" s="111"/>
      <c r="EAH71" s="26"/>
      <c r="EAI71" s="111"/>
      <c r="EAJ71" s="26"/>
      <c r="EAK71" s="111"/>
      <c r="EAL71" s="26"/>
      <c r="EAM71" s="111"/>
      <c r="EAN71" s="19"/>
      <c r="EAO71" s="111"/>
      <c r="EAP71" s="26"/>
      <c r="EAQ71" s="111"/>
      <c r="EAR71" s="26"/>
      <c r="EAS71" s="111"/>
      <c r="EAT71" s="26"/>
      <c r="EAU71" s="111"/>
      <c r="EAV71" s="19"/>
      <c r="EAW71" s="105"/>
      <c r="EAX71" s="105"/>
      <c r="EAY71" s="105"/>
      <c r="EAZ71" s="29"/>
      <c r="EBA71" s="111"/>
      <c r="EBB71" s="29"/>
      <c r="EBC71" s="111"/>
      <c r="EBD71" s="22"/>
      <c r="EBE71" s="111"/>
      <c r="EBF71" s="22"/>
      <c r="EBG71" s="111"/>
      <c r="EBH71" s="22"/>
      <c r="EBI71" s="111"/>
      <c r="EBJ71" s="22"/>
      <c r="EBK71" s="111"/>
      <c r="EBL71" s="22"/>
      <c r="EBM71" s="111"/>
      <c r="EBN71" s="22"/>
      <c r="EBO71" s="111"/>
      <c r="EBP71" s="22"/>
      <c r="EBQ71" s="111"/>
      <c r="EBR71" s="26"/>
      <c r="EBS71" s="111"/>
      <c r="EBT71" s="26"/>
      <c r="EBU71" s="111"/>
      <c r="EBV71" s="26"/>
      <c r="EBW71" s="111"/>
      <c r="EBX71" s="26"/>
      <c r="EBY71" s="111"/>
      <c r="EBZ71" s="26"/>
      <c r="ECA71" s="111"/>
      <c r="ECB71" s="26"/>
      <c r="ECC71" s="111"/>
      <c r="ECD71" s="26"/>
      <c r="ECE71" s="111"/>
      <c r="ECF71" s="26"/>
      <c r="ECG71" s="111"/>
      <c r="ECH71" s="26"/>
      <c r="ECI71" s="111"/>
      <c r="ECJ71" s="26"/>
      <c r="ECK71" s="111"/>
      <c r="ECL71" s="26"/>
      <c r="ECM71" s="112"/>
      <c r="ECN71" s="26"/>
      <c r="ECO71" s="111"/>
      <c r="ECP71" s="26"/>
      <c r="ECQ71" s="111"/>
      <c r="ECR71" s="26"/>
      <c r="ECS71" s="111"/>
      <c r="ECT71" s="26"/>
      <c r="ECU71" s="111"/>
      <c r="ECV71" s="26"/>
      <c r="ECW71" s="111"/>
      <c r="ECX71" s="26"/>
      <c r="ECY71" s="111"/>
      <c r="ECZ71" s="26"/>
      <c r="EDA71" s="111"/>
      <c r="EDB71" s="19"/>
      <c r="EDC71" s="111"/>
      <c r="EDD71" s="26"/>
      <c r="EDE71" s="111"/>
      <c r="EDF71" s="26"/>
      <c r="EDG71" s="111"/>
      <c r="EDH71" s="26"/>
      <c r="EDI71" s="111"/>
      <c r="EDJ71" s="26"/>
      <c r="EDK71" s="111"/>
      <c r="EDL71" s="19"/>
      <c r="EDM71" s="111"/>
      <c r="EDN71" s="26"/>
      <c r="EDO71" s="111"/>
      <c r="EDP71" s="26"/>
      <c r="EDQ71" s="111"/>
      <c r="EDR71" s="26"/>
      <c r="EDS71" s="111"/>
      <c r="EDT71" s="19"/>
      <c r="EDU71" s="105"/>
      <c r="EDV71" s="105"/>
      <c r="EDW71" s="105"/>
      <c r="EDX71" s="29"/>
      <c r="EDY71" s="111"/>
      <c r="EDZ71" s="29"/>
      <c r="EEA71" s="111"/>
      <c r="EEB71" s="22"/>
      <c r="EEC71" s="111"/>
      <c r="EED71" s="22"/>
      <c r="EEE71" s="111"/>
      <c r="EEF71" s="22"/>
      <c r="EEG71" s="111"/>
      <c r="EEH71" s="22"/>
      <c r="EEI71" s="111"/>
      <c r="EEJ71" s="22"/>
      <c r="EEK71" s="111"/>
      <c r="EEL71" s="22"/>
      <c r="EEM71" s="111"/>
      <c r="EEN71" s="22"/>
      <c r="EEO71" s="111"/>
      <c r="EEP71" s="26"/>
      <c r="EEQ71" s="111"/>
      <c r="EER71" s="26"/>
      <c r="EES71" s="111"/>
      <c r="EET71" s="26"/>
      <c r="EEU71" s="111"/>
      <c r="EEV71" s="26"/>
      <c r="EEW71" s="111"/>
      <c r="EEX71" s="26"/>
      <c r="EEY71" s="111"/>
      <c r="EEZ71" s="26"/>
      <c r="EFA71" s="111"/>
      <c r="EFB71" s="26"/>
      <c r="EFC71" s="111"/>
      <c r="EFD71" s="26"/>
      <c r="EFE71" s="111"/>
      <c r="EFF71" s="26"/>
      <c r="EFG71" s="111"/>
      <c r="EFH71" s="26"/>
      <c r="EFI71" s="111"/>
      <c r="EFJ71" s="26"/>
      <c r="EFK71" s="112"/>
      <c r="EFL71" s="26"/>
      <c r="EFM71" s="111"/>
      <c r="EFN71" s="26"/>
      <c r="EFO71" s="111"/>
      <c r="EFP71" s="26"/>
      <c r="EFQ71" s="111"/>
      <c r="EFR71" s="26"/>
      <c r="EFS71" s="111"/>
      <c r="EFT71" s="26"/>
      <c r="EFU71" s="111"/>
      <c r="EFV71" s="26"/>
      <c r="EFW71" s="111"/>
      <c r="EFX71" s="26"/>
      <c r="EFY71" s="111"/>
      <c r="EFZ71" s="19"/>
      <c r="EGA71" s="111"/>
      <c r="EGB71" s="26"/>
      <c r="EGC71" s="111"/>
      <c r="EGD71" s="26"/>
      <c r="EGE71" s="111"/>
      <c r="EGF71" s="26"/>
      <c r="EGG71" s="111"/>
      <c r="EGH71" s="26"/>
      <c r="EGI71" s="111"/>
      <c r="EGJ71" s="19"/>
      <c r="EGK71" s="111"/>
      <c r="EGL71" s="26"/>
      <c r="EGM71" s="111"/>
      <c r="EGN71" s="26"/>
      <c r="EGO71" s="111"/>
      <c r="EGP71" s="26"/>
      <c r="EGQ71" s="111"/>
      <c r="EGR71" s="19"/>
      <c r="EGS71" s="105"/>
      <c r="EGT71" s="105"/>
      <c r="EGU71" s="105"/>
      <c r="EGV71" s="29"/>
      <c r="EGW71" s="111"/>
      <c r="EGX71" s="29"/>
      <c r="EGY71" s="111"/>
      <c r="EGZ71" s="22"/>
      <c r="EHA71" s="111"/>
      <c r="EHB71" s="22"/>
      <c r="EHC71" s="111"/>
      <c r="EHD71" s="22"/>
      <c r="EHE71" s="111"/>
      <c r="EHF71" s="22"/>
      <c r="EHG71" s="111"/>
      <c r="EHH71" s="22"/>
      <c r="EHI71" s="111"/>
      <c r="EHJ71" s="22"/>
      <c r="EHK71" s="111"/>
      <c r="EHL71" s="22"/>
      <c r="EHM71" s="111"/>
      <c r="EHN71" s="26"/>
      <c r="EHO71" s="111"/>
      <c r="EHP71" s="26"/>
      <c r="EHQ71" s="111"/>
      <c r="EHR71" s="26"/>
      <c r="EHS71" s="111"/>
      <c r="EHT71" s="26"/>
      <c r="EHU71" s="111"/>
      <c r="EHV71" s="26"/>
      <c r="EHW71" s="111"/>
      <c r="EHX71" s="26"/>
      <c r="EHY71" s="111"/>
      <c r="EHZ71" s="26"/>
      <c r="EIA71" s="111"/>
      <c r="EIB71" s="26"/>
      <c r="EIC71" s="111"/>
      <c r="EID71" s="26"/>
      <c r="EIE71" s="111"/>
      <c r="EIF71" s="26"/>
      <c r="EIG71" s="111"/>
      <c r="EIH71" s="26"/>
      <c r="EII71" s="112"/>
      <c r="EIJ71" s="26"/>
      <c r="EIK71" s="111"/>
      <c r="EIL71" s="26"/>
      <c r="EIM71" s="111"/>
      <c r="EIN71" s="26"/>
      <c r="EIO71" s="111"/>
      <c r="EIP71" s="26"/>
      <c r="EIQ71" s="111"/>
      <c r="EIR71" s="26"/>
      <c r="EIS71" s="111"/>
      <c r="EIT71" s="26"/>
      <c r="EIU71" s="111"/>
      <c r="EIV71" s="26"/>
      <c r="EIW71" s="111"/>
      <c r="EIX71" s="19"/>
      <c r="EIY71" s="111"/>
      <c r="EIZ71" s="26"/>
      <c r="EJA71" s="111"/>
      <c r="EJB71" s="26"/>
      <c r="EJC71" s="111"/>
      <c r="EJD71" s="26"/>
      <c r="EJE71" s="111"/>
      <c r="EJF71" s="26"/>
      <c r="EJG71" s="111"/>
      <c r="EJH71" s="19"/>
      <c r="EJI71" s="111"/>
      <c r="EJJ71" s="26"/>
      <c r="EJK71" s="111"/>
      <c r="EJL71" s="26"/>
      <c r="EJM71" s="111"/>
      <c r="EJN71" s="26"/>
      <c r="EJO71" s="111"/>
      <c r="EJP71" s="19"/>
      <c r="EJQ71" s="105"/>
      <c r="EJR71" s="105"/>
      <c r="EJS71" s="105"/>
      <c r="EJT71" s="29"/>
      <c r="EJU71" s="111"/>
      <c r="EJV71" s="29"/>
      <c r="EJW71" s="111"/>
      <c r="EJX71" s="22"/>
      <c r="EJY71" s="111"/>
      <c r="EJZ71" s="22"/>
      <c r="EKA71" s="111"/>
      <c r="EKB71" s="22"/>
      <c r="EKC71" s="111"/>
      <c r="EKD71" s="22"/>
      <c r="EKE71" s="111"/>
      <c r="EKF71" s="22"/>
      <c r="EKG71" s="111"/>
      <c r="EKH71" s="22"/>
      <c r="EKI71" s="111"/>
      <c r="EKJ71" s="22"/>
      <c r="EKK71" s="111"/>
      <c r="EKL71" s="26"/>
      <c r="EKM71" s="111"/>
      <c r="EKN71" s="26"/>
      <c r="EKO71" s="111"/>
      <c r="EKP71" s="26"/>
      <c r="EKQ71" s="111"/>
      <c r="EKR71" s="26"/>
      <c r="EKS71" s="111"/>
      <c r="EKT71" s="26"/>
      <c r="EKU71" s="111"/>
      <c r="EKV71" s="26"/>
      <c r="EKW71" s="111"/>
      <c r="EKX71" s="26"/>
      <c r="EKY71" s="111"/>
      <c r="EKZ71" s="26"/>
      <c r="ELA71" s="111"/>
      <c r="ELB71" s="26"/>
      <c r="ELC71" s="111"/>
      <c r="ELD71" s="26"/>
      <c r="ELE71" s="111"/>
      <c r="ELF71" s="26"/>
      <c r="ELG71" s="112"/>
      <c r="ELH71" s="26"/>
      <c r="ELI71" s="111"/>
      <c r="ELJ71" s="26"/>
      <c r="ELK71" s="111"/>
      <c r="ELL71" s="26"/>
      <c r="ELM71" s="111"/>
      <c r="ELN71" s="26"/>
      <c r="ELO71" s="111"/>
      <c r="ELP71" s="26"/>
      <c r="ELQ71" s="111"/>
      <c r="ELR71" s="26"/>
      <c r="ELS71" s="111"/>
      <c r="ELT71" s="26"/>
      <c r="ELU71" s="111"/>
      <c r="ELV71" s="19"/>
      <c r="ELW71" s="111"/>
      <c r="ELX71" s="26"/>
      <c r="ELY71" s="111"/>
      <c r="ELZ71" s="26"/>
      <c r="EMA71" s="111"/>
      <c r="EMB71" s="26"/>
      <c r="EMC71" s="111"/>
      <c r="EMD71" s="26"/>
      <c r="EME71" s="111"/>
      <c r="EMF71" s="19"/>
      <c r="EMG71" s="111"/>
      <c r="EMH71" s="26"/>
      <c r="EMI71" s="111"/>
      <c r="EMJ71" s="26"/>
      <c r="EMK71" s="111"/>
      <c r="EML71" s="26"/>
      <c r="EMM71" s="111"/>
      <c r="EMN71" s="19"/>
      <c r="EMO71" s="105"/>
      <c r="EMP71" s="105"/>
      <c r="EMQ71" s="105"/>
      <c r="EMR71" s="29"/>
      <c r="EMS71" s="111"/>
      <c r="EMT71" s="29"/>
      <c r="EMU71" s="111"/>
      <c r="EMV71" s="22"/>
      <c r="EMW71" s="111"/>
      <c r="EMX71" s="22"/>
      <c r="EMY71" s="111"/>
      <c r="EMZ71" s="22"/>
      <c r="ENA71" s="111"/>
      <c r="ENB71" s="22"/>
      <c r="ENC71" s="111"/>
      <c r="END71" s="22"/>
      <c r="ENE71" s="111"/>
      <c r="ENF71" s="22"/>
      <c r="ENG71" s="111"/>
      <c r="ENH71" s="22"/>
      <c r="ENI71" s="111"/>
      <c r="ENJ71" s="26"/>
      <c r="ENK71" s="111"/>
      <c r="ENL71" s="26"/>
      <c r="ENM71" s="111"/>
      <c r="ENN71" s="26"/>
      <c r="ENO71" s="111"/>
      <c r="ENP71" s="26"/>
      <c r="ENQ71" s="111"/>
      <c r="ENR71" s="26"/>
      <c r="ENS71" s="111"/>
      <c r="ENT71" s="26"/>
      <c r="ENU71" s="111"/>
      <c r="ENV71" s="26"/>
      <c r="ENW71" s="111"/>
      <c r="ENX71" s="26"/>
      <c r="ENY71" s="111"/>
      <c r="ENZ71" s="26"/>
      <c r="EOA71" s="111"/>
      <c r="EOB71" s="26"/>
      <c r="EOC71" s="111"/>
      <c r="EOD71" s="26"/>
      <c r="EOE71" s="112"/>
      <c r="EOF71" s="26"/>
      <c r="EOG71" s="111"/>
      <c r="EOH71" s="26"/>
      <c r="EOI71" s="111"/>
      <c r="EOJ71" s="26"/>
      <c r="EOK71" s="111"/>
      <c r="EOL71" s="26"/>
      <c r="EOM71" s="111"/>
      <c r="EON71" s="26"/>
      <c r="EOO71" s="111"/>
      <c r="EOP71" s="26"/>
      <c r="EOQ71" s="111"/>
      <c r="EOR71" s="26"/>
      <c r="EOS71" s="111"/>
      <c r="EOT71" s="19"/>
      <c r="EOU71" s="111"/>
      <c r="EOV71" s="26"/>
      <c r="EOW71" s="111"/>
      <c r="EOX71" s="26"/>
      <c r="EOY71" s="111"/>
      <c r="EOZ71" s="26"/>
      <c r="EPA71" s="111"/>
      <c r="EPB71" s="26"/>
      <c r="EPC71" s="111"/>
      <c r="EPD71" s="19"/>
      <c r="EPE71" s="111"/>
      <c r="EPF71" s="26"/>
      <c r="EPG71" s="111"/>
      <c r="EPH71" s="26"/>
      <c r="EPI71" s="111"/>
      <c r="EPJ71" s="26"/>
      <c r="EPK71" s="111"/>
      <c r="EPL71" s="19"/>
      <c r="EPM71" s="105"/>
      <c r="EPN71" s="105"/>
      <c r="EPO71" s="105"/>
      <c r="EPP71" s="29"/>
      <c r="EPQ71" s="111"/>
      <c r="EPR71" s="29"/>
      <c r="EPS71" s="111"/>
      <c r="EPT71" s="22"/>
      <c r="EPU71" s="111"/>
      <c r="EPV71" s="22"/>
      <c r="EPW71" s="111"/>
      <c r="EPX71" s="22"/>
      <c r="EPY71" s="111"/>
      <c r="EPZ71" s="22"/>
      <c r="EQA71" s="111"/>
      <c r="EQB71" s="22"/>
      <c r="EQC71" s="111"/>
      <c r="EQD71" s="22"/>
      <c r="EQE71" s="111"/>
      <c r="EQF71" s="22"/>
      <c r="EQG71" s="111"/>
      <c r="EQH71" s="26"/>
      <c r="EQI71" s="111"/>
      <c r="EQJ71" s="26"/>
      <c r="EQK71" s="111"/>
      <c r="EQL71" s="26"/>
      <c r="EQM71" s="111"/>
      <c r="EQN71" s="26"/>
      <c r="EQO71" s="111"/>
      <c r="EQP71" s="26"/>
      <c r="EQQ71" s="111"/>
      <c r="EQR71" s="26"/>
      <c r="EQS71" s="111"/>
      <c r="EQT71" s="26"/>
      <c r="EQU71" s="111"/>
      <c r="EQV71" s="26"/>
      <c r="EQW71" s="111"/>
      <c r="EQX71" s="26"/>
      <c r="EQY71" s="111"/>
      <c r="EQZ71" s="26"/>
      <c r="ERA71" s="111"/>
      <c r="ERB71" s="26"/>
      <c r="ERC71" s="112"/>
      <c r="ERD71" s="26"/>
      <c r="ERE71" s="111"/>
      <c r="ERF71" s="26"/>
      <c r="ERG71" s="111"/>
      <c r="ERH71" s="26"/>
      <c r="ERI71" s="111"/>
      <c r="ERJ71" s="26"/>
      <c r="ERK71" s="111"/>
      <c r="ERL71" s="26"/>
      <c r="ERM71" s="111"/>
      <c r="ERN71" s="26"/>
      <c r="ERO71" s="111"/>
      <c r="ERP71" s="26"/>
      <c r="ERQ71" s="111"/>
      <c r="ERR71" s="19"/>
      <c r="ERS71" s="111"/>
      <c r="ERT71" s="26"/>
      <c r="ERU71" s="111"/>
      <c r="ERV71" s="26"/>
      <c r="ERW71" s="111"/>
      <c r="ERX71" s="26"/>
      <c r="ERY71" s="111"/>
      <c r="ERZ71" s="26"/>
      <c r="ESA71" s="111"/>
      <c r="ESB71" s="19"/>
      <c r="ESC71" s="111"/>
      <c r="ESD71" s="26"/>
      <c r="ESE71" s="111"/>
      <c r="ESF71" s="26"/>
      <c r="ESG71" s="111"/>
      <c r="ESH71" s="26"/>
      <c r="ESI71" s="111"/>
      <c r="ESJ71" s="19"/>
      <c r="ESK71" s="105"/>
      <c r="ESL71" s="105"/>
      <c r="ESM71" s="105"/>
      <c r="ESN71" s="29"/>
      <c r="ESO71" s="111"/>
      <c r="ESP71" s="29"/>
      <c r="ESQ71" s="111"/>
      <c r="ESR71" s="22"/>
      <c r="ESS71" s="111"/>
      <c r="EST71" s="22"/>
      <c r="ESU71" s="111"/>
      <c r="ESV71" s="22"/>
      <c r="ESW71" s="111"/>
      <c r="ESX71" s="22"/>
      <c r="ESY71" s="111"/>
      <c r="ESZ71" s="22"/>
      <c r="ETA71" s="111"/>
      <c r="ETB71" s="22"/>
      <c r="ETC71" s="111"/>
      <c r="ETD71" s="22"/>
      <c r="ETE71" s="111"/>
      <c r="ETF71" s="26"/>
      <c r="ETG71" s="111"/>
      <c r="ETH71" s="26"/>
      <c r="ETI71" s="111"/>
      <c r="ETJ71" s="26"/>
      <c r="ETK71" s="111"/>
      <c r="ETL71" s="26"/>
      <c r="ETM71" s="111"/>
      <c r="ETN71" s="26"/>
      <c r="ETO71" s="111"/>
      <c r="ETP71" s="26"/>
      <c r="ETQ71" s="111"/>
      <c r="ETR71" s="26"/>
      <c r="ETS71" s="111"/>
      <c r="ETT71" s="26"/>
      <c r="ETU71" s="111"/>
      <c r="ETV71" s="26"/>
      <c r="ETW71" s="111"/>
      <c r="ETX71" s="26"/>
      <c r="ETY71" s="111"/>
      <c r="ETZ71" s="26"/>
      <c r="EUA71" s="112"/>
      <c r="EUB71" s="26"/>
      <c r="EUC71" s="111"/>
      <c r="EUD71" s="26"/>
      <c r="EUE71" s="111"/>
      <c r="EUF71" s="26"/>
      <c r="EUG71" s="111"/>
      <c r="EUH71" s="26"/>
      <c r="EUI71" s="111"/>
      <c r="EUJ71" s="26"/>
      <c r="EUK71" s="111"/>
      <c r="EUL71" s="26"/>
      <c r="EUM71" s="111"/>
      <c r="EUN71" s="26"/>
      <c r="EUO71" s="111"/>
      <c r="EUP71" s="19"/>
      <c r="EUQ71" s="111"/>
      <c r="EUR71" s="26"/>
      <c r="EUS71" s="111"/>
      <c r="EUT71" s="26"/>
      <c r="EUU71" s="111"/>
      <c r="EUV71" s="26"/>
      <c r="EUW71" s="111"/>
      <c r="EUX71" s="26"/>
      <c r="EUY71" s="111"/>
      <c r="EUZ71" s="19"/>
      <c r="EVA71" s="111"/>
      <c r="EVB71" s="26"/>
      <c r="EVC71" s="111"/>
      <c r="EVD71" s="26"/>
      <c r="EVE71" s="111"/>
      <c r="EVF71" s="26"/>
      <c r="EVG71" s="111"/>
      <c r="EVH71" s="19"/>
      <c r="EVI71" s="105"/>
      <c r="EVJ71" s="105"/>
      <c r="EVK71" s="105"/>
      <c r="EVL71" s="29"/>
      <c r="EVM71" s="111"/>
      <c r="EVN71" s="29"/>
      <c r="EVO71" s="111"/>
      <c r="EVP71" s="22"/>
      <c r="EVQ71" s="111"/>
      <c r="EVR71" s="22"/>
      <c r="EVS71" s="111"/>
      <c r="EVT71" s="22"/>
      <c r="EVU71" s="111"/>
      <c r="EVV71" s="22"/>
      <c r="EVW71" s="111"/>
      <c r="EVX71" s="22"/>
      <c r="EVY71" s="111"/>
      <c r="EVZ71" s="22"/>
      <c r="EWA71" s="111"/>
      <c r="EWB71" s="22"/>
      <c r="EWC71" s="111"/>
      <c r="EWD71" s="26"/>
      <c r="EWE71" s="111"/>
      <c r="EWF71" s="26"/>
      <c r="EWG71" s="111"/>
      <c r="EWH71" s="26"/>
      <c r="EWI71" s="111"/>
      <c r="EWJ71" s="26"/>
      <c r="EWK71" s="111"/>
      <c r="EWL71" s="26"/>
      <c r="EWM71" s="111"/>
      <c r="EWN71" s="26"/>
      <c r="EWO71" s="111"/>
      <c r="EWP71" s="26"/>
      <c r="EWQ71" s="111"/>
      <c r="EWR71" s="26"/>
      <c r="EWS71" s="111"/>
      <c r="EWT71" s="26"/>
      <c r="EWU71" s="111"/>
      <c r="EWV71" s="26"/>
      <c r="EWW71" s="111"/>
      <c r="EWX71" s="26"/>
      <c r="EWY71" s="112"/>
      <c r="EWZ71" s="26"/>
      <c r="EXA71" s="111"/>
      <c r="EXB71" s="26"/>
      <c r="EXC71" s="111"/>
      <c r="EXD71" s="26"/>
      <c r="EXE71" s="111"/>
      <c r="EXF71" s="26"/>
      <c r="EXG71" s="111"/>
      <c r="EXH71" s="26"/>
      <c r="EXI71" s="111"/>
      <c r="EXJ71" s="26"/>
      <c r="EXK71" s="111"/>
      <c r="EXL71" s="26"/>
      <c r="EXM71" s="111"/>
      <c r="EXN71" s="19"/>
      <c r="EXO71" s="111"/>
      <c r="EXP71" s="26"/>
      <c r="EXQ71" s="111"/>
      <c r="EXR71" s="26"/>
      <c r="EXS71" s="111"/>
      <c r="EXT71" s="26"/>
      <c r="EXU71" s="111"/>
      <c r="EXV71" s="26"/>
      <c r="EXW71" s="111"/>
      <c r="EXX71" s="19"/>
      <c r="EXY71" s="111"/>
      <c r="EXZ71" s="26"/>
      <c r="EYA71" s="111"/>
      <c r="EYB71" s="26"/>
      <c r="EYC71" s="111"/>
      <c r="EYD71" s="26"/>
      <c r="EYE71" s="111"/>
      <c r="EYF71" s="19"/>
      <c r="EYG71" s="105"/>
      <c r="EYH71" s="105"/>
      <c r="EYI71" s="105"/>
      <c r="EYJ71" s="29"/>
      <c r="EYK71" s="111"/>
      <c r="EYL71" s="29"/>
      <c r="EYM71" s="111"/>
      <c r="EYN71" s="22"/>
      <c r="EYO71" s="111"/>
      <c r="EYP71" s="22"/>
      <c r="EYQ71" s="111"/>
      <c r="EYR71" s="22"/>
      <c r="EYS71" s="111"/>
      <c r="EYT71" s="22"/>
      <c r="EYU71" s="111"/>
      <c r="EYV71" s="22"/>
      <c r="EYW71" s="111"/>
      <c r="EYX71" s="22"/>
      <c r="EYY71" s="111"/>
      <c r="EYZ71" s="22"/>
      <c r="EZA71" s="111"/>
      <c r="EZB71" s="26"/>
      <c r="EZC71" s="111"/>
      <c r="EZD71" s="26"/>
      <c r="EZE71" s="111"/>
      <c r="EZF71" s="26"/>
      <c r="EZG71" s="111"/>
      <c r="EZH71" s="26"/>
      <c r="EZI71" s="111"/>
      <c r="EZJ71" s="26"/>
      <c r="EZK71" s="111"/>
      <c r="EZL71" s="26"/>
      <c r="EZM71" s="111"/>
      <c r="EZN71" s="26"/>
      <c r="EZO71" s="111"/>
      <c r="EZP71" s="26"/>
      <c r="EZQ71" s="111"/>
      <c r="EZR71" s="26"/>
      <c r="EZS71" s="111"/>
      <c r="EZT71" s="26"/>
      <c r="EZU71" s="111"/>
      <c r="EZV71" s="26"/>
      <c r="EZW71" s="112"/>
      <c r="EZX71" s="26"/>
      <c r="EZY71" s="111"/>
      <c r="EZZ71" s="26"/>
      <c r="FAA71" s="111"/>
      <c r="FAB71" s="26"/>
      <c r="FAC71" s="111"/>
      <c r="FAD71" s="26"/>
      <c r="FAE71" s="111"/>
      <c r="FAF71" s="26"/>
      <c r="FAG71" s="111"/>
      <c r="FAH71" s="26"/>
      <c r="FAI71" s="111"/>
      <c r="FAJ71" s="26"/>
      <c r="FAK71" s="111"/>
      <c r="FAL71" s="19"/>
      <c r="FAM71" s="111"/>
      <c r="FAN71" s="26"/>
      <c r="FAO71" s="111"/>
      <c r="FAP71" s="26"/>
      <c r="FAQ71" s="111"/>
      <c r="FAR71" s="26"/>
      <c r="FAS71" s="111"/>
      <c r="FAT71" s="26"/>
      <c r="FAU71" s="111"/>
      <c r="FAV71" s="19"/>
      <c r="FAW71" s="111"/>
      <c r="FAX71" s="26"/>
      <c r="FAY71" s="111"/>
      <c r="FAZ71" s="26"/>
      <c r="FBA71" s="111"/>
      <c r="FBB71" s="26"/>
      <c r="FBC71" s="111"/>
      <c r="FBD71" s="19"/>
      <c r="FBE71" s="105"/>
      <c r="FBF71" s="105"/>
      <c r="FBG71" s="105"/>
      <c r="FBH71" s="29"/>
      <c r="FBI71" s="111"/>
      <c r="FBJ71" s="29"/>
      <c r="FBK71" s="111"/>
      <c r="FBL71" s="22"/>
      <c r="FBM71" s="111"/>
      <c r="FBN71" s="22"/>
      <c r="FBO71" s="111"/>
      <c r="FBP71" s="22"/>
      <c r="FBQ71" s="111"/>
      <c r="FBR71" s="22"/>
      <c r="FBS71" s="111"/>
      <c r="FBT71" s="22"/>
      <c r="FBU71" s="111"/>
      <c r="FBV71" s="22"/>
      <c r="FBW71" s="111"/>
      <c r="FBX71" s="22"/>
      <c r="FBY71" s="111"/>
      <c r="FBZ71" s="26"/>
      <c r="FCA71" s="111"/>
      <c r="FCB71" s="26"/>
      <c r="FCC71" s="111"/>
      <c r="FCD71" s="26"/>
      <c r="FCE71" s="111"/>
      <c r="FCF71" s="26"/>
      <c r="FCG71" s="111"/>
      <c r="FCH71" s="26"/>
      <c r="FCI71" s="111"/>
      <c r="FCJ71" s="26"/>
      <c r="FCK71" s="111"/>
      <c r="FCL71" s="26"/>
      <c r="FCM71" s="111"/>
      <c r="FCN71" s="26"/>
      <c r="FCO71" s="111"/>
      <c r="FCP71" s="26"/>
      <c r="FCQ71" s="111"/>
      <c r="FCR71" s="26"/>
      <c r="FCS71" s="111"/>
      <c r="FCT71" s="26"/>
      <c r="FCU71" s="112"/>
      <c r="FCV71" s="26"/>
      <c r="FCW71" s="111"/>
      <c r="FCX71" s="26"/>
      <c r="FCY71" s="111"/>
      <c r="FCZ71" s="26"/>
      <c r="FDA71" s="111"/>
      <c r="FDB71" s="26"/>
      <c r="FDC71" s="111"/>
      <c r="FDD71" s="26"/>
      <c r="FDE71" s="111"/>
      <c r="FDF71" s="26"/>
      <c r="FDG71" s="111"/>
      <c r="FDH71" s="26"/>
      <c r="FDI71" s="111"/>
      <c r="FDJ71" s="19"/>
      <c r="FDK71" s="111"/>
      <c r="FDL71" s="26"/>
      <c r="FDM71" s="111"/>
      <c r="FDN71" s="26"/>
      <c r="FDO71" s="111"/>
      <c r="FDP71" s="26"/>
      <c r="FDQ71" s="111"/>
      <c r="FDR71" s="26"/>
      <c r="FDS71" s="111"/>
      <c r="FDT71" s="19"/>
      <c r="FDU71" s="111"/>
      <c r="FDV71" s="26"/>
      <c r="FDW71" s="111"/>
      <c r="FDX71" s="26"/>
      <c r="FDY71" s="111"/>
      <c r="FDZ71" s="26"/>
      <c r="FEA71" s="111"/>
      <c r="FEB71" s="19"/>
      <c r="FEC71" s="105"/>
      <c r="FED71" s="105"/>
      <c r="FEE71" s="105"/>
      <c r="FEF71" s="29"/>
      <c r="FEG71" s="111"/>
      <c r="FEH71" s="29"/>
      <c r="FEI71" s="111"/>
      <c r="FEJ71" s="22"/>
      <c r="FEK71" s="111"/>
      <c r="FEL71" s="22"/>
      <c r="FEM71" s="111"/>
      <c r="FEN71" s="22"/>
      <c r="FEO71" s="111"/>
      <c r="FEP71" s="22"/>
      <c r="FEQ71" s="111"/>
      <c r="FER71" s="22"/>
      <c r="FES71" s="111"/>
      <c r="FET71" s="22"/>
      <c r="FEU71" s="111"/>
      <c r="FEV71" s="22"/>
      <c r="FEW71" s="111"/>
      <c r="FEX71" s="26"/>
      <c r="FEY71" s="111"/>
      <c r="FEZ71" s="26"/>
      <c r="FFA71" s="111"/>
      <c r="FFB71" s="26"/>
      <c r="FFC71" s="111"/>
      <c r="FFD71" s="26"/>
      <c r="FFE71" s="111"/>
      <c r="FFF71" s="26"/>
      <c r="FFG71" s="111"/>
      <c r="FFH71" s="26"/>
      <c r="FFI71" s="111"/>
      <c r="FFJ71" s="26"/>
      <c r="FFK71" s="111"/>
      <c r="FFL71" s="26"/>
      <c r="FFM71" s="111"/>
      <c r="FFN71" s="26"/>
      <c r="FFO71" s="111"/>
      <c r="FFP71" s="26"/>
      <c r="FFQ71" s="111"/>
      <c r="FFR71" s="26"/>
      <c r="FFS71" s="112"/>
      <c r="FFT71" s="26"/>
      <c r="FFU71" s="111"/>
      <c r="FFV71" s="26"/>
      <c r="FFW71" s="111"/>
      <c r="FFX71" s="26"/>
      <c r="FFY71" s="111"/>
      <c r="FFZ71" s="26"/>
      <c r="FGA71" s="111"/>
      <c r="FGB71" s="26"/>
      <c r="FGC71" s="111"/>
      <c r="FGD71" s="26"/>
      <c r="FGE71" s="111"/>
      <c r="FGF71" s="26"/>
      <c r="FGG71" s="111"/>
      <c r="FGH71" s="19"/>
      <c r="FGI71" s="111"/>
      <c r="FGJ71" s="26"/>
      <c r="FGK71" s="111"/>
      <c r="FGL71" s="26"/>
      <c r="FGM71" s="111"/>
      <c r="FGN71" s="26"/>
      <c r="FGO71" s="111"/>
      <c r="FGP71" s="26"/>
      <c r="FGQ71" s="111"/>
      <c r="FGR71" s="19"/>
      <c r="FGS71" s="111"/>
      <c r="FGT71" s="26"/>
      <c r="FGU71" s="111"/>
      <c r="FGV71" s="26"/>
      <c r="FGW71" s="111"/>
      <c r="FGX71" s="26"/>
      <c r="FGY71" s="111"/>
      <c r="FGZ71" s="19"/>
      <c r="FHA71" s="105"/>
      <c r="FHB71" s="105"/>
      <c r="FHC71" s="105"/>
      <c r="FHD71" s="29"/>
      <c r="FHE71" s="111"/>
      <c r="FHF71" s="29"/>
      <c r="FHG71" s="111"/>
      <c r="FHH71" s="22"/>
      <c r="FHI71" s="111"/>
      <c r="FHJ71" s="22"/>
      <c r="FHK71" s="111"/>
      <c r="FHL71" s="22"/>
      <c r="FHM71" s="111"/>
      <c r="FHN71" s="22"/>
      <c r="FHO71" s="111"/>
      <c r="FHP71" s="22"/>
      <c r="FHQ71" s="111"/>
      <c r="FHR71" s="22"/>
      <c r="FHS71" s="111"/>
      <c r="FHT71" s="22"/>
      <c r="FHU71" s="111"/>
      <c r="FHV71" s="26"/>
      <c r="FHW71" s="111"/>
      <c r="FHX71" s="26"/>
      <c r="FHY71" s="111"/>
      <c r="FHZ71" s="26"/>
      <c r="FIA71" s="111"/>
      <c r="FIB71" s="26"/>
      <c r="FIC71" s="111"/>
      <c r="FID71" s="26"/>
      <c r="FIE71" s="111"/>
      <c r="FIF71" s="26"/>
      <c r="FIG71" s="111"/>
      <c r="FIH71" s="26"/>
      <c r="FII71" s="111"/>
      <c r="FIJ71" s="26"/>
      <c r="FIK71" s="111"/>
      <c r="FIL71" s="26"/>
      <c r="FIM71" s="111"/>
      <c r="FIN71" s="26"/>
      <c r="FIO71" s="111"/>
      <c r="FIP71" s="26"/>
      <c r="FIQ71" s="112"/>
      <c r="FIR71" s="26"/>
      <c r="FIS71" s="111"/>
      <c r="FIT71" s="26"/>
      <c r="FIU71" s="111"/>
      <c r="FIV71" s="26"/>
      <c r="FIW71" s="111"/>
      <c r="FIX71" s="26"/>
      <c r="FIY71" s="111"/>
      <c r="FIZ71" s="26"/>
      <c r="FJA71" s="111"/>
      <c r="FJB71" s="26"/>
      <c r="FJC71" s="111"/>
      <c r="FJD71" s="26"/>
      <c r="FJE71" s="111"/>
      <c r="FJF71" s="19"/>
      <c r="FJG71" s="111"/>
      <c r="FJH71" s="26"/>
      <c r="FJI71" s="111"/>
      <c r="FJJ71" s="26"/>
      <c r="FJK71" s="111"/>
      <c r="FJL71" s="26"/>
      <c r="FJM71" s="111"/>
      <c r="FJN71" s="26"/>
      <c r="FJO71" s="111"/>
      <c r="FJP71" s="19"/>
      <c r="FJQ71" s="111"/>
      <c r="FJR71" s="26"/>
      <c r="FJS71" s="111"/>
      <c r="FJT71" s="26"/>
      <c r="FJU71" s="111"/>
      <c r="FJV71" s="26"/>
      <c r="FJW71" s="111"/>
      <c r="FJX71" s="19"/>
      <c r="FJY71" s="105"/>
      <c r="FJZ71" s="105"/>
      <c r="FKA71" s="105"/>
      <c r="FKB71" s="29"/>
      <c r="FKC71" s="111"/>
      <c r="FKD71" s="29"/>
      <c r="FKE71" s="111"/>
      <c r="FKF71" s="22"/>
      <c r="FKG71" s="111"/>
      <c r="FKH71" s="22"/>
      <c r="FKI71" s="111"/>
      <c r="FKJ71" s="22"/>
      <c r="FKK71" s="111"/>
      <c r="FKL71" s="22"/>
      <c r="FKM71" s="111"/>
      <c r="FKN71" s="22"/>
      <c r="FKO71" s="111"/>
      <c r="FKP71" s="22"/>
      <c r="FKQ71" s="111"/>
      <c r="FKR71" s="22"/>
      <c r="FKS71" s="111"/>
      <c r="FKT71" s="26"/>
      <c r="FKU71" s="111"/>
      <c r="FKV71" s="26"/>
      <c r="FKW71" s="111"/>
      <c r="FKX71" s="26"/>
      <c r="FKY71" s="111"/>
      <c r="FKZ71" s="26"/>
      <c r="FLA71" s="111"/>
      <c r="FLB71" s="26"/>
      <c r="FLC71" s="111"/>
      <c r="FLD71" s="26"/>
      <c r="FLE71" s="111"/>
      <c r="FLF71" s="26"/>
      <c r="FLG71" s="111"/>
      <c r="FLH71" s="26"/>
      <c r="FLI71" s="111"/>
      <c r="FLJ71" s="26"/>
      <c r="FLK71" s="111"/>
      <c r="FLL71" s="26"/>
      <c r="FLM71" s="111"/>
      <c r="FLN71" s="26"/>
      <c r="FLO71" s="112"/>
      <c r="FLP71" s="26"/>
      <c r="FLQ71" s="111"/>
      <c r="FLR71" s="26"/>
      <c r="FLS71" s="111"/>
      <c r="FLT71" s="26"/>
      <c r="FLU71" s="111"/>
      <c r="FLV71" s="26"/>
      <c r="FLW71" s="111"/>
      <c r="FLX71" s="26"/>
      <c r="FLY71" s="111"/>
      <c r="FLZ71" s="26"/>
      <c r="FMA71" s="111"/>
      <c r="FMB71" s="26"/>
      <c r="FMC71" s="111"/>
      <c r="FMD71" s="19"/>
      <c r="FME71" s="111"/>
      <c r="FMF71" s="26"/>
      <c r="FMG71" s="111"/>
      <c r="FMH71" s="26"/>
      <c r="FMI71" s="111"/>
      <c r="FMJ71" s="26"/>
      <c r="FMK71" s="111"/>
      <c r="FML71" s="26"/>
      <c r="FMM71" s="111"/>
      <c r="FMN71" s="19"/>
      <c r="FMO71" s="111"/>
      <c r="FMP71" s="26"/>
      <c r="FMQ71" s="111"/>
      <c r="FMR71" s="26"/>
      <c r="FMS71" s="111"/>
      <c r="FMT71" s="26"/>
      <c r="FMU71" s="111"/>
      <c r="FMV71" s="19"/>
      <c r="FMW71" s="105"/>
      <c r="FMX71" s="105"/>
      <c r="FMY71" s="105"/>
      <c r="FMZ71" s="29"/>
      <c r="FNA71" s="111"/>
      <c r="FNB71" s="29"/>
      <c r="FNC71" s="111"/>
      <c r="FND71" s="22"/>
      <c r="FNE71" s="111"/>
      <c r="FNF71" s="22"/>
      <c r="FNG71" s="111"/>
      <c r="FNH71" s="22"/>
      <c r="FNI71" s="111"/>
      <c r="FNJ71" s="22"/>
      <c r="FNK71" s="111"/>
      <c r="FNL71" s="22"/>
      <c r="FNM71" s="111"/>
      <c r="FNN71" s="22"/>
      <c r="FNO71" s="111"/>
      <c r="FNP71" s="22"/>
      <c r="FNQ71" s="111"/>
      <c r="FNR71" s="26"/>
      <c r="FNS71" s="111"/>
      <c r="FNT71" s="26"/>
      <c r="FNU71" s="111"/>
      <c r="FNV71" s="26"/>
      <c r="FNW71" s="111"/>
      <c r="FNX71" s="26"/>
      <c r="FNY71" s="111"/>
      <c r="FNZ71" s="26"/>
      <c r="FOA71" s="111"/>
      <c r="FOB71" s="26"/>
      <c r="FOC71" s="111"/>
      <c r="FOD71" s="26"/>
      <c r="FOE71" s="111"/>
      <c r="FOF71" s="26"/>
      <c r="FOG71" s="111"/>
      <c r="FOH71" s="26"/>
      <c r="FOI71" s="111"/>
      <c r="FOJ71" s="26"/>
      <c r="FOK71" s="111"/>
      <c r="FOL71" s="26"/>
      <c r="FOM71" s="112"/>
      <c r="FON71" s="26"/>
      <c r="FOO71" s="111"/>
      <c r="FOP71" s="26"/>
      <c r="FOQ71" s="111"/>
      <c r="FOR71" s="26"/>
      <c r="FOS71" s="111"/>
      <c r="FOT71" s="26"/>
      <c r="FOU71" s="111"/>
      <c r="FOV71" s="26"/>
      <c r="FOW71" s="111"/>
      <c r="FOX71" s="26"/>
      <c r="FOY71" s="111"/>
      <c r="FOZ71" s="26"/>
      <c r="FPA71" s="111"/>
      <c r="FPB71" s="19"/>
      <c r="FPC71" s="111"/>
      <c r="FPD71" s="26"/>
      <c r="FPE71" s="111"/>
      <c r="FPF71" s="26"/>
      <c r="FPG71" s="111"/>
      <c r="FPH71" s="26"/>
      <c r="FPI71" s="111"/>
      <c r="FPJ71" s="26"/>
      <c r="FPK71" s="111"/>
      <c r="FPL71" s="19"/>
      <c r="FPM71" s="111"/>
      <c r="FPN71" s="26"/>
      <c r="FPO71" s="111"/>
      <c r="FPP71" s="26"/>
      <c r="FPQ71" s="111"/>
      <c r="FPR71" s="26"/>
      <c r="FPS71" s="111"/>
      <c r="FPT71" s="19"/>
      <c r="FPU71" s="105"/>
      <c r="FPV71" s="105"/>
      <c r="FPW71" s="105"/>
      <c r="FPX71" s="29"/>
      <c r="FPY71" s="111"/>
      <c r="FPZ71" s="29"/>
      <c r="FQA71" s="111"/>
      <c r="FQB71" s="22"/>
      <c r="FQC71" s="111"/>
      <c r="FQD71" s="22"/>
      <c r="FQE71" s="111"/>
      <c r="FQF71" s="22"/>
      <c r="FQG71" s="111"/>
      <c r="FQH71" s="22"/>
      <c r="FQI71" s="111"/>
      <c r="FQJ71" s="22"/>
      <c r="FQK71" s="111"/>
      <c r="FQL71" s="22"/>
      <c r="FQM71" s="111"/>
      <c r="FQN71" s="22"/>
      <c r="FQO71" s="111"/>
      <c r="FQP71" s="26"/>
      <c r="FQQ71" s="111"/>
      <c r="FQR71" s="26"/>
      <c r="FQS71" s="111"/>
      <c r="FQT71" s="26"/>
      <c r="FQU71" s="111"/>
      <c r="FQV71" s="26"/>
      <c r="FQW71" s="111"/>
      <c r="FQX71" s="26"/>
      <c r="FQY71" s="111"/>
      <c r="FQZ71" s="26"/>
      <c r="FRA71" s="111"/>
      <c r="FRB71" s="26"/>
      <c r="FRC71" s="111"/>
      <c r="FRD71" s="26"/>
      <c r="FRE71" s="111"/>
      <c r="FRF71" s="26"/>
      <c r="FRG71" s="111"/>
      <c r="FRH71" s="26"/>
      <c r="FRI71" s="111"/>
      <c r="FRJ71" s="26"/>
      <c r="FRK71" s="112"/>
      <c r="FRL71" s="26"/>
      <c r="FRM71" s="111"/>
      <c r="FRN71" s="26"/>
      <c r="FRO71" s="111"/>
      <c r="FRP71" s="26"/>
      <c r="FRQ71" s="111"/>
      <c r="FRR71" s="26"/>
      <c r="FRS71" s="111"/>
      <c r="FRT71" s="26"/>
      <c r="FRU71" s="111"/>
      <c r="FRV71" s="26"/>
      <c r="FRW71" s="111"/>
      <c r="FRX71" s="26"/>
      <c r="FRY71" s="111"/>
      <c r="FRZ71" s="19"/>
      <c r="FSA71" s="111"/>
      <c r="FSB71" s="26"/>
      <c r="FSC71" s="111"/>
      <c r="FSD71" s="26"/>
      <c r="FSE71" s="111"/>
      <c r="FSF71" s="26"/>
      <c r="FSG71" s="111"/>
      <c r="FSH71" s="26"/>
      <c r="FSI71" s="111"/>
      <c r="FSJ71" s="19"/>
      <c r="FSK71" s="111"/>
      <c r="FSL71" s="26"/>
      <c r="FSM71" s="111"/>
      <c r="FSN71" s="26"/>
      <c r="FSO71" s="111"/>
      <c r="FSP71" s="26"/>
      <c r="FSQ71" s="111"/>
      <c r="FSR71" s="19"/>
      <c r="FSS71" s="105"/>
      <c r="FST71" s="105"/>
      <c r="FSU71" s="105"/>
      <c r="FSV71" s="29"/>
      <c r="FSW71" s="111"/>
      <c r="FSX71" s="29"/>
      <c r="FSY71" s="111"/>
      <c r="FSZ71" s="22"/>
      <c r="FTA71" s="111"/>
      <c r="FTB71" s="22"/>
      <c r="FTC71" s="111"/>
      <c r="FTD71" s="22"/>
      <c r="FTE71" s="111"/>
      <c r="FTF71" s="22"/>
      <c r="FTG71" s="111"/>
      <c r="FTH71" s="22"/>
      <c r="FTI71" s="111"/>
      <c r="FTJ71" s="22"/>
      <c r="FTK71" s="111"/>
      <c r="FTL71" s="22"/>
      <c r="FTM71" s="111"/>
      <c r="FTN71" s="26"/>
      <c r="FTO71" s="111"/>
      <c r="FTP71" s="26"/>
      <c r="FTQ71" s="111"/>
      <c r="FTR71" s="26"/>
      <c r="FTS71" s="111"/>
      <c r="FTT71" s="26"/>
      <c r="FTU71" s="111"/>
      <c r="FTV71" s="26"/>
      <c r="FTW71" s="111"/>
      <c r="FTX71" s="26"/>
      <c r="FTY71" s="111"/>
      <c r="FTZ71" s="26"/>
      <c r="FUA71" s="111"/>
      <c r="FUB71" s="26"/>
      <c r="FUC71" s="111"/>
      <c r="FUD71" s="26"/>
      <c r="FUE71" s="111"/>
      <c r="FUF71" s="26"/>
      <c r="FUG71" s="111"/>
      <c r="FUH71" s="26"/>
      <c r="FUI71" s="112"/>
      <c r="FUJ71" s="26"/>
      <c r="FUK71" s="111"/>
      <c r="FUL71" s="26"/>
      <c r="FUM71" s="111"/>
      <c r="FUN71" s="26"/>
      <c r="FUO71" s="111"/>
      <c r="FUP71" s="26"/>
      <c r="FUQ71" s="111"/>
      <c r="FUR71" s="26"/>
      <c r="FUS71" s="111"/>
      <c r="FUT71" s="26"/>
      <c r="FUU71" s="111"/>
      <c r="FUV71" s="26"/>
      <c r="FUW71" s="111"/>
      <c r="FUX71" s="19"/>
      <c r="FUY71" s="111"/>
      <c r="FUZ71" s="26"/>
      <c r="FVA71" s="111"/>
      <c r="FVB71" s="26"/>
      <c r="FVC71" s="111"/>
      <c r="FVD71" s="26"/>
      <c r="FVE71" s="111"/>
      <c r="FVF71" s="26"/>
      <c r="FVG71" s="111"/>
      <c r="FVH71" s="19"/>
      <c r="FVI71" s="111"/>
      <c r="FVJ71" s="26"/>
      <c r="FVK71" s="111"/>
      <c r="FVL71" s="26"/>
      <c r="FVM71" s="111"/>
      <c r="FVN71" s="26"/>
      <c r="FVO71" s="111"/>
      <c r="FVP71" s="19"/>
      <c r="FVQ71" s="105"/>
      <c r="FVR71" s="105"/>
      <c r="FVS71" s="105"/>
      <c r="FVT71" s="29"/>
      <c r="FVU71" s="111"/>
      <c r="FVV71" s="29"/>
      <c r="FVW71" s="111"/>
      <c r="FVX71" s="22"/>
      <c r="FVY71" s="111"/>
      <c r="FVZ71" s="22"/>
      <c r="FWA71" s="111"/>
      <c r="FWB71" s="22"/>
      <c r="FWC71" s="111"/>
      <c r="FWD71" s="22"/>
      <c r="FWE71" s="111"/>
      <c r="FWF71" s="22"/>
      <c r="FWG71" s="111"/>
      <c r="FWH71" s="22"/>
      <c r="FWI71" s="111"/>
      <c r="FWJ71" s="22"/>
      <c r="FWK71" s="111"/>
      <c r="FWL71" s="26"/>
      <c r="FWM71" s="111"/>
      <c r="FWN71" s="26"/>
      <c r="FWO71" s="111"/>
      <c r="FWP71" s="26"/>
      <c r="FWQ71" s="111"/>
      <c r="FWR71" s="26"/>
      <c r="FWS71" s="111"/>
      <c r="FWT71" s="26"/>
      <c r="FWU71" s="111"/>
      <c r="FWV71" s="26"/>
      <c r="FWW71" s="111"/>
      <c r="FWX71" s="26"/>
      <c r="FWY71" s="111"/>
      <c r="FWZ71" s="26"/>
      <c r="FXA71" s="111"/>
      <c r="FXB71" s="26"/>
      <c r="FXC71" s="111"/>
      <c r="FXD71" s="26"/>
      <c r="FXE71" s="111"/>
      <c r="FXF71" s="26"/>
      <c r="FXG71" s="112"/>
      <c r="FXH71" s="26"/>
      <c r="FXI71" s="111"/>
      <c r="FXJ71" s="26"/>
      <c r="FXK71" s="111"/>
      <c r="FXL71" s="26"/>
      <c r="FXM71" s="111"/>
      <c r="FXN71" s="26"/>
      <c r="FXO71" s="111"/>
      <c r="FXP71" s="26"/>
      <c r="FXQ71" s="111"/>
      <c r="FXR71" s="26"/>
      <c r="FXS71" s="111"/>
      <c r="FXT71" s="26"/>
      <c r="FXU71" s="111"/>
      <c r="FXV71" s="19"/>
      <c r="FXW71" s="111"/>
      <c r="FXX71" s="26"/>
      <c r="FXY71" s="111"/>
      <c r="FXZ71" s="26"/>
      <c r="FYA71" s="111"/>
      <c r="FYB71" s="26"/>
      <c r="FYC71" s="111"/>
      <c r="FYD71" s="26"/>
      <c r="FYE71" s="111"/>
      <c r="FYF71" s="19"/>
      <c r="FYG71" s="111"/>
      <c r="FYH71" s="26"/>
      <c r="FYI71" s="111"/>
      <c r="FYJ71" s="26"/>
      <c r="FYK71" s="111"/>
      <c r="FYL71" s="26"/>
      <c r="FYM71" s="111"/>
      <c r="FYN71" s="19"/>
      <c r="FYO71" s="105"/>
      <c r="FYP71" s="105"/>
      <c r="FYQ71" s="105"/>
      <c r="FYR71" s="29"/>
      <c r="FYS71" s="111"/>
      <c r="FYT71" s="29"/>
      <c r="FYU71" s="111"/>
      <c r="FYV71" s="22"/>
      <c r="FYW71" s="111"/>
      <c r="FYX71" s="22"/>
      <c r="FYY71" s="111"/>
      <c r="FYZ71" s="22"/>
      <c r="FZA71" s="111"/>
      <c r="FZB71" s="22"/>
      <c r="FZC71" s="111"/>
      <c r="FZD71" s="22"/>
      <c r="FZE71" s="111"/>
      <c r="FZF71" s="22"/>
      <c r="FZG71" s="111"/>
      <c r="FZH71" s="22"/>
      <c r="FZI71" s="111"/>
      <c r="FZJ71" s="26"/>
      <c r="FZK71" s="111"/>
      <c r="FZL71" s="26"/>
      <c r="FZM71" s="111"/>
      <c r="FZN71" s="26"/>
      <c r="FZO71" s="111"/>
      <c r="FZP71" s="26"/>
      <c r="FZQ71" s="111"/>
      <c r="FZR71" s="26"/>
      <c r="FZS71" s="111"/>
      <c r="FZT71" s="26"/>
      <c r="FZU71" s="111"/>
      <c r="FZV71" s="26"/>
      <c r="FZW71" s="111"/>
      <c r="FZX71" s="26"/>
      <c r="FZY71" s="111"/>
      <c r="FZZ71" s="26"/>
      <c r="GAA71" s="111"/>
      <c r="GAB71" s="26"/>
      <c r="GAC71" s="111"/>
      <c r="GAD71" s="26"/>
      <c r="GAE71" s="112"/>
      <c r="GAF71" s="26"/>
      <c r="GAG71" s="111"/>
      <c r="GAH71" s="26"/>
      <c r="GAI71" s="111"/>
      <c r="GAJ71" s="26"/>
      <c r="GAK71" s="111"/>
      <c r="GAL71" s="26"/>
      <c r="GAM71" s="111"/>
      <c r="GAN71" s="26"/>
      <c r="GAO71" s="111"/>
      <c r="GAP71" s="26"/>
      <c r="GAQ71" s="111"/>
      <c r="GAR71" s="26"/>
      <c r="GAS71" s="111"/>
      <c r="GAT71" s="19"/>
      <c r="GAU71" s="111"/>
      <c r="GAV71" s="26"/>
      <c r="GAW71" s="111"/>
      <c r="GAX71" s="26"/>
      <c r="GAY71" s="111"/>
      <c r="GAZ71" s="26"/>
      <c r="GBA71" s="111"/>
      <c r="GBB71" s="26"/>
      <c r="GBC71" s="111"/>
      <c r="GBD71" s="19"/>
      <c r="GBE71" s="111"/>
      <c r="GBF71" s="26"/>
      <c r="GBG71" s="111"/>
      <c r="GBH71" s="26"/>
      <c r="GBI71" s="111"/>
      <c r="GBJ71" s="26"/>
      <c r="GBK71" s="111"/>
      <c r="GBL71" s="19"/>
      <c r="GBM71" s="105"/>
      <c r="GBN71" s="105"/>
      <c r="GBO71" s="105"/>
      <c r="GBP71" s="29"/>
      <c r="GBQ71" s="111"/>
      <c r="GBR71" s="29"/>
      <c r="GBS71" s="111"/>
      <c r="GBT71" s="22"/>
      <c r="GBU71" s="111"/>
      <c r="GBV71" s="22"/>
      <c r="GBW71" s="111"/>
      <c r="GBX71" s="22"/>
      <c r="GBY71" s="111"/>
      <c r="GBZ71" s="22"/>
      <c r="GCA71" s="111"/>
      <c r="GCB71" s="22"/>
      <c r="GCC71" s="111"/>
      <c r="GCD71" s="22"/>
      <c r="GCE71" s="111"/>
      <c r="GCF71" s="22"/>
      <c r="GCG71" s="111"/>
      <c r="GCH71" s="26"/>
      <c r="GCI71" s="111"/>
      <c r="GCJ71" s="26"/>
      <c r="GCK71" s="111"/>
      <c r="GCL71" s="26"/>
      <c r="GCM71" s="111"/>
      <c r="GCN71" s="26"/>
      <c r="GCO71" s="111"/>
      <c r="GCP71" s="26"/>
      <c r="GCQ71" s="111"/>
      <c r="GCR71" s="26"/>
      <c r="GCS71" s="111"/>
      <c r="GCT71" s="26"/>
      <c r="GCU71" s="111"/>
      <c r="GCV71" s="26"/>
      <c r="GCW71" s="111"/>
      <c r="GCX71" s="26"/>
      <c r="GCY71" s="111"/>
      <c r="GCZ71" s="26"/>
      <c r="GDA71" s="111"/>
      <c r="GDB71" s="26"/>
      <c r="GDC71" s="112"/>
      <c r="GDD71" s="26"/>
      <c r="GDE71" s="111"/>
      <c r="GDF71" s="26"/>
      <c r="GDG71" s="111"/>
      <c r="GDH71" s="26"/>
      <c r="GDI71" s="111"/>
      <c r="GDJ71" s="26"/>
      <c r="GDK71" s="111"/>
      <c r="GDL71" s="26"/>
      <c r="GDM71" s="111"/>
      <c r="GDN71" s="26"/>
      <c r="GDO71" s="111"/>
      <c r="GDP71" s="26"/>
      <c r="GDQ71" s="111"/>
      <c r="GDR71" s="19"/>
      <c r="GDS71" s="111"/>
      <c r="GDT71" s="26"/>
      <c r="GDU71" s="111"/>
      <c r="GDV71" s="26"/>
      <c r="GDW71" s="111"/>
      <c r="GDX71" s="26"/>
      <c r="GDY71" s="111"/>
      <c r="GDZ71" s="26"/>
      <c r="GEA71" s="111"/>
      <c r="GEB71" s="19"/>
      <c r="GEC71" s="111"/>
      <c r="GED71" s="26"/>
      <c r="GEE71" s="111"/>
      <c r="GEF71" s="26"/>
      <c r="GEG71" s="111"/>
      <c r="GEH71" s="26"/>
      <c r="GEI71" s="111"/>
      <c r="GEJ71" s="19"/>
      <c r="GEK71" s="105"/>
      <c r="GEL71" s="105"/>
      <c r="GEM71" s="105"/>
      <c r="GEN71" s="29"/>
      <c r="GEO71" s="111"/>
      <c r="GEP71" s="29"/>
      <c r="GEQ71" s="111"/>
      <c r="GER71" s="22"/>
      <c r="GES71" s="111"/>
      <c r="GET71" s="22"/>
      <c r="GEU71" s="111"/>
      <c r="GEV71" s="22"/>
      <c r="GEW71" s="111"/>
      <c r="GEX71" s="22"/>
      <c r="GEY71" s="111"/>
      <c r="GEZ71" s="22"/>
      <c r="GFA71" s="111"/>
      <c r="GFB71" s="22"/>
      <c r="GFC71" s="111"/>
      <c r="GFD71" s="22"/>
      <c r="GFE71" s="111"/>
      <c r="GFF71" s="26"/>
      <c r="GFG71" s="111"/>
      <c r="GFH71" s="26"/>
      <c r="GFI71" s="111"/>
      <c r="GFJ71" s="26"/>
      <c r="GFK71" s="111"/>
      <c r="GFL71" s="26"/>
      <c r="GFM71" s="111"/>
      <c r="GFN71" s="26"/>
      <c r="GFO71" s="111"/>
      <c r="GFP71" s="26"/>
      <c r="GFQ71" s="111"/>
      <c r="GFR71" s="26"/>
      <c r="GFS71" s="111"/>
      <c r="GFT71" s="26"/>
      <c r="GFU71" s="111"/>
      <c r="GFV71" s="26"/>
      <c r="GFW71" s="111"/>
      <c r="GFX71" s="26"/>
      <c r="GFY71" s="111"/>
      <c r="GFZ71" s="26"/>
      <c r="GGA71" s="112"/>
      <c r="GGB71" s="26"/>
      <c r="GGC71" s="111"/>
      <c r="GGD71" s="26"/>
      <c r="GGE71" s="111"/>
      <c r="GGF71" s="26"/>
      <c r="GGG71" s="111"/>
      <c r="GGH71" s="26"/>
      <c r="GGI71" s="111"/>
      <c r="GGJ71" s="26"/>
      <c r="GGK71" s="111"/>
      <c r="GGL71" s="26"/>
      <c r="GGM71" s="111"/>
      <c r="GGN71" s="26"/>
      <c r="GGO71" s="111"/>
      <c r="GGP71" s="19"/>
      <c r="GGQ71" s="111"/>
      <c r="GGR71" s="26"/>
      <c r="GGS71" s="111"/>
      <c r="GGT71" s="26"/>
      <c r="GGU71" s="111"/>
      <c r="GGV71" s="26"/>
      <c r="GGW71" s="111"/>
      <c r="GGX71" s="26"/>
      <c r="GGY71" s="111"/>
      <c r="GGZ71" s="19"/>
      <c r="GHA71" s="111"/>
      <c r="GHB71" s="26"/>
      <c r="GHC71" s="111"/>
      <c r="GHD71" s="26"/>
      <c r="GHE71" s="111"/>
      <c r="GHF71" s="26"/>
      <c r="GHG71" s="111"/>
      <c r="GHH71" s="19"/>
      <c r="GHI71" s="105"/>
      <c r="GHJ71" s="105"/>
      <c r="GHK71" s="105"/>
      <c r="GHL71" s="29"/>
      <c r="GHM71" s="111"/>
      <c r="GHN71" s="29"/>
      <c r="GHO71" s="111"/>
      <c r="GHP71" s="22"/>
      <c r="GHQ71" s="111"/>
      <c r="GHR71" s="22"/>
      <c r="GHS71" s="111"/>
      <c r="GHT71" s="22"/>
      <c r="GHU71" s="111"/>
      <c r="GHV71" s="22"/>
      <c r="GHW71" s="111"/>
      <c r="GHX71" s="22"/>
      <c r="GHY71" s="111"/>
      <c r="GHZ71" s="22"/>
      <c r="GIA71" s="111"/>
      <c r="GIB71" s="22"/>
      <c r="GIC71" s="111"/>
      <c r="GID71" s="26"/>
      <c r="GIE71" s="111"/>
      <c r="GIF71" s="26"/>
      <c r="GIG71" s="111"/>
      <c r="GIH71" s="26"/>
      <c r="GII71" s="111"/>
      <c r="GIJ71" s="26"/>
      <c r="GIK71" s="111"/>
      <c r="GIL71" s="26"/>
      <c r="GIM71" s="111"/>
      <c r="GIN71" s="26"/>
      <c r="GIO71" s="111"/>
      <c r="GIP71" s="26"/>
      <c r="GIQ71" s="111"/>
      <c r="GIR71" s="26"/>
      <c r="GIS71" s="111"/>
      <c r="GIT71" s="26"/>
      <c r="GIU71" s="111"/>
      <c r="GIV71" s="26"/>
      <c r="GIW71" s="111"/>
      <c r="GIX71" s="26"/>
      <c r="GIY71" s="112"/>
      <c r="GIZ71" s="26"/>
      <c r="GJA71" s="111"/>
      <c r="GJB71" s="26"/>
      <c r="GJC71" s="111"/>
      <c r="GJD71" s="26"/>
      <c r="GJE71" s="111"/>
      <c r="GJF71" s="26"/>
      <c r="GJG71" s="111"/>
      <c r="GJH71" s="26"/>
      <c r="GJI71" s="111"/>
      <c r="GJJ71" s="26"/>
      <c r="GJK71" s="111"/>
      <c r="GJL71" s="26"/>
      <c r="GJM71" s="111"/>
      <c r="GJN71" s="19"/>
      <c r="GJO71" s="111"/>
      <c r="GJP71" s="26"/>
      <c r="GJQ71" s="111"/>
      <c r="GJR71" s="26"/>
      <c r="GJS71" s="111"/>
      <c r="GJT71" s="26"/>
      <c r="GJU71" s="111"/>
      <c r="GJV71" s="26"/>
      <c r="GJW71" s="111"/>
      <c r="GJX71" s="19"/>
      <c r="GJY71" s="111"/>
      <c r="GJZ71" s="26"/>
      <c r="GKA71" s="111"/>
      <c r="GKB71" s="26"/>
      <c r="GKC71" s="111"/>
      <c r="GKD71" s="26"/>
      <c r="GKE71" s="111"/>
      <c r="GKF71" s="19"/>
      <c r="GKG71" s="105"/>
      <c r="GKH71" s="105"/>
      <c r="GKI71" s="105"/>
      <c r="GKJ71" s="29"/>
      <c r="GKK71" s="111"/>
      <c r="GKL71" s="29"/>
      <c r="GKM71" s="111"/>
      <c r="GKN71" s="22"/>
      <c r="GKO71" s="111"/>
      <c r="GKP71" s="22"/>
      <c r="GKQ71" s="111"/>
      <c r="GKR71" s="22"/>
      <c r="GKS71" s="111"/>
      <c r="GKT71" s="22"/>
      <c r="GKU71" s="111"/>
      <c r="GKV71" s="22"/>
      <c r="GKW71" s="111"/>
      <c r="GKX71" s="22"/>
      <c r="GKY71" s="111"/>
      <c r="GKZ71" s="22"/>
      <c r="GLA71" s="111"/>
      <c r="GLB71" s="26"/>
      <c r="GLC71" s="111"/>
      <c r="GLD71" s="26"/>
      <c r="GLE71" s="111"/>
      <c r="GLF71" s="26"/>
      <c r="GLG71" s="111"/>
      <c r="GLH71" s="26"/>
      <c r="GLI71" s="111"/>
      <c r="GLJ71" s="26"/>
      <c r="GLK71" s="111"/>
      <c r="GLL71" s="26"/>
      <c r="GLM71" s="111"/>
      <c r="GLN71" s="26"/>
      <c r="GLO71" s="111"/>
      <c r="GLP71" s="26"/>
      <c r="GLQ71" s="111"/>
      <c r="GLR71" s="26"/>
      <c r="GLS71" s="111"/>
      <c r="GLT71" s="26"/>
      <c r="GLU71" s="111"/>
      <c r="GLV71" s="26"/>
      <c r="GLW71" s="112"/>
      <c r="GLX71" s="26"/>
      <c r="GLY71" s="111"/>
      <c r="GLZ71" s="26"/>
      <c r="GMA71" s="111"/>
      <c r="GMB71" s="26"/>
      <c r="GMC71" s="111"/>
      <c r="GMD71" s="26"/>
      <c r="GME71" s="111"/>
      <c r="GMF71" s="26"/>
      <c r="GMG71" s="111"/>
      <c r="GMH71" s="26"/>
      <c r="GMI71" s="111"/>
      <c r="GMJ71" s="26"/>
      <c r="GMK71" s="111"/>
      <c r="GML71" s="19"/>
      <c r="GMM71" s="111"/>
      <c r="GMN71" s="26"/>
      <c r="GMO71" s="111"/>
      <c r="GMP71" s="26"/>
      <c r="GMQ71" s="111"/>
      <c r="GMR71" s="26"/>
      <c r="GMS71" s="111"/>
      <c r="GMT71" s="26"/>
      <c r="GMU71" s="111"/>
      <c r="GMV71" s="19"/>
      <c r="GMW71" s="111"/>
      <c r="GMX71" s="26"/>
      <c r="GMY71" s="111"/>
      <c r="GMZ71" s="26"/>
      <c r="GNA71" s="111"/>
      <c r="GNB71" s="26"/>
      <c r="GNC71" s="111"/>
      <c r="GND71" s="19"/>
      <c r="GNE71" s="105"/>
      <c r="GNF71" s="105"/>
      <c r="GNG71" s="105"/>
      <c r="GNH71" s="29"/>
      <c r="GNI71" s="111"/>
      <c r="GNJ71" s="29"/>
      <c r="GNK71" s="111"/>
      <c r="GNL71" s="22"/>
      <c r="GNM71" s="111"/>
      <c r="GNN71" s="22"/>
      <c r="GNO71" s="111"/>
      <c r="GNP71" s="22"/>
      <c r="GNQ71" s="111"/>
      <c r="GNR71" s="22"/>
      <c r="GNS71" s="111"/>
      <c r="GNT71" s="22"/>
      <c r="GNU71" s="111"/>
      <c r="GNV71" s="22"/>
      <c r="GNW71" s="111"/>
      <c r="GNX71" s="22"/>
      <c r="GNY71" s="111"/>
      <c r="GNZ71" s="26"/>
      <c r="GOA71" s="111"/>
      <c r="GOB71" s="26"/>
      <c r="GOC71" s="111"/>
      <c r="GOD71" s="26"/>
      <c r="GOE71" s="111"/>
      <c r="GOF71" s="26"/>
      <c r="GOG71" s="111"/>
      <c r="GOH71" s="26"/>
      <c r="GOI71" s="111"/>
      <c r="GOJ71" s="26"/>
      <c r="GOK71" s="111"/>
      <c r="GOL71" s="26"/>
      <c r="GOM71" s="111"/>
      <c r="GON71" s="26"/>
      <c r="GOO71" s="111"/>
      <c r="GOP71" s="26"/>
      <c r="GOQ71" s="111"/>
      <c r="GOR71" s="26"/>
      <c r="GOS71" s="111"/>
      <c r="GOT71" s="26"/>
      <c r="GOU71" s="112"/>
      <c r="GOV71" s="26"/>
      <c r="GOW71" s="111"/>
      <c r="GOX71" s="26"/>
      <c r="GOY71" s="111"/>
      <c r="GOZ71" s="26"/>
      <c r="GPA71" s="111"/>
      <c r="GPB71" s="26"/>
      <c r="GPC71" s="111"/>
      <c r="GPD71" s="26"/>
      <c r="GPE71" s="111"/>
      <c r="GPF71" s="26"/>
      <c r="GPG71" s="111"/>
      <c r="GPH71" s="26"/>
      <c r="GPI71" s="111"/>
      <c r="GPJ71" s="19"/>
      <c r="GPK71" s="111"/>
      <c r="GPL71" s="26"/>
      <c r="GPM71" s="111"/>
      <c r="GPN71" s="26"/>
      <c r="GPO71" s="111"/>
      <c r="GPP71" s="26"/>
      <c r="GPQ71" s="111"/>
      <c r="GPR71" s="26"/>
      <c r="GPS71" s="111"/>
      <c r="GPT71" s="19"/>
      <c r="GPU71" s="111"/>
      <c r="GPV71" s="26"/>
      <c r="GPW71" s="111"/>
      <c r="GPX71" s="26"/>
      <c r="GPY71" s="111"/>
      <c r="GPZ71" s="26"/>
      <c r="GQA71" s="111"/>
      <c r="GQB71" s="19"/>
      <c r="GQC71" s="105"/>
      <c r="GQD71" s="105"/>
      <c r="GQE71" s="105"/>
      <c r="GQF71" s="29"/>
      <c r="GQG71" s="111"/>
      <c r="GQH71" s="29"/>
      <c r="GQI71" s="111"/>
      <c r="GQJ71" s="22"/>
      <c r="GQK71" s="111"/>
      <c r="GQL71" s="22"/>
      <c r="GQM71" s="111"/>
      <c r="GQN71" s="22"/>
      <c r="GQO71" s="111"/>
      <c r="GQP71" s="22"/>
      <c r="GQQ71" s="111"/>
      <c r="GQR71" s="22"/>
      <c r="GQS71" s="111"/>
      <c r="GQT71" s="22"/>
      <c r="GQU71" s="111"/>
      <c r="GQV71" s="22"/>
      <c r="GQW71" s="111"/>
      <c r="GQX71" s="26"/>
      <c r="GQY71" s="111"/>
      <c r="GQZ71" s="26"/>
      <c r="GRA71" s="111"/>
      <c r="GRB71" s="26"/>
      <c r="GRC71" s="111"/>
      <c r="GRD71" s="26"/>
      <c r="GRE71" s="111"/>
      <c r="GRF71" s="26"/>
      <c r="GRG71" s="111"/>
      <c r="GRH71" s="26"/>
      <c r="GRI71" s="111"/>
      <c r="GRJ71" s="26"/>
      <c r="GRK71" s="111"/>
      <c r="GRL71" s="26"/>
      <c r="GRM71" s="111"/>
      <c r="GRN71" s="26"/>
      <c r="GRO71" s="111"/>
      <c r="GRP71" s="26"/>
      <c r="GRQ71" s="111"/>
      <c r="GRR71" s="26"/>
      <c r="GRS71" s="112"/>
      <c r="GRT71" s="26"/>
      <c r="GRU71" s="111"/>
      <c r="GRV71" s="26"/>
      <c r="GRW71" s="111"/>
      <c r="GRX71" s="26"/>
      <c r="GRY71" s="111"/>
      <c r="GRZ71" s="26"/>
      <c r="GSA71" s="111"/>
      <c r="GSB71" s="26"/>
      <c r="GSC71" s="111"/>
      <c r="GSD71" s="26"/>
      <c r="GSE71" s="111"/>
      <c r="GSF71" s="26"/>
      <c r="GSG71" s="111"/>
      <c r="GSH71" s="19"/>
      <c r="GSI71" s="111"/>
      <c r="GSJ71" s="26"/>
      <c r="GSK71" s="111"/>
      <c r="GSL71" s="26"/>
      <c r="GSM71" s="111"/>
      <c r="GSN71" s="26"/>
      <c r="GSO71" s="111"/>
      <c r="GSP71" s="26"/>
      <c r="GSQ71" s="111"/>
      <c r="GSR71" s="19"/>
      <c r="GSS71" s="111"/>
      <c r="GST71" s="26"/>
      <c r="GSU71" s="111"/>
      <c r="GSV71" s="26"/>
      <c r="GSW71" s="111"/>
      <c r="GSX71" s="26"/>
      <c r="GSY71" s="111"/>
      <c r="GSZ71" s="19"/>
      <c r="GTA71" s="105"/>
      <c r="GTB71" s="105"/>
      <c r="GTC71" s="105"/>
      <c r="GTD71" s="29"/>
      <c r="GTE71" s="111"/>
      <c r="GTF71" s="29"/>
      <c r="GTG71" s="111"/>
      <c r="GTH71" s="22"/>
      <c r="GTI71" s="111"/>
      <c r="GTJ71" s="22"/>
      <c r="GTK71" s="111"/>
      <c r="GTL71" s="22"/>
      <c r="GTM71" s="111"/>
      <c r="GTN71" s="22"/>
      <c r="GTO71" s="111"/>
      <c r="GTP71" s="22"/>
      <c r="GTQ71" s="111"/>
      <c r="GTR71" s="22"/>
      <c r="GTS71" s="111"/>
      <c r="GTT71" s="22"/>
      <c r="GTU71" s="111"/>
      <c r="GTV71" s="26"/>
      <c r="GTW71" s="111"/>
      <c r="GTX71" s="26"/>
      <c r="GTY71" s="111"/>
      <c r="GTZ71" s="26"/>
      <c r="GUA71" s="111"/>
      <c r="GUB71" s="26"/>
      <c r="GUC71" s="111"/>
      <c r="GUD71" s="26"/>
      <c r="GUE71" s="111"/>
      <c r="GUF71" s="26"/>
      <c r="GUG71" s="111"/>
      <c r="GUH71" s="26"/>
      <c r="GUI71" s="111"/>
      <c r="GUJ71" s="26"/>
      <c r="GUK71" s="111"/>
      <c r="GUL71" s="26"/>
      <c r="GUM71" s="111"/>
      <c r="GUN71" s="26"/>
      <c r="GUO71" s="111"/>
      <c r="GUP71" s="26"/>
      <c r="GUQ71" s="112"/>
      <c r="GUR71" s="26"/>
      <c r="GUS71" s="111"/>
      <c r="GUT71" s="26"/>
      <c r="GUU71" s="111"/>
      <c r="GUV71" s="26"/>
      <c r="GUW71" s="111"/>
      <c r="GUX71" s="26"/>
      <c r="GUY71" s="111"/>
      <c r="GUZ71" s="26"/>
      <c r="GVA71" s="111"/>
      <c r="GVB71" s="26"/>
      <c r="GVC71" s="111"/>
      <c r="GVD71" s="26"/>
      <c r="GVE71" s="111"/>
      <c r="GVF71" s="19"/>
      <c r="GVG71" s="111"/>
      <c r="GVH71" s="26"/>
      <c r="GVI71" s="111"/>
      <c r="GVJ71" s="26"/>
      <c r="GVK71" s="111"/>
      <c r="GVL71" s="26"/>
      <c r="GVM71" s="111"/>
      <c r="GVN71" s="26"/>
      <c r="GVO71" s="111"/>
      <c r="GVP71" s="19"/>
      <c r="GVQ71" s="111"/>
      <c r="GVR71" s="26"/>
      <c r="GVS71" s="111"/>
      <c r="GVT71" s="26"/>
      <c r="GVU71" s="111"/>
      <c r="GVV71" s="26"/>
      <c r="GVW71" s="111"/>
      <c r="GVX71" s="19"/>
      <c r="GVY71" s="105"/>
      <c r="GVZ71" s="105"/>
      <c r="GWA71" s="105"/>
      <c r="GWB71" s="29"/>
      <c r="GWC71" s="111"/>
      <c r="GWD71" s="29"/>
      <c r="GWE71" s="111"/>
      <c r="GWF71" s="22"/>
      <c r="GWG71" s="111"/>
      <c r="GWH71" s="22"/>
      <c r="GWI71" s="111"/>
      <c r="GWJ71" s="22"/>
      <c r="GWK71" s="111"/>
      <c r="GWL71" s="22"/>
      <c r="GWM71" s="111"/>
      <c r="GWN71" s="22"/>
      <c r="GWO71" s="111"/>
      <c r="GWP71" s="22"/>
      <c r="GWQ71" s="111"/>
      <c r="GWR71" s="22"/>
      <c r="GWS71" s="111"/>
      <c r="GWT71" s="26"/>
      <c r="GWU71" s="111"/>
      <c r="GWV71" s="26"/>
      <c r="GWW71" s="111"/>
      <c r="GWX71" s="26"/>
      <c r="GWY71" s="111"/>
      <c r="GWZ71" s="26"/>
      <c r="GXA71" s="111"/>
      <c r="GXB71" s="26"/>
      <c r="GXC71" s="111"/>
      <c r="GXD71" s="26"/>
      <c r="GXE71" s="111"/>
      <c r="GXF71" s="26"/>
      <c r="GXG71" s="111"/>
      <c r="GXH71" s="26"/>
      <c r="GXI71" s="111"/>
      <c r="GXJ71" s="26"/>
      <c r="GXK71" s="111"/>
      <c r="GXL71" s="26"/>
      <c r="GXM71" s="111"/>
      <c r="GXN71" s="26"/>
      <c r="GXO71" s="112"/>
      <c r="GXP71" s="26"/>
      <c r="GXQ71" s="111"/>
      <c r="GXR71" s="26"/>
      <c r="GXS71" s="111"/>
      <c r="GXT71" s="26"/>
      <c r="GXU71" s="111"/>
      <c r="GXV71" s="26"/>
      <c r="GXW71" s="111"/>
      <c r="GXX71" s="26"/>
      <c r="GXY71" s="111"/>
      <c r="GXZ71" s="26"/>
      <c r="GYA71" s="111"/>
      <c r="GYB71" s="26"/>
      <c r="GYC71" s="111"/>
      <c r="GYD71" s="19"/>
      <c r="GYE71" s="111"/>
      <c r="GYF71" s="26"/>
      <c r="GYG71" s="111"/>
      <c r="GYH71" s="26"/>
      <c r="GYI71" s="111"/>
      <c r="GYJ71" s="26"/>
      <c r="GYK71" s="111"/>
      <c r="GYL71" s="26"/>
      <c r="GYM71" s="111"/>
      <c r="GYN71" s="19"/>
      <c r="GYO71" s="111"/>
      <c r="GYP71" s="26"/>
      <c r="GYQ71" s="111"/>
      <c r="GYR71" s="26"/>
      <c r="GYS71" s="111"/>
      <c r="GYT71" s="26"/>
      <c r="GYU71" s="111"/>
      <c r="GYV71" s="19"/>
      <c r="GYW71" s="105"/>
      <c r="GYX71" s="105"/>
      <c r="GYY71" s="105"/>
      <c r="GYZ71" s="29"/>
      <c r="GZA71" s="111"/>
      <c r="GZB71" s="29"/>
      <c r="GZC71" s="111"/>
      <c r="GZD71" s="22"/>
      <c r="GZE71" s="111"/>
      <c r="GZF71" s="22"/>
      <c r="GZG71" s="111"/>
      <c r="GZH71" s="22"/>
      <c r="GZI71" s="111"/>
      <c r="GZJ71" s="22"/>
      <c r="GZK71" s="111"/>
      <c r="GZL71" s="22"/>
      <c r="GZM71" s="111"/>
      <c r="GZN71" s="22"/>
      <c r="GZO71" s="111"/>
      <c r="GZP71" s="22"/>
      <c r="GZQ71" s="111"/>
      <c r="GZR71" s="26"/>
      <c r="GZS71" s="111"/>
      <c r="GZT71" s="26"/>
      <c r="GZU71" s="111"/>
      <c r="GZV71" s="26"/>
      <c r="GZW71" s="111"/>
      <c r="GZX71" s="26"/>
      <c r="GZY71" s="111"/>
      <c r="GZZ71" s="26"/>
      <c r="HAA71" s="111"/>
      <c r="HAB71" s="26"/>
      <c r="HAC71" s="111"/>
      <c r="HAD71" s="26"/>
      <c r="HAE71" s="111"/>
      <c r="HAF71" s="26"/>
      <c r="HAG71" s="111"/>
      <c r="HAH71" s="26"/>
      <c r="HAI71" s="111"/>
      <c r="HAJ71" s="26"/>
      <c r="HAK71" s="111"/>
      <c r="HAL71" s="26"/>
      <c r="HAM71" s="112"/>
      <c r="HAN71" s="26"/>
      <c r="HAO71" s="111"/>
      <c r="HAP71" s="26"/>
      <c r="HAQ71" s="111"/>
      <c r="HAR71" s="26"/>
      <c r="HAS71" s="111"/>
      <c r="HAT71" s="26"/>
      <c r="HAU71" s="111"/>
      <c r="HAV71" s="26"/>
      <c r="HAW71" s="111"/>
      <c r="HAX71" s="26"/>
      <c r="HAY71" s="111"/>
      <c r="HAZ71" s="26"/>
      <c r="HBA71" s="111"/>
      <c r="HBB71" s="19"/>
      <c r="HBC71" s="111"/>
      <c r="HBD71" s="26"/>
      <c r="HBE71" s="111"/>
      <c r="HBF71" s="26"/>
      <c r="HBG71" s="111"/>
      <c r="HBH71" s="26"/>
      <c r="HBI71" s="111"/>
      <c r="HBJ71" s="26"/>
      <c r="HBK71" s="111"/>
      <c r="HBL71" s="19"/>
      <c r="HBM71" s="111"/>
      <c r="HBN71" s="26"/>
      <c r="HBO71" s="111"/>
      <c r="HBP71" s="26"/>
      <c r="HBQ71" s="111"/>
      <c r="HBR71" s="26"/>
      <c r="HBS71" s="111"/>
      <c r="HBT71" s="19"/>
      <c r="HBU71" s="105"/>
      <c r="HBV71" s="105"/>
      <c r="HBW71" s="105"/>
      <c r="HBX71" s="29"/>
      <c r="HBY71" s="111"/>
      <c r="HBZ71" s="29"/>
      <c r="HCA71" s="111"/>
      <c r="HCB71" s="22"/>
      <c r="HCC71" s="111"/>
      <c r="HCD71" s="22"/>
      <c r="HCE71" s="111"/>
      <c r="HCF71" s="22"/>
      <c r="HCG71" s="111"/>
      <c r="HCH71" s="22"/>
      <c r="HCI71" s="111"/>
      <c r="HCJ71" s="22"/>
      <c r="HCK71" s="111"/>
      <c r="HCL71" s="22"/>
      <c r="HCM71" s="111"/>
      <c r="HCN71" s="22"/>
      <c r="HCO71" s="111"/>
      <c r="HCP71" s="26"/>
      <c r="HCQ71" s="111"/>
      <c r="HCR71" s="26"/>
      <c r="HCS71" s="111"/>
      <c r="HCT71" s="26"/>
      <c r="HCU71" s="111"/>
      <c r="HCV71" s="26"/>
      <c r="HCW71" s="111"/>
      <c r="HCX71" s="26"/>
      <c r="HCY71" s="111"/>
      <c r="HCZ71" s="26"/>
      <c r="HDA71" s="111"/>
      <c r="HDB71" s="26"/>
      <c r="HDC71" s="111"/>
      <c r="HDD71" s="26"/>
      <c r="HDE71" s="111"/>
      <c r="HDF71" s="26"/>
      <c r="HDG71" s="111"/>
      <c r="HDH71" s="26"/>
      <c r="HDI71" s="111"/>
      <c r="HDJ71" s="26"/>
      <c r="HDK71" s="112"/>
      <c r="HDL71" s="26"/>
      <c r="HDM71" s="111"/>
      <c r="HDN71" s="26"/>
      <c r="HDO71" s="111"/>
      <c r="HDP71" s="26"/>
      <c r="HDQ71" s="111"/>
      <c r="HDR71" s="26"/>
      <c r="HDS71" s="111"/>
      <c r="HDT71" s="26"/>
      <c r="HDU71" s="111"/>
      <c r="HDV71" s="26"/>
      <c r="HDW71" s="111"/>
      <c r="HDX71" s="26"/>
      <c r="HDY71" s="111"/>
      <c r="HDZ71" s="19"/>
      <c r="HEA71" s="111"/>
      <c r="HEB71" s="26"/>
      <c r="HEC71" s="111"/>
      <c r="HED71" s="26"/>
      <c r="HEE71" s="111"/>
      <c r="HEF71" s="26"/>
      <c r="HEG71" s="111"/>
      <c r="HEH71" s="26"/>
      <c r="HEI71" s="111"/>
      <c r="HEJ71" s="19"/>
      <c r="HEK71" s="111"/>
      <c r="HEL71" s="26"/>
      <c r="HEM71" s="111"/>
      <c r="HEN71" s="26"/>
      <c r="HEO71" s="111"/>
      <c r="HEP71" s="26"/>
      <c r="HEQ71" s="111"/>
      <c r="HER71" s="19"/>
      <c r="HES71" s="105"/>
      <c r="HET71" s="105"/>
      <c r="HEU71" s="105"/>
      <c r="HEV71" s="29"/>
      <c r="HEW71" s="111"/>
      <c r="HEX71" s="29"/>
      <c r="HEY71" s="111"/>
      <c r="HEZ71" s="22"/>
      <c r="HFA71" s="111"/>
      <c r="HFB71" s="22"/>
      <c r="HFC71" s="111"/>
      <c r="HFD71" s="22"/>
      <c r="HFE71" s="111"/>
      <c r="HFF71" s="22"/>
      <c r="HFG71" s="111"/>
      <c r="HFH71" s="22"/>
      <c r="HFI71" s="111"/>
      <c r="HFJ71" s="22"/>
      <c r="HFK71" s="111"/>
      <c r="HFL71" s="22"/>
      <c r="HFM71" s="111"/>
      <c r="HFN71" s="26"/>
      <c r="HFO71" s="111"/>
      <c r="HFP71" s="26"/>
      <c r="HFQ71" s="111"/>
      <c r="HFR71" s="26"/>
      <c r="HFS71" s="111"/>
      <c r="HFT71" s="26"/>
      <c r="HFU71" s="111"/>
      <c r="HFV71" s="26"/>
      <c r="HFW71" s="111"/>
      <c r="HFX71" s="26"/>
      <c r="HFY71" s="111"/>
      <c r="HFZ71" s="26"/>
      <c r="HGA71" s="111"/>
      <c r="HGB71" s="26"/>
      <c r="HGC71" s="111"/>
      <c r="HGD71" s="26"/>
      <c r="HGE71" s="111"/>
      <c r="HGF71" s="26"/>
      <c r="HGG71" s="111"/>
      <c r="HGH71" s="26"/>
      <c r="HGI71" s="112"/>
      <c r="HGJ71" s="26"/>
      <c r="HGK71" s="111"/>
      <c r="HGL71" s="26"/>
      <c r="HGM71" s="111"/>
      <c r="HGN71" s="26"/>
      <c r="HGO71" s="111"/>
      <c r="HGP71" s="26"/>
      <c r="HGQ71" s="111"/>
      <c r="HGR71" s="26"/>
      <c r="HGS71" s="111"/>
      <c r="HGT71" s="26"/>
      <c r="HGU71" s="111"/>
      <c r="HGV71" s="26"/>
      <c r="HGW71" s="111"/>
      <c r="HGX71" s="19"/>
      <c r="HGY71" s="111"/>
      <c r="HGZ71" s="26"/>
      <c r="HHA71" s="111"/>
      <c r="HHB71" s="26"/>
      <c r="HHC71" s="111"/>
      <c r="HHD71" s="26"/>
      <c r="HHE71" s="111"/>
      <c r="HHF71" s="26"/>
      <c r="HHG71" s="111"/>
      <c r="HHH71" s="19"/>
      <c r="HHI71" s="111"/>
      <c r="HHJ71" s="26"/>
      <c r="HHK71" s="111"/>
      <c r="HHL71" s="26"/>
      <c r="HHM71" s="111"/>
      <c r="HHN71" s="26"/>
      <c r="HHO71" s="111"/>
      <c r="HHP71" s="19"/>
      <c r="HHQ71" s="105"/>
      <c r="HHR71" s="105"/>
      <c r="HHS71" s="105"/>
      <c r="HHT71" s="29"/>
      <c r="HHU71" s="111"/>
      <c r="HHV71" s="29"/>
      <c r="HHW71" s="111"/>
      <c r="HHX71" s="22"/>
      <c r="HHY71" s="111"/>
      <c r="HHZ71" s="22"/>
      <c r="HIA71" s="111"/>
      <c r="HIB71" s="22"/>
      <c r="HIC71" s="111"/>
      <c r="HID71" s="22"/>
      <c r="HIE71" s="111"/>
      <c r="HIF71" s="22"/>
      <c r="HIG71" s="111"/>
      <c r="HIH71" s="22"/>
      <c r="HII71" s="111"/>
      <c r="HIJ71" s="22"/>
      <c r="HIK71" s="111"/>
      <c r="HIL71" s="26"/>
      <c r="HIM71" s="111"/>
      <c r="HIN71" s="26"/>
      <c r="HIO71" s="111"/>
      <c r="HIP71" s="26"/>
      <c r="HIQ71" s="111"/>
      <c r="HIR71" s="26"/>
      <c r="HIS71" s="111"/>
      <c r="HIT71" s="26"/>
      <c r="HIU71" s="111"/>
      <c r="HIV71" s="26"/>
      <c r="HIW71" s="111"/>
      <c r="HIX71" s="26"/>
      <c r="HIY71" s="111"/>
      <c r="HIZ71" s="26"/>
      <c r="HJA71" s="111"/>
      <c r="HJB71" s="26"/>
      <c r="HJC71" s="111"/>
      <c r="HJD71" s="26"/>
      <c r="HJE71" s="111"/>
      <c r="HJF71" s="26"/>
      <c r="HJG71" s="112"/>
      <c r="HJH71" s="26"/>
      <c r="HJI71" s="111"/>
      <c r="HJJ71" s="26"/>
      <c r="HJK71" s="111"/>
      <c r="HJL71" s="26"/>
      <c r="HJM71" s="111"/>
      <c r="HJN71" s="26"/>
      <c r="HJO71" s="111"/>
      <c r="HJP71" s="26"/>
      <c r="HJQ71" s="111"/>
      <c r="HJR71" s="26"/>
      <c r="HJS71" s="111"/>
      <c r="HJT71" s="26"/>
      <c r="HJU71" s="111"/>
      <c r="HJV71" s="19"/>
      <c r="HJW71" s="111"/>
      <c r="HJX71" s="26"/>
      <c r="HJY71" s="111"/>
      <c r="HJZ71" s="26"/>
      <c r="HKA71" s="111"/>
      <c r="HKB71" s="26"/>
      <c r="HKC71" s="111"/>
      <c r="HKD71" s="26"/>
      <c r="HKE71" s="111"/>
      <c r="HKF71" s="19"/>
      <c r="HKG71" s="111"/>
      <c r="HKH71" s="26"/>
      <c r="HKI71" s="111"/>
      <c r="HKJ71" s="26"/>
      <c r="HKK71" s="111"/>
      <c r="HKL71" s="26"/>
      <c r="HKM71" s="111"/>
      <c r="HKN71" s="19"/>
      <c r="HKO71" s="105"/>
      <c r="HKP71" s="105"/>
      <c r="HKQ71" s="105"/>
      <c r="HKR71" s="29"/>
      <c r="HKS71" s="111"/>
      <c r="HKT71" s="29"/>
      <c r="HKU71" s="111"/>
      <c r="HKV71" s="22"/>
      <c r="HKW71" s="111"/>
      <c r="HKX71" s="22"/>
      <c r="HKY71" s="111"/>
      <c r="HKZ71" s="22"/>
      <c r="HLA71" s="111"/>
      <c r="HLB71" s="22"/>
      <c r="HLC71" s="111"/>
      <c r="HLD71" s="22"/>
      <c r="HLE71" s="111"/>
      <c r="HLF71" s="22"/>
      <c r="HLG71" s="111"/>
      <c r="HLH71" s="22"/>
      <c r="HLI71" s="111"/>
      <c r="HLJ71" s="26"/>
      <c r="HLK71" s="111"/>
      <c r="HLL71" s="26"/>
      <c r="HLM71" s="111"/>
      <c r="HLN71" s="26"/>
      <c r="HLO71" s="111"/>
      <c r="HLP71" s="26"/>
      <c r="HLQ71" s="111"/>
      <c r="HLR71" s="26"/>
      <c r="HLS71" s="111"/>
      <c r="HLT71" s="26"/>
      <c r="HLU71" s="111"/>
      <c r="HLV71" s="26"/>
      <c r="HLW71" s="111"/>
      <c r="HLX71" s="26"/>
      <c r="HLY71" s="111"/>
      <c r="HLZ71" s="26"/>
      <c r="HMA71" s="111"/>
      <c r="HMB71" s="26"/>
      <c r="HMC71" s="111"/>
      <c r="HMD71" s="26"/>
      <c r="HME71" s="112"/>
      <c r="HMF71" s="26"/>
      <c r="HMG71" s="111"/>
      <c r="HMH71" s="26"/>
      <c r="HMI71" s="111"/>
      <c r="HMJ71" s="26"/>
      <c r="HMK71" s="111"/>
      <c r="HML71" s="26"/>
      <c r="HMM71" s="111"/>
      <c r="HMN71" s="26"/>
      <c r="HMO71" s="111"/>
      <c r="HMP71" s="26"/>
      <c r="HMQ71" s="111"/>
      <c r="HMR71" s="26"/>
      <c r="HMS71" s="111"/>
      <c r="HMT71" s="19"/>
      <c r="HMU71" s="111"/>
      <c r="HMV71" s="26"/>
      <c r="HMW71" s="111"/>
      <c r="HMX71" s="26"/>
      <c r="HMY71" s="111"/>
      <c r="HMZ71" s="26"/>
      <c r="HNA71" s="111"/>
      <c r="HNB71" s="26"/>
      <c r="HNC71" s="111"/>
      <c r="HND71" s="19"/>
      <c r="HNE71" s="111"/>
      <c r="HNF71" s="26"/>
      <c r="HNG71" s="111"/>
      <c r="HNH71" s="26"/>
      <c r="HNI71" s="111"/>
      <c r="HNJ71" s="26"/>
      <c r="HNK71" s="111"/>
      <c r="HNL71" s="19"/>
      <c r="HNM71" s="105"/>
      <c r="HNN71" s="105"/>
      <c r="HNO71" s="105"/>
      <c r="HNP71" s="29"/>
      <c r="HNQ71" s="111"/>
      <c r="HNR71" s="29"/>
      <c r="HNS71" s="111"/>
      <c r="HNT71" s="22"/>
      <c r="HNU71" s="111"/>
      <c r="HNV71" s="22"/>
      <c r="HNW71" s="111"/>
      <c r="HNX71" s="22"/>
      <c r="HNY71" s="111"/>
      <c r="HNZ71" s="22"/>
      <c r="HOA71" s="111"/>
      <c r="HOB71" s="22"/>
      <c r="HOC71" s="111"/>
      <c r="HOD71" s="22"/>
      <c r="HOE71" s="111"/>
      <c r="HOF71" s="22"/>
      <c r="HOG71" s="111"/>
      <c r="HOH71" s="26"/>
      <c r="HOI71" s="111"/>
      <c r="HOJ71" s="26"/>
      <c r="HOK71" s="111"/>
      <c r="HOL71" s="26"/>
      <c r="HOM71" s="111"/>
      <c r="HON71" s="26"/>
      <c r="HOO71" s="111"/>
      <c r="HOP71" s="26"/>
      <c r="HOQ71" s="111"/>
      <c r="HOR71" s="26"/>
      <c r="HOS71" s="111"/>
      <c r="HOT71" s="26"/>
      <c r="HOU71" s="111"/>
      <c r="HOV71" s="26"/>
      <c r="HOW71" s="111"/>
      <c r="HOX71" s="26"/>
      <c r="HOY71" s="111"/>
      <c r="HOZ71" s="26"/>
      <c r="HPA71" s="111"/>
      <c r="HPB71" s="26"/>
      <c r="HPC71" s="112"/>
      <c r="HPD71" s="26"/>
      <c r="HPE71" s="111"/>
      <c r="HPF71" s="26"/>
      <c r="HPG71" s="111"/>
      <c r="HPH71" s="26"/>
      <c r="HPI71" s="111"/>
      <c r="HPJ71" s="26"/>
      <c r="HPK71" s="111"/>
      <c r="HPL71" s="26"/>
      <c r="HPM71" s="111"/>
      <c r="HPN71" s="26"/>
      <c r="HPO71" s="111"/>
      <c r="HPP71" s="26"/>
      <c r="HPQ71" s="111"/>
      <c r="HPR71" s="19"/>
      <c r="HPS71" s="111"/>
      <c r="HPT71" s="26"/>
      <c r="HPU71" s="111"/>
      <c r="HPV71" s="26"/>
      <c r="HPW71" s="111"/>
      <c r="HPX71" s="26"/>
      <c r="HPY71" s="111"/>
      <c r="HPZ71" s="26"/>
      <c r="HQA71" s="111"/>
      <c r="HQB71" s="19"/>
      <c r="HQC71" s="111"/>
      <c r="HQD71" s="26"/>
      <c r="HQE71" s="111"/>
      <c r="HQF71" s="26"/>
      <c r="HQG71" s="111"/>
      <c r="HQH71" s="26"/>
      <c r="HQI71" s="111"/>
      <c r="HQJ71" s="19"/>
      <c r="HQK71" s="105"/>
      <c r="HQL71" s="105"/>
      <c r="HQM71" s="105"/>
      <c r="HQN71" s="29"/>
      <c r="HQO71" s="111"/>
      <c r="HQP71" s="29"/>
      <c r="HQQ71" s="111"/>
      <c r="HQR71" s="22"/>
      <c r="HQS71" s="111"/>
      <c r="HQT71" s="22"/>
      <c r="HQU71" s="111"/>
      <c r="HQV71" s="22"/>
      <c r="HQW71" s="111"/>
      <c r="HQX71" s="22"/>
      <c r="HQY71" s="111"/>
      <c r="HQZ71" s="22"/>
      <c r="HRA71" s="111"/>
      <c r="HRB71" s="22"/>
      <c r="HRC71" s="111"/>
      <c r="HRD71" s="22"/>
      <c r="HRE71" s="111"/>
      <c r="HRF71" s="26"/>
      <c r="HRG71" s="111"/>
      <c r="HRH71" s="26"/>
      <c r="HRI71" s="111"/>
      <c r="HRJ71" s="26"/>
      <c r="HRK71" s="111"/>
      <c r="HRL71" s="26"/>
      <c r="HRM71" s="111"/>
      <c r="HRN71" s="26"/>
      <c r="HRO71" s="111"/>
      <c r="HRP71" s="26"/>
      <c r="HRQ71" s="111"/>
      <c r="HRR71" s="26"/>
      <c r="HRS71" s="111"/>
      <c r="HRT71" s="26"/>
      <c r="HRU71" s="111"/>
      <c r="HRV71" s="26"/>
      <c r="HRW71" s="111"/>
      <c r="HRX71" s="26"/>
      <c r="HRY71" s="111"/>
      <c r="HRZ71" s="26"/>
      <c r="HSA71" s="112"/>
      <c r="HSB71" s="26"/>
      <c r="HSC71" s="111"/>
      <c r="HSD71" s="26"/>
      <c r="HSE71" s="111"/>
      <c r="HSF71" s="26"/>
      <c r="HSG71" s="111"/>
      <c r="HSH71" s="26"/>
      <c r="HSI71" s="111"/>
      <c r="HSJ71" s="26"/>
      <c r="HSK71" s="111"/>
      <c r="HSL71" s="26"/>
      <c r="HSM71" s="111"/>
      <c r="HSN71" s="26"/>
      <c r="HSO71" s="111"/>
      <c r="HSP71" s="19"/>
      <c r="HSQ71" s="111"/>
      <c r="HSR71" s="26"/>
      <c r="HSS71" s="111"/>
      <c r="HST71" s="26"/>
      <c r="HSU71" s="111"/>
      <c r="HSV71" s="26"/>
      <c r="HSW71" s="111"/>
      <c r="HSX71" s="26"/>
      <c r="HSY71" s="111"/>
      <c r="HSZ71" s="19"/>
      <c r="HTA71" s="111"/>
      <c r="HTB71" s="26"/>
      <c r="HTC71" s="111"/>
      <c r="HTD71" s="26"/>
      <c r="HTE71" s="111"/>
      <c r="HTF71" s="26"/>
      <c r="HTG71" s="111"/>
      <c r="HTH71" s="19"/>
      <c r="HTI71" s="105"/>
      <c r="HTJ71" s="105"/>
      <c r="HTK71" s="105"/>
      <c r="HTL71" s="29"/>
      <c r="HTM71" s="111"/>
      <c r="HTN71" s="29"/>
      <c r="HTO71" s="111"/>
      <c r="HTP71" s="22"/>
      <c r="HTQ71" s="111"/>
      <c r="HTR71" s="22"/>
      <c r="HTS71" s="111"/>
      <c r="HTT71" s="22"/>
      <c r="HTU71" s="111"/>
      <c r="HTV71" s="22"/>
      <c r="HTW71" s="111"/>
      <c r="HTX71" s="22"/>
      <c r="HTY71" s="111"/>
      <c r="HTZ71" s="22"/>
      <c r="HUA71" s="111"/>
      <c r="HUB71" s="22"/>
      <c r="HUC71" s="111"/>
      <c r="HUD71" s="26"/>
      <c r="HUE71" s="111"/>
      <c r="HUF71" s="26"/>
      <c r="HUG71" s="111"/>
      <c r="HUH71" s="26"/>
      <c r="HUI71" s="111"/>
      <c r="HUJ71" s="26"/>
      <c r="HUK71" s="111"/>
      <c r="HUL71" s="26"/>
      <c r="HUM71" s="111"/>
      <c r="HUN71" s="26"/>
      <c r="HUO71" s="111"/>
      <c r="HUP71" s="26"/>
      <c r="HUQ71" s="111"/>
      <c r="HUR71" s="26"/>
      <c r="HUS71" s="111"/>
      <c r="HUT71" s="26"/>
      <c r="HUU71" s="111"/>
      <c r="HUV71" s="26"/>
      <c r="HUW71" s="111"/>
      <c r="HUX71" s="26"/>
      <c r="HUY71" s="112"/>
      <c r="HUZ71" s="26"/>
      <c r="HVA71" s="111"/>
      <c r="HVB71" s="26"/>
      <c r="HVC71" s="111"/>
      <c r="HVD71" s="26"/>
      <c r="HVE71" s="111"/>
      <c r="HVF71" s="26"/>
      <c r="HVG71" s="111"/>
      <c r="HVH71" s="26"/>
      <c r="HVI71" s="111"/>
      <c r="HVJ71" s="26"/>
      <c r="HVK71" s="111"/>
      <c r="HVL71" s="26"/>
      <c r="HVM71" s="111"/>
      <c r="HVN71" s="19"/>
      <c r="HVO71" s="111"/>
      <c r="HVP71" s="26"/>
      <c r="HVQ71" s="111"/>
      <c r="HVR71" s="26"/>
      <c r="HVS71" s="111"/>
      <c r="HVT71" s="26"/>
      <c r="HVU71" s="111"/>
      <c r="HVV71" s="26"/>
      <c r="HVW71" s="111"/>
      <c r="HVX71" s="19"/>
      <c r="HVY71" s="111"/>
      <c r="HVZ71" s="26"/>
      <c r="HWA71" s="111"/>
      <c r="HWB71" s="26"/>
      <c r="HWC71" s="111"/>
      <c r="HWD71" s="26"/>
      <c r="HWE71" s="111"/>
      <c r="HWF71" s="19"/>
      <c r="HWG71" s="105"/>
      <c r="HWH71" s="105"/>
      <c r="HWI71" s="105"/>
      <c r="HWJ71" s="29"/>
      <c r="HWK71" s="111"/>
      <c r="HWL71" s="29"/>
      <c r="HWM71" s="111"/>
      <c r="HWN71" s="22"/>
      <c r="HWO71" s="111"/>
      <c r="HWP71" s="22"/>
      <c r="HWQ71" s="111"/>
      <c r="HWR71" s="22"/>
      <c r="HWS71" s="111"/>
      <c r="HWT71" s="22"/>
      <c r="HWU71" s="111"/>
      <c r="HWV71" s="22"/>
      <c r="HWW71" s="111"/>
      <c r="HWX71" s="22"/>
      <c r="HWY71" s="111"/>
      <c r="HWZ71" s="22"/>
      <c r="HXA71" s="111"/>
      <c r="HXB71" s="26"/>
      <c r="HXC71" s="111"/>
      <c r="HXD71" s="26"/>
      <c r="HXE71" s="111"/>
      <c r="HXF71" s="26"/>
      <c r="HXG71" s="111"/>
      <c r="HXH71" s="26"/>
      <c r="HXI71" s="111"/>
      <c r="HXJ71" s="26"/>
      <c r="HXK71" s="111"/>
      <c r="HXL71" s="26"/>
      <c r="HXM71" s="111"/>
      <c r="HXN71" s="26"/>
      <c r="HXO71" s="111"/>
      <c r="HXP71" s="26"/>
      <c r="HXQ71" s="111"/>
      <c r="HXR71" s="26"/>
      <c r="HXS71" s="111"/>
      <c r="HXT71" s="26"/>
      <c r="HXU71" s="111"/>
      <c r="HXV71" s="26"/>
      <c r="HXW71" s="112"/>
      <c r="HXX71" s="26"/>
      <c r="HXY71" s="111"/>
      <c r="HXZ71" s="26"/>
      <c r="HYA71" s="111"/>
      <c r="HYB71" s="26"/>
      <c r="HYC71" s="111"/>
      <c r="HYD71" s="26"/>
      <c r="HYE71" s="111"/>
      <c r="HYF71" s="26"/>
      <c r="HYG71" s="111"/>
      <c r="HYH71" s="26"/>
      <c r="HYI71" s="111"/>
      <c r="HYJ71" s="26"/>
      <c r="HYK71" s="111"/>
      <c r="HYL71" s="19"/>
      <c r="HYM71" s="111"/>
      <c r="HYN71" s="26"/>
      <c r="HYO71" s="111"/>
      <c r="HYP71" s="26"/>
      <c r="HYQ71" s="111"/>
      <c r="HYR71" s="26"/>
      <c r="HYS71" s="111"/>
      <c r="HYT71" s="26"/>
      <c r="HYU71" s="111"/>
      <c r="HYV71" s="19"/>
      <c r="HYW71" s="111"/>
      <c r="HYX71" s="26"/>
      <c r="HYY71" s="111"/>
      <c r="HYZ71" s="26"/>
      <c r="HZA71" s="111"/>
      <c r="HZB71" s="26"/>
      <c r="HZC71" s="111"/>
      <c r="HZD71" s="19"/>
      <c r="HZE71" s="105"/>
      <c r="HZF71" s="105"/>
      <c r="HZG71" s="105"/>
      <c r="HZH71" s="29"/>
      <c r="HZI71" s="111"/>
      <c r="HZJ71" s="29"/>
      <c r="HZK71" s="111"/>
      <c r="HZL71" s="22"/>
      <c r="HZM71" s="111"/>
      <c r="HZN71" s="22"/>
      <c r="HZO71" s="111"/>
      <c r="HZP71" s="22"/>
      <c r="HZQ71" s="111"/>
      <c r="HZR71" s="22"/>
      <c r="HZS71" s="111"/>
      <c r="HZT71" s="22"/>
      <c r="HZU71" s="111"/>
      <c r="HZV71" s="22"/>
      <c r="HZW71" s="111"/>
      <c r="HZX71" s="22"/>
      <c r="HZY71" s="111"/>
      <c r="HZZ71" s="26"/>
      <c r="IAA71" s="111"/>
      <c r="IAB71" s="26"/>
      <c r="IAC71" s="111"/>
      <c r="IAD71" s="26"/>
      <c r="IAE71" s="111"/>
      <c r="IAF71" s="26"/>
      <c r="IAG71" s="111"/>
      <c r="IAH71" s="26"/>
      <c r="IAI71" s="111"/>
      <c r="IAJ71" s="26"/>
      <c r="IAK71" s="111"/>
      <c r="IAL71" s="26"/>
      <c r="IAM71" s="111"/>
      <c r="IAN71" s="26"/>
      <c r="IAO71" s="111"/>
      <c r="IAP71" s="26"/>
      <c r="IAQ71" s="111"/>
      <c r="IAR71" s="26"/>
      <c r="IAS71" s="111"/>
      <c r="IAT71" s="26"/>
      <c r="IAU71" s="112"/>
      <c r="IAV71" s="26"/>
      <c r="IAW71" s="111"/>
      <c r="IAX71" s="26"/>
      <c r="IAY71" s="111"/>
      <c r="IAZ71" s="26"/>
      <c r="IBA71" s="111"/>
      <c r="IBB71" s="26"/>
      <c r="IBC71" s="111"/>
      <c r="IBD71" s="26"/>
      <c r="IBE71" s="111"/>
      <c r="IBF71" s="26"/>
      <c r="IBG71" s="111"/>
      <c r="IBH71" s="26"/>
      <c r="IBI71" s="111"/>
      <c r="IBJ71" s="19"/>
      <c r="IBK71" s="111"/>
      <c r="IBL71" s="26"/>
      <c r="IBM71" s="111"/>
      <c r="IBN71" s="26"/>
      <c r="IBO71" s="111"/>
      <c r="IBP71" s="26"/>
      <c r="IBQ71" s="111"/>
      <c r="IBR71" s="26"/>
      <c r="IBS71" s="111"/>
      <c r="IBT71" s="19"/>
      <c r="IBU71" s="111"/>
      <c r="IBV71" s="26"/>
      <c r="IBW71" s="111"/>
      <c r="IBX71" s="26"/>
      <c r="IBY71" s="111"/>
      <c r="IBZ71" s="26"/>
      <c r="ICA71" s="111"/>
      <c r="ICB71" s="19"/>
      <c r="ICC71" s="105"/>
      <c r="ICD71" s="105"/>
      <c r="ICE71" s="105"/>
      <c r="ICF71" s="29"/>
      <c r="ICG71" s="111"/>
      <c r="ICH71" s="29"/>
      <c r="ICI71" s="111"/>
      <c r="ICJ71" s="22"/>
      <c r="ICK71" s="111"/>
      <c r="ICL71" s="22"/>
      <c r="ICM71" s="111"/>
      <c r="ICN71" s="22"/>
      <c r="ICO71" s="111"/>
      <c r="ICP71" s="22"/>
      <c r="ICQ71" s="111"/>
      <c r="ICR71" s="22"/>
      <c r="ICS71" s="111"/>
      <c r="ICT71" s="22"/>
      <c r="ICU71" s="111"/>
      <c r="ICV71" s="22"/>
      <c r="ICW71" s="111"/>
      <c r="ICX71" s="26"/>
      <c r="ICY71" s="111"/>
      <c r="ICZ71" s="26"/>
      <c r="IDA71" s="111"/>
      <c r="IDB71" s="26"/>
      <c r="IDC71" s="111"/>
      <c r="IDD71" s="26"/>
      <c r="IDE71" s="111"/>
      <c r="IDF71" s="26"/>
      <c r="IDG71" s="111"/>
      <c r="IDH71" s="26"/>
      <c r="IDI71" s="111"/>
      <c r="IDJ71" s="26"/>
      <c r="IDK71" s="111"/>
      <c r="IDL71" s="26"/>
      <c r="IDM71" s="111"/>
      <c r="IDN71" s="26"/>
      <c r="IDO71" s="111"/>
      <c r="IDP71" s="26"/>
      <c r="IDQ71" s="111"/>
      <c r="IDR71" s="26"/>
      <c r="IDS71" s="112"/>
      <c r="IDT71" s="26"/>
      <c r="IDU71" s="111"/>
      <c r="IDV71" s="26"/>
      <c r="IDW71" s="111"/>
      <c r="IDX71" s="26"/>
      <c r="IDY71" s="111"/>
      <c r="IDZ71" s="26"/>
      <c r="IEA71" s="111"/>
      <c r="IEB71" s="26"/>
      <c r="IEC71" s="111"/>
      <c r="IED71" s="26"/>
      <c r="IEE71" s="111"/>
      <c r="IEF71" s="26"/>
      <c r="IEG71" s="111"/>
      <c r="IEH71" s="19"/>
      <c r="IEI71" s="111"/>
      <c r="IEJ71" s="26"/>
      <c r="IEK71" s="111"/>
      <c r="IEL71" s="26"/>
      <c r="IEM71" s="111"/>
      <c r="IEN71" s="26"/>
      <c r="IEO71" s="111"/>
      <c r="IEP71" s="26"/>
      <c r="IEQ71" s="111"/>
      <c r="IER71" s="19"/>
      <c r="IES71" s="111"/>
      <c r="IET71" s="26"/>
      <c r="IEU71" s="111"/>
      <c r="IEV71" s="26"/>
      <c r="IEW71" s="111"/>
      <c r="IEX71" s="26"/>
      <c r="IEY71" s="111"/>
      <c r="IEZ71" s="19"/>
      <c r="IFA71" s="105"/>
      <c r="IFB71" s="105"/>
      <c r="IFC71" s="105"/>
      <c r="IFD71" s="29"/>
      <c r="IFE71" s="111"/>
      <c r="IFF71" s="29"/>
      <c r="IFG71" s="111"/>
      <c r="IFH71" s="22"/>
      <c r="IFI71" s="111"/>
      <c r="IFJ71" s="22"/>
      <c r="IFK71" s="111"/>
      <c r="IFL71" s="22"/>
      <c r="IFM71" s="111"/>
      <c r="IFN71" s="22"/>
      <c r="IFO71" s="111"/>
      <c r="IFP71" s="22"/>
      <c r="IFQ71" s="111"/>
      <c r="IFR71" s="22"/>
      <c r="IFS71" s="111"/>
      <c r="IFT71" s="22"/>
      <c r="IFU71" s="111"/>
      <c r="IFV71" s="26"/>
      <c r="IFW71" s="111"/>
      <c r="IFX71" s="26"/>
      <c r="IFY71" s="111"/>
      <c r="IFZ71" s="26"/>
      <c r="IGA71" s="111"/>
      <c r="IGB71" s="26"/>
      <c r="IGC71" s="111"/>
      <c r="IGD71" s="26"/>
      <c r="IGE71" s="111"/>
      <c r="IGF71" s="26"/>
      <c r="IGG71" s="111"/>
      <c r="IGH71" s="26"/>
      <c r="IGI71" s="111"/>
      <c r="IGJ71" s="26"/>
      <c r="IGK71" s="111"/>
      <c r="IGL71" s="26"/>
      <c r="IGM71" s="111"/>
      <c r="IGN71" s="26"/>
      <c r="IGO71" s="111"/>
      <c r="IGP71" s="26"/>
      <c r="IGQ71" s="112"/>
      <c r="IGR71" s="26"/>
      <c r="IGS71" s="111"/>
      <c r="IGT71" s="26"/>
      <c r="IGU71" s="111"/>
      <c r="IGV71" s="26"/>
      <c r="IGW71" s="111"/>
      <c r="IGX71" s="26"/>
      <c r="IGY71" s="111"/>
      <c r="IGZ71" s="26"/>
      <c r="IHA71" s="111"/>
      <c r="IHB71" s="26"/>
      <c r="IHC71" s="111"/>
      <c r="IHD71" s="26"/>
      <c r="IHE71" s="111"/>
      <c r="IHF71" s="19"/>
      <c r="IHG71" s="111"/>
      <c r="IHH71" s="26"/>
      <c r="IHI71" s="111"/>
      <c r="IHJ71" s="26"/>
      <c r="IHK71" s="111"/>
      <c r="IHL71" s="26"/>
      <c r="IHM71" s="111"/>
      <c r="IHN71" s="26"/>
      <c r="IHO71" s="111"/>
      <c r="IHP71" s="19"/>
      <c r="IHQ71" s="111"/>
      <c r="IHR71" s="26"/>
      <c r="IHS71" s="111"/>
      <c r="IHT71" s="26"/>
      <c r="IHU71" s="111"/>
      <c r="IHV71" s="26"/>
      <c r="IHW71" s="111"/>
      <c r="IHX71" s="19"/>
      <c r="IHY71" s="105"/>
      <c r="IHZ71" s="105"/>
      <c r="IIA71" s="105"/>
      <c r="IIB71" s="29"/>
      <c r="IIC71" s="111"/>
      <c r="IID71" s="29"/>
      <c r="IIE71" s="111"/>
      <c r="IIF71" s="22"/>
      <c r="IIG71" s="111"/>
      <c r="IIH71" s="22"/>
      <c r="III71" s="111"/>
      <c r="IIJ71" s="22"/>
      <c r="IIK71" s="111"/>
      <c r="IIL71" s="22"/>
      <c r="IIM71" s="111"/>
      <c r="IIN71" s="22"/>
      <c r="IIO71" s="111"/>
      <c r="IIP71" s="22"/>
      <c r="IIQ71" s="111"/>
      <c r="IIR71" s="22"/>
      <c r="IIS71" s="111"/>
      <c r="IIT71" s="26"/>
      <c r="IIU71" s="111"/>
      <c r="IIV71" s="26"/>
      <c r="IIW71" s="111"/>
      <c r="IIX71" s="26"/>
      <c r="IIY71" s="111"/>
      <c r="IIZ71" s="26"/>
      <c r="IJA71" s="111"/>
      <c r="IJB71" s="26"/>
      <c r="IJC71" s="111"/>
      <c r="IJD71" s="26"/>
      <c r="IJE71" s="111"/>
      <c r="IJF71" s="26"/>
      <c r="IJG71" s="111"/>
      <c r="IJH71" s="26"/>
      <c r="IJI71" s="111"/>
      <c r="IJJ71" s="26"/>
      <c r="IJK71" s="111"/>
      <c r="IJL71" s="26"/>
      <c r="IJM71" s="111"/>
      <c r="IJN71" s="26"/>
      <c r="IJO71" s="112"/>
      <c r="IJP71" s="26"/>
      <c r="IJQ71" s="111"/>
      <c r="IJR71" s="26"/>
      <c r="IJS71" s="111"/>
      <c r="IJT71" s="26"/>
      <c r="IJU71" s="111"/>
      <c r="IJV71" s="26"/>
      <c r="IJW71" s="111"/>
      <c r="IJX71" s="26"/>
      <c r="IJY71" s="111"/>
      <c r="IJZ71" s="26"/>
      <c r="IKA71" s="111"/>
      <c r="IKB71" s="26"/>
      <c r="IKC71" s="111"/>
      <c r="IKD71" s="19"/>
      <c r="IKE71" s="111"/>
      <c r="IKF71" s="26"/>
      <c r="IKG71" s="111"/>
      <c r="IKH71" s="26"/>
      <c r="IKI71" s="111"/>
      <c r="IKJ71" s="26"/>
      <c r="IKK71" s="111"/>
      <c r="IKL71" s="26"/>
      <c r="IKM71" s="111"/>
      <c r="IKN71" s="19"/>
      <c r="IKO71" s="111"/>
      <c r="IKP71" s="26"/>
      <c r="IKQ71" s="111"/>
      <c r="IKR71" s="26"/>
      <c r="IKS71" s="111"/>
      <c r="IKT71" s="26"/>
      <c r="IKU71" s="111"/>
      <c r="IKV71" s="19"/>
      <c r="IKW71" s="105"/>
      <c r="IKX71" s="105"/>
      <c r="IKY71" s="105"/>
      <c r="IKZ71" s="29"/>
      <c r="ILA71" s="111"/>
      <c r="ILB71" s="29"/>
      <c r="ILC71" s="111"/>
      <c r="ILD71" s="22"/>
      <c r="ILE71" s="111"/>
      <c r="ILF71" s="22"/>
      <c r="ILG71" s="111"/>
      <c r="ILH71" s="22"/>
      <c r="ILI71" s="111"/>
      <c r="ILJ71" s="22"/>
      <c r="ILK71" s="111"/>
      <c r="ILL71" s="22"/>
      <c r="ILM71" s="111"/>
      <c r="ILN71" s="22"/>
      <c r="ILO71" s="111"/>
      <c r="ILP71" s="22"/>
      <c r="ILQ71" s="111"/>
      <c r="ILR71" s="26"/>
      <c r="ILS71" s="111"/>
      <c r="ILT71" s="26"/>
      <c r="ILU71" s="111"/>
      <c r="ILV71" s="26"/>
      <c r="ILW71" s="111"/>
      <c r="ILX71" s="26"/>
      <c r="ILY71" s="111"/>
      <c r="ILZ71" s="26"/>
      <c r="IMA71" s="111"/>
      <c r="IMB71" s="26"/>
      <c r="IMC71" s="111"/>
      <c r="IMD71" s="26"/>
      <c r="IME71" s="111"/>
      <c r="IMF71" s="26"/>
      <c r="IMG71" s="111"/>
      <c r="IMH71" s="26"/>
      <c r="IMI71" s="111"/>
      <c r="IMJ71" s="26"/>
      <c r="IMK71" s="111"/>
      <c r="IML71" s="26"/>
      <c r="IMM71" s="112"/>
      <c r="IMN71" s="26"/>
      <c r="IMO71" s="111"/>
      <c r="IMP71" s="26"/>
      <c r="IMQ71" s="111"/>
      <c r="IMR71" s="26"/>
      <c r="IMS71" s="111"/>
      <c r="IMT71" s="26"/>
      <c r="IMU71" s="111"/>
      <c r="IMV71" s="26"/>
      <c r="IMW71" s="111"/>
      <c r="IMX71" s="26"/>
      <c r="IMY71" s="111"/>
      <c r="IMZ71" s="26"/>
      <c r="INA71" s="111"/>
      <c r="INB71" s="19"/>
      <c r="INC71" s="111"/>
      <c r="IND71" s="26"/>
      <c r="INE71" s="111"/>
      <c r="INF71" s="26"/>
      <c r="ING71" s="111"/>
      <c r="INH71" s="26"/>
      <c r="INI71" s="111"/>
      <c r="INJ71" s="26"/>
      <c r="INK71" s="111"/>
      <c r="INL71" s="19"/>
      <c r="INM71" s="111"/>
      <c r="INN71" s="26"/>
      <c r="INO71" s="111"/>
      <c r="INP71" s="26"/>
      <c r="INQ71" s="111"/>
      <c r="INR71" s="26"/>
      <c r="INS71" s="111"/>
      <c r="INT71" s="19"/>
      <c r="INU71" s="105"/>
      <c r="INV71" s="105"/>
      <c r="INW71" s="105"/>
      <c r="INX71" s="29"/>
      <c r="INY71" s="111"/>
      <c r="INZ71" s="29"/>
      <c r="IOA71" s="111"/>
      <c r="IOB71" s="22"/>
      <c r="IOC71" s="111"/>
      <c r="IOD71" s="22"/>
      <c r="IOE71" s="111"/>
      <c r="IOF71" s="22"/>
      <c r="IOG71" s="111"/>
      <c r="IOH71" s="22"/>
      <c r="IOI71" s="111"/>
      <c r="IOJ71" s="22"/>
      <c r="IOK71" s="111"/>
      <c r="IOL71" s="22"/>
      <c r="IOM71" s="111"/>
      <c r="ION71" s="22"/>
      <c r="IOO71" s="111"/>
      <c r="IOP71" s="26"/>
      <c r="IOQ71" s="111"/>
      <c r="IOR71" s="26"/>
      <c r="IOS71" s="111"/>
      <c r="IOT71" s="26"/>
      <c r="IOU71" s="111"/>
      <c r="IOV71" s="26"/>
      <c r="IOW71" s="111"/>
      <c r="IOX71" s="26"/>
      <c r="IOY71" s="111"/>
      <c r="IOZ71" s="26"/>
      <c r="IPA71" s="111"/>
      <c r="IPB71" s="26"/>
      <c r="IPC71" s="111"/>
      <c r="IPD71" s="26"/>
      <c r="IPE71" s="111"/>
      <c r="IPF71" s="26"/>
      <c r="IPG71" s="111"/>
      <c r="IPH71" s="26"/>
      <c r="IPI71" s="111"/>
      <c r="IPJ71" s="26"/>
      <c r="IPK71" s="112"/>
      <c r="IPL71" s="26"/>
      <c r="IPM71" s="111"/>
      <c r="IPN71" s="26"/>
      <c r="IPO71" s="111"/>
      <c r="IPP71" s="26"/>
      <c r="IPQ71" s="111"/>
      <c r="IPR71" s="26"/>
      <c r="IPS71" s="111"/>
      <c r="IPT71" s="26"/>
      <c r="IPU71" s="111"/>
      <c r="IPV71" s="26"/>
      <c r="IPW71" s="111"/>
      <c r="IPX71" s="26"/>
      <c r="IPY71" s="111"/>
      <c r="IPZ71" s="19"/>
      <c r="IQA71" s="111"/>
      <c r="IQB71" s="26"/>
      <c r="IQC71" s="111"/>
      <c r="IQD71" s="26"/>
      <c r="IQE71" s="111"/>
      <c r="IQF71" s="26"/>
      <c r="IQG71" s="111"/>
      <c r="IQH71" s="26"/>
      <c r="IQI71" s="111"/>
      <c r="IQJ71" s="19"/>
      <c r="IQK71" s="111"/>
      <c r="IQL71" s="26"/>
      <c r="IQM71" s="111"/>
      <c r="IQN71" s="26"/>
      <c r="IQO71" s="111"/>
      <c r="IQP71" s="26"/>
      <c r="IQQ71" s="111"/>
      <c r="IQR71" s="19"/>
      <c r="IQS71" s="105"/>
      <c r="IQT71" s="105"/>
      <c r="IQU71" s="105"/>
      <c r="IQV71" s="29"/>
      <c r="IQW71" s="111"/>
      <c r="IQX71" s="29"/>
      <c r="IQY71" s="111"/>
      <c r="IQZ71" s="22"/>
      <c r="IRA71" s="111"/>
      <c r="IRB71" s="22"/>
      <c r="IRC71" s="111"/>
      <c r="IRD71" s="22"/>
      <c r="IRE71" s="111"/>
      <c r="IRF71" s="22"/>
      <c r="IRG71" s="111"/>
      <c r="IRH71" s="22"/>
      <c r="IRI71" s="111"/>
      <c r="IRJ71" s="22"/>
      <c r="IRK71" s="111"/>
      <c r="IRL71" s="22"/>
      <c r="IRM71" s="111"/>
      <c r="IRN71" s="26"/>
      <c r="IRO71" s="111"/>
      <c r="IRP71" s="26"/>
      <c r="IRQ71" s="111"/>
      <c r="IRR71" s="26"/>
      <c r="IRS71" s="111"/>
      <c r="IRT71" s="26"/>
      <c r="IRU71" s="111"/>
      <c r="IRV71" s="26"/>
      <c r="IRW71" s="111"/>
      <c r="IRX71" s="26"/>
      <c r="IRY71" s="111"/>
      <c r="IRZ71" s="26"/>
      <c r="ISA71" s="111"/>
      <c r="ISB71" s="26"/>
      <c r="ISC71" s="111"/>
      <c r="ISD71" s="26"/>
      <c r="ISE71" s="111"/>
      <c r="ISF71" s="26"/>
      <c r="ISG71" s="111"/>
      <c r="ISH71" s="26"/>
      <c r="ISI71" s="112"/>
      <c r="ISJ71" s="26"/>
      <c r="ISK71" s="111"/>
      <c r="ISL71" s="26"/>
      <c r="ISM71" s="111"/>
      <c r="ISN71" s="26"/>
      <c r="ISO71" s="111"/>
      <c r="ISP71" s="26"/>
      <c r="ISQ71" s="111"/>
      <c r="ISR71" s="26"/>
      <c r="ISS71" s="111"/>
      <c r="IST71" s="26"/>
      <c r="ISU71" s="111"/>
      <c r="ISV71" s="26"/>
      <c r="ISW71" s="111"/>
      <c r="ISX71" s="19"/>
      <c r="ISY71" s="111"/>
      <c r="ISZ71" s="26"/>
      <c r="ITA71" s="111"/>
      <c r="ITB71" s="26"/>
      <c r="ITC71" s="111"/>
      <c r="ITD71" s="26"/>
      <c r="ITE71" s="111"/>
      <c r="ITF71" s="26"/>
      <c r="ITG71" s="111"/>
      <c r="ITH71" s="19"/>
      <c r="ITI71" s="111"/>
      <c r="ITJ71" s="26"/>
      <c r="ITK71" s="111"/>
      <c r="ITL71" s="26"/>
      <c r="ITM71" s="111"/>
      <c r="ITN71" s="26"/>
      <c r="ITO71" s="111"/>
      <c r="ITP71" s="19"/>
      <c r="ITQ71" s="105"/>
      <c r="ITR71" s="105"/>
      <c r="ITS71" s="105"/>
      <c r="ITT71" s="29"/>
      <c r="ITU71" s="111"/>
      <c r="ITV71" s="29"/>
      <c r="ITW71" s="111"/>
      <c r="ITX71" s="22"/>
      <c r="ITY71" s="111"/>
      <c r="ITZ71" s="22"/>
      <c r="IUA71" s="111"/>
      <c r="IUB71" s="22"/>
      <c r="IUC71" s="111"/>
      <c r="IUD71" s="22"/>
      <c r="IUE71" s="111"/>
      <c r="IUF71" s="22"/>
      <c r="IUG71" s="111"/>
      <c r="IUH71" s="22"/>
      <c r="IUI71" s="111"/>
      <c r="IUJ71" s="22"/>
      <c r="IUK71" s="111"/>
      <c r="IUL71" s="26"/>
      <c r="IUM71" s="111"/>
      <c r="IUN71" s="26"/>
      <c r="IUO71" s="111"/>
      <c r="IUP71" s="26"/>
      <c r="IUQ71" s="111"/>
      <c r="IUR71" s="26"/>
      <c r="IUS71" s="111"/>
      <c r="IUT71" s="26"/>
      <c r="IUU71" s="111"/>
      <c r="IUV71" s="26"/>
      <c r="IUW71" s="111"/>
      <c r="IUX71" s="26"/>
      <c r="IUY71" s="111"/>
      <c r="IUZ71" s="26"/>
      <c r="IVA71" s="111"/>
      <c r="IVB71" s="26"/>
      <c r="IVC71" s="111"/>
      <c r="IVD71" s="26"/>
      <c r="IVE71" s="111"/>
      <c r="IVF71" s="26"/>
      <c r="IVG71" s="112"/>
      <c r="IVH71" s="26"/>
      <c r="IVI71" s="111"/>
      <c r="IVJ71" s="26"/>
      <c r="IVK71" s="111"/>
      <c r="IVL71" s="26"/>
      <c r="IVM71" s="111"/>
      <c r="IVN71" s="26"/>
      <c r="IVO71" s="111"/>
      <c r="IVP71" s="26"/>
      <c r="IVQ71" s="111"/>
      <c r="IVR71" s="26"/>
      <c r="IVS71" s="111"/>
      <c r="IVT71" s="26"/>
      <c r="IVU71" s="111"/>
      <c r="IVV71" s="19"/>
      <c r="IVW71" s="111"/>
      <c r="IVX71" s="26"/>
      <c r="IVY71" s="111"/>
      <c r="IVZ71" s="26"/>
      <c r="IWA71" s="111"/>
      <c r="IWB71" s="26"/>
      <c r="IWC71" s="111"/>
      <c r="IWD71" s="26"/>
      <c r="IWE71" s="111"/>
      <c r="IWF71" s="19"/>
      <c r="IWG71" s="111"/>
      <c r="IWH71" s="26"/>
      <c r="IWI71" s="111"/>
      <c r="IWJ71" s="26"/>
      <c r="IWK71" s="111"/>
      <c r="IWL71" s="26"/>
      <c r="IWM71" s="111"/>
      <c r="IWN71" s="19"/>
      <c r="IWO71" s="105"/>
      <c r="IWP71" s="105"/>
      <c r="IWQ71" s="105"/>
      <c r="IWR71" s="29"/>
      <c r="IWS71" s="111"/>
      <c r="IWT71" s="29"/>
      <c r="IWU71" s="111"/>
      <c r="IWV71" s="22"/>
      <c r="IWW71" s="111"/>
      <c r="IWX71" s="22"/>
      <c r="IWY71" s="111"/>
      <c r="IWZ71" s="22"/>
      <c r="IXA71" s="111"/>
      <c r="IXB71" s="22"/>
      <c r="IXC71" s="111"/>
      <c r="IXD71" s="22"/>
      <c r="IXE71" s="111"/>
      <c r="IXF71" s="22"/>
      <c r="IXG71" s="111"/>
      <c r="IXH71" s="22"/>
      <c r="IXI71" s="111"/>
      <c r="IXJ71" s="26"/>
      <c r="IXK71" s="111"/>
      <c r="IXL71" s="26"/>
      <c r="IXM71" s="111"/>
      <c r="IXN71" s="26"/>
      <c r="IXO71" s="111"/>
      <c r="IXP71" s="26"/>
      <c r="IXQ71" s="111"/>
      <c r="IXR71" s="26"/>
      <c r="IXS71" s="111"/>
      <c r="IXT71" s="26"/>
      <c r="IXU71" s="111"/>
      <c r="IXV71" s="26"/>
      <c r="IXW71" s="111"/>
      <c r="IXX71" s="26"/>
      <c r="IXY71" s="111"/>
      <c r="IXZ71" s="26"/>
      <c r="IYA71" s="111"/>
      <c r="IYB71" s="26"/>
      <c r="IYC71" s="111"/>
      <c r="IYD71" s="26"/>
      <c r="IYE71" s="112"/>
      <c r="IYF71" s="26"/>
      <c r="IYG71" s="111"/>
      <c r="IYH71" s="26"/>
      <c r="IYI71" s="111"/>
      <c r="IYJ71" s="26"/>
      <c r="IYK71" s="111"/>
      <c r="IYL71" s="26"/>
      <c r="IYM71" s="111"/>
      <c r="IYN71" s="26"/>
      <c r="IYO71" s="111"/>
      <c r="IYP71" s="26"/>
      <c r="IYQ71" s="111"/>
      <c r="IYR71" s="26"/>
      <c r="IYS71" s="111"/>
      <c r="IYT71" s="19"/>
      <c r="IYU71" s="111"/>
      <c r="IYV71" s="26"/>
      <c r="IYW71" s="111"/>
      <c r="IYX71" s="26"/>
      <c r="IYY71" s="111"/>
      <c r="IYZ71" s="26"/>
      <c r="IZA71" s="111"/>
      <c r="IZB71" s="26"/>
      <c r="IZC71" s="111"/>
      <c r="IZD71" s="19"/>
      <c r="IZE71" s="111"/>
      <c r="IZF71" s="26"/>
      <c r="IZG71" s="111"/>
      <c r="IZH71" s="26"/>
      <c r="IZI71" s="111"/>
      <c r="IZJ71" s="26"/>
      <c r="IZK71" s="111"/>
      <c r="IZL71" s="19"/>
      <c r="IZM71" s="105"/>
      <c r="IZN71" s="105"/>
      <c r="IZO71" s="105"/>
      <c r="IZP71" s="29"/>
      <c r="IZQ71" s="111"/>
      <c r="IZR71" s="29"/>
      <c r="IZS71" s="111"/>
      <c r="IZT71" s="22"/>
      <c r="IZU71" s="111"/>
      <c r="IZV71" s="22"/>
      <c r="IZW71" s="111"/>
      <c r="IZX71" s="22"/>
      <c r="IZY71" s="111"/>
      <c r="IZZ71" s="22"/>
      <c r="JAA71" s="111"/>
      <c r="JAB71" s="22"/>
      <c r="JAC71" s="111"/>
      <c r="JAD71" s="22"/>
      <c r="JAE71" s="111"/>
      <c r="JAF71" s="22"/>
      <c r="JAG71" s="111"/>
      <c r="JAH71" s="26"/>
      <c r="JAI71" s="111"/>
      <c r="JAJ71" s="26"/>
      <c r="JAK71" s="111"/>
      <c r="JAL71" s="26"/>
      <c r="JAM71" s="111"/>
      <c r="JAN71" s="26"/>
      <c r="JAO71" s="111"/>
      <c r="JAP71" s="26"/>
      <c r="JAQ71" s="111"/>
      <c r="JAR71" s="26"/>
      <c r="JAS71" s="111"/>
      <c r="JAT71" s="26"/>
      <c r="JAU71" s="111"/>
      <c r="JAV71" s="26"/>
      <c r="JAW71" s="111"/>
      <c r="JAX71" s="26"/>
      <c r="JAY71" s="111"/>
      <c r="JAZ71" s="26"/>
      <c r="JBA71" s="111"/>
      <c r="JBB71" s="26"/>
      <c r="JBC71" s="112"/>
      <c r="JBD71" s="26"/>
      <c r="JBE71" s="111"/>
      <c r="JBF71" s="26"/>
      <c r="JBG71" s="111"/>
      <c r="JBH71" s="26"/>
      <c r="JBI71" s="111"/>
      <c r="JBJ71" s="26"/>
      <c r="JBK71" s="111"/>
      <c r="JBL71" s="26"/>
      <c r="JBM71" s="111"/>
      <c r="JBN71" s="26"/>
      <c r="JBO71" s="111"/>
      <c r="JBP71" s="26"/>
      <c r="JBQ71" s="111"/>
      <c r="JBR71" s="19"/>
      <c r="JBS71" s="111"/>
      <c r="JBT71" s="26"/>
      <c r="JBU71" s="111"/>
      <c r="JBV71" s="26"/>
      <c r="JBW71" s="111"/>
      <c r="JBX71" s="26"/>
      <c r="JBY71" s="111"/>
      <c r="JBZ71" s="26"/>
      <c r="JCA71" s="111"/>
      <c r="JCB71" s="19"/>
      <c r="JCC71" s="111"/>
      <c r="JCD71" s="26"/>
      <c r="JCE71" s="111"/>
      <c r="JCF71" s="26"/>
      <c r="JCG71" s="111"/>
      <c r="JCH71" s="26"/>
      <c r="JCI71" s="111"/>
      <c r="JCJ71" s="19"/>
      <c r="JCK71" s="105"/>
      <c r="JCL71" s="105"/>
      <c r="JCM71" s="105"/>
      <c r="JCN71" s="29"/>
      <c r="JCO71" s="111"/>
      <c r="JCP71" s="29"/>
      <c r="JCQ71" s="111"/>
      <c r="JCR71" s="22"/>
      <c r="JCS71" s="111"/>
      <c r="JCT71" s="22"/>
      <c r="JCU71" s="111"/>
      <c r="JCV71" s="22"/>
      <c r="JCW71" s="111"/>
      <c r="JCX71" s="22"/>
      <c r="JCY71" s="111"/>
      <c r="JCZ71" s="22"/>
      <c r="JDA71" s="111"/>
      <c r="JDB71" s="22"/>
      <c r="JDC71" s="111"/>
      <c r="JDD71" s="22"/>
      <c r="JDE71" s="111"/>
      <c r="JDF71" s="26"/>
      <c r="JDG71" s="111"/>
      <c r="JDH71" s="26"/>
      <c r="JDI71" s="111"/>
      <c r="JDJ71" s="26"/>
      <c r="JDK71" s="111"/>
      <c r="JDL71" s="26"/>
      <c r="JDM71" s="111"/>
      <c r="JDN71" s="26"/>
      <c r="JDO71" s="111"/>
      <c r="JDP71" s="26"/>
      <c r="JDQ71" s="111"/>
      <c r="JDR71" s="26"/>
      <c r="JDS71" s="111"/>
      <c r="JDT71" s="26"/>
      <c r="JDU71" s="111"/>
      <c r="JDV71" s="26"/>
      <c r="JDW71" s="111"/>
      <c r="JDX71" s="26"/>
      <c r="JDY71" s="111"/>
      <c r="JDZ71" s="26"/>
      <c r="JEA71" s="112"/>
      <c r="JEB71" s="26"/>
      <c r="JEC71" s="111"/>
      <c r="JED71" s="26"/>
      <c r="JEE71" s="111"/>
      <c r="JEF71" s="26"/>
      <c r="JEG71" s="111"/>
      <c r="JEH71" s="26"/>
      <c r="JEI71" s="111"/>
      <c r="JEJ71" s="26"/>
      <c r="JEK71" s="111"/>
      <c r="JEL71" s="26"/>
      <c r="JEM71" s="111"/>
      <c r="JEN71" s="26"/>
      <c r="JEO71" s="111"/>
      <c r="JEP71" s="19"/>
      <c r="JEQ71" s="111"/>
      <c r="JER71" s="26"/>
      <c r="JES71" s="111"/>
      <c r="JET71" s="26"/>
      <c r="JEU71" s="111"/>
      <c r="JEV71" s="26"/>
      <c r="JEW71" s="111"/>
      <c r="JEX71" s="26"/>
      <c r="JEY71" s="111"/>
      <c r="JEZ71" s="19"/>
      <c r="JFA71" s="111"/>
      <c r="JFB71" s="26"/>
      <c r="JFC71" s="111"/>
      <c r="JFD71" s="26"/>
      <c r="JFE71" s="111"/>
      <c r="JFF71" s="26"/>
      <c r="JFG71" s="111"/>
      <c r="JFH71" s="19"/>
      <c r="JFI71" s="105"/>
      <c r="JFJ71" s="105"/>
      <c r="JFK71" s="105"/>
      <c r="JFL71" s="29"/>
      <c r="JFM71" s="111"/>
      <c r="JFN71" s="29"/>
      <c r="JFO71" s="111"/>
      <c r="JFP71" s="22"/>
      <c r="JFQ71" s="111"/>
      <c r="JFR71" s="22"/>
      <c r="JFS71" s="111"/>
      <c r="JFT71" s="22"/>
      <c r="JFU71" s="111"/>
      <c r="JFV71" s="22"/>
      <c r="JFW71" s="111"/>
      <c r="JFX71" s="22"/>
      <c r="JFY71" s="111"/>
      <c r="JFZ71" s="22"/>
      <c r="JGA71" s="111"/>
      <c r="JGB71" s="22"/>
      <c r="JGC71" s="111"/>
      <c r="JGD71" s="26"/>
      <c r="JGE71" s="111"/>
      <c r="JGF71" s="26"/>
      <c r="JGG71" s="111"/>
      <c r="JGH71" s="26"/>
      <c r="JGI71" s="111"/>
      <c r="JGJ71" s="26"/>
      <c r="JGK71" s="111"/>
      <c r="JGL71" s="26"/>
      <c r="JGM71" s="111"/>
      <c r="JGN71" s="26"/>
      <c r="JGO71" s="111"/>
      <c r="JGP71" s="26"/>
      <c r="JGQ71" s="111"/>
      <c r="JGR71" s="26"/>
      <c r="JGS71" s="111"/>
      <c r="JGT71" s="26"/>
      <c r="JGU71" s="111"/>
      <c r="JGV71" s="26"/>
      <c r="JGW71" s="111"/>
      <c r="JGX71" s="26"/>
      <c r="JGY71" s="112"/>
      <c r="JGZ71" s="26"/>
      <c r="JHA71" s="111"/>
      <c r="JHB71" s="26"/>
      <c r="JHC71" s="111"/>
      <c r="JHD71" s="26"/>
      <c r="JHE71" s="111"/>
      <c r="JHF71" s="26"/>
      <c r="JHG71" s="111"/>
      <c r="JHH71" s="26"/>
      <c r="JHI71" s="111"/>
      <c r="JHJ71" s="26"/>
      <c r="JHK71" s="111"/>
      <c r="JHL71" s="26"/>
      <c r="JHM71" s="111"/>
      <c r="JHN71" s="19"/>
      <c r="JHO71" s="111"/>
      <c r="JHP71" s="26"/>
      <c r="JHQ71" s="111"/>
      <c r="JHR71" s="26"/>
      <c r="JHS71" s="111"/>
      <c r="JHT71" s="26"/>
      <c r="JHU71" s="111"/>
      <c r="JHV71" s="26"/>
      <c r="JHW71" s="111"/>
      <c r="JHX71" s="19"/>
      <c r="JHY71" s="111"/>
      <c r="JHZ71" s="26"/>
      <c r="JIA71" s="111"/>
      <c r="JIB71" s="26"/>
      <c r="JIC71" s="111"/>
      <c r="JID71" s="26"/>
      <c r="JIE71" s="111"/>
      <c r="JIF71" s="19"/>
      <c r="JIG71" s="105"/>
      <c r="JIH71" s="105"/>
      <c r="JII71" s="105"/>
      <c r="JIJ71" s="29"/>
      <c r="JIK71" s="111"/>
      <c r="JIL71" s="29"/>
      <c r="JIM71" s="111"/>
      <c r="JIN71" s="22"/>
      <c r="JIO71" s="111"/>
      <c r="JIP71" s="22"/>
      <c r="JIQ71" s="111"/>
      <c r="JIR71" s="22"/>
      <c r="JIS71" s="111"/>
      <c r="JIT71" s="22"/>
      <c r="JIU71" s="111"/>
      <c r="JIV71" s="22"/>
      <c r="JIW71" s="111"/>
      <c r="JIX71" s="22"/>
      <c r="JIY71" s="111"/>
      <c r="JIZ71" s="22"/>
      <c r="JJA71" s="111"/>
      <c r="JJB71" s="26"/>
      <c r="JJC71" s="111"/>
      <c r="JJD71" s="26"/>
      <c r="JJE71" s="111"/>
      <c r="JJF71" s="26"/>
      <c r="JJG71" s="111"/>
      <c r="JJH71" s="26"/>
      <c r="JJI71" s="111"/>
      <c r="JJJ71" s="26"/>
      <c r="JJK71" s="111"/>
      <c r="JJL71" s="26"/>
      <c r="JJM71" s="111"/>
      <c r="JJN71" s="26"/>
      <c r="JJO71" s="111"/>
      <c r="JJP71" s="26"/>
      <c r="JJQ71" s="111"/>
      <c r="JJR71" s="26"/>
      <c r="JJS71" s="111"/>
      <c r="JJT71" s="26"/>
      <c r="JJU71" s="111"/>
      <c r="JJV71" s="26"/>
      <c r="JJW71" s="112"/>
      <c r="JJX71" s="26"/>
      <c r="JJY71" s="111"/>
      <c r="JJZ71" s="26"/>
      <c r="JKA71" s="111"/>
      <c r="JKB71" s="26"/>
      <c r="JKC71" s="111"/>
      <c r="JKD71" s="26"/>
      <c r="JKE71" s="111"/>
      <c r="JKF71" s="26"/>
      <c r="JKG71" s="111"/>
      <c r="JKH71" s="26"/>
      <c r="JKI71" s="111"/>
      <c r="JKJ71" s="26"/>
      <c r="JKK71" s="111"/>
      <c r="JKL71" s="19"/>
      <c r="JKM71" s="111"/>
      <c r="JKN71" s="26"/>
      <c r="JKO71" s="111"/>
      <c r="JKP71" s="26"/>
      <c r="JKQ71" s="111"/>
      <c r="JKR71" s="26"/>
      <c r="JKS71" s="111"/>
      <c r="JKT71" s="26"/>
      <c r="JKU71" s="111"/>
      <c r="JKV71" s="19"/>
      <c r="JKW71" s="111"/>
      <c r="JKX71" s="26"/>
      <c r="JKY71" s="111"/>
      <c r="JKZ71" s="26"/>
      <c r="JLA71" s="111"/>
      <c r="JLB71" s="26"/>
      <c r="JLC71" s="111"/>
      <c r="JLD71" s="19"/>
      <c r="JLE71" s="105"/>
      <c r="JLF71" s="105"/>
      <c r="JLG71" s="105"/>
      <c r="JLH71" s="29"/>
      <c r="JLI71" s="111"/>
      <c r="JLJ71" s="29"/>
      <c r="JLK71" s="111"/>
      <c r="JLL71" s="22"/>
      <c r="JLM71" s="111"/>
      <c r="JLN71" s="22"/>
      <c r="JLO71" s="111"/>
      <c r="JLP71" s="22"/>
      <c r="JLQ71" s="111"/>
      <c r="JLR71" s="22"/>
      <c r="JLS71" s="111"/>
      <c r="JLT71" s="22"/>
      <c r="JLU71" s="111"/>
      <c r="JLV71" s="22"/>
      <c r="JLW71" s="111"/>
      <c r="JLX71" s="22"/>
      <c r="JLY71" s="111"/>
      <c r="JLZ71" s="26"/>
      <c r="JMA71" s="111"/>
      <c r="JMB71" s="26"/>
      <c r="JMC71" s="111"/>
      <c r="JMD71" s="26"/>
      <c r="JME71" s="111"/>
      <c r="JMF71" s="26"/>
      <c r="JMG71" s="111"/>
      <c r="JMH71" s="26"/>
      <c r="JMI71" s="111"/>
      <c r="JMJ71" s="26"/>
      <c r="JMK71" s="111"/>
      <c r="JML71" s="26"/>
      <c r="JMM71" s="111"/>
      <c r="JMN71" s="26"/>
      <c r="JMO71" s="111"/>
      <c r="JMP71" s="26"/>
      <c r="JMQ71" s="111"/>
      <c r="JMR71" s="26"/>
      <c r="JMS71" s="111"/>
      <c r="JMT71" s="26"/>
      <c r="JMU71" s="112"/>
      <c r="JMV71" s="26"/>
      <c r="JMW71" s="111"/>
      <c r="JMX71" s="26"/>
      <c r="JMY71" s="111"/>
      <c r="JMZ71" s="26"/>
      <c r="JNA71" s="111"/>
      <c r="JNB71" s="26"/>
      <c r="JNC71" s="111"/>
      <c r="JND71" s="26"/>
      <c r="JNE71" s="111"/>
      <c r="JNF71" s="26"/>
      <c r="JNG71" s="111"/>
      <c r="JNH71" s="26"/>
      <c r="JNI71" s="111"/>
      <c r="JNJ71" s="19"/>
      <c r="JNK71" s="111"/>
      <c r="JNL71" s="26"/>
      <c r="JNM71" s="111"/>
      <c r="JNN71" s="26"/>
      <c r="JNO71" s="111"/>
      <c r="JNP71" s="26"/>
      <c r="JNQ71" s="111"/>
      <c r="JNR71" s="26"/>
      <c r="JNS71" s="111"/>
      <c r="JNT71" s="19"/>
      <c r="JNU71" s="111"/>
      <c r="JNV71" s="26"/>
      <c r="JNW71" s="111"/>
      <c r="JNX71" s="26"/>
      <c r="JNY71" s="111"/>
      <c r="JNZ71" s="26"/>
      <c r="JOA71" s="111"/>
      <c r="JOB71" s="19"/>
      <c r="JOC71" s="105"/>
      <c r="JOD71" s="105"/>
      <c r="JOE71" s="105"/>
      <c r="JOF71" s="29"/>
      <c r="JOG71" s="111"/>
      <c r="JOH71" s="29"/>
      <c r="JOI71" s="111"/>
      <c r="JOJ71" s="22"/>
      <c r="JOK71" s="111"/>
      <c r="JOL71" s="22"/>
      <c r="JOM71" s="111"/>
      <c r="JON71" s="22"/>
      <c r="JOO71" s="111"/>
      <c r="JOP71" s="22"/>
      <c r="JOQ71" s="111"/>
      <c r="JOR71" s="22"/>
      <c r="JOS71" s="111"/>
      <c r="JOT71" s="22"/>
      <c r="JOU71" s="111"/>
      <c r="JOV71" s="22"/>
      <c r="JOW71" s="111"/>
      <c r="JOX71" s="26"/>
      <c r="JOY71" s="111"/>
      <c r="JOZ71" s="26"/>
      <c r="JPA71" s="111"/>
      <c r="JPB71" s="26"/>
      <c r="JPC71" s="111"/>
      <c r="JPD71" s="26"/>
      <c r="JPE71" s="111"/>
      <c r="JPF71" s="26"/>
      <c r="JPG71" s="111"/>
      <c r="JPH71" s="26"/>
      <c r="JPI71" s="111"/>
      <c r="JPJ71" s="26"/>
      <c r="JPK71" s="111"/>
      <c r="JPL71" s="26"/>
      <c r="JPM71" s="111"/>
      <c r="JPN71" s="26"/>
      <c r="JPO71" s="111"/>
      <c r="JPP71" s="26"/>
      <c r="JPQ71" s="111"/>
      <c r="JPR71" s="26"/>
      <c r="JPS71" s="112"/>
      <c r="JPT71" s="26"/>
      <c r="JPU71" s="111"/>
      <c r="JPV71" s="26"/>
      <c r="JPW71" s="111"/>
      <c r="JPX71" s="26"/>
      <c r="JPY71" s="111"/>
      <c r="JPZ71" s="26"/>
      <c r="JQA71" s="111"/>
      <c r="JQB71" s="26"/>
      <c r="JQC71" s="111"/>
      <c r="JQD71" s="26"/>
      <c r="JQE71" s="111"/>
      <c r="JQF71" s="26"/>
      <c r="JQG71" s="111"/>
      <c r="JQH71" s="19"/>
      <c r="JQI71" s="111"/>
      <c r="JQJ71" s="26"/>
      <c r="JQK71" s="111"/>
      <c r="JQL71" s="26"/>
      <c r="JQM71" s="111"/>
      <c r="JQN71" s="26"/>
      <c r="JQO71" s="111"/>
      <c r="JQP71" s="26"/>
      <c r="JQQ71" s="111"/>
      <c r="JQR71" s="19"/>
      <c r="JQS71" s="111"/>
      <c r="JQT71" s="26"/>
      <c r="JQU71" s="111"/>
      <c r="JQV71" s="26"/>
      <c r="JQW71" s="111"/>
      <c r="JQX71" s="26"/>
      <c r="JQY71" s="111"/>
      <c r="JQZ71" s="19"/>
      <c r="JRA71" s="105"/>
      <c r="JRB71" s="105"/>
      <c r="JRC71" s="105"/>
      <c r="JRD71" s="29"/>
      <c r="JRE71" s="111"/>
      <c r="JRF71" s="29"/>
      <c r="JRG71" s="111"/>
      <c r="JRH71" s="22"/>
      <c r="JRI71" s="111"/>
      <c r="JRJ71" s="22"/>
      <c r="JRK71" s="111"/>
      <c r="JRL71" s="22"/>
      <c r="JRM71" s="111"/>
      <c r="JRN71" s="22"/>
      <c r="JRO71" s="111"/>
      <c r="JRP71" s="22"/>
      <c r="JRQ71" s="111"/>
      <c r="JRR71" s="22"/>
      <c r="JRS71" s="111"/>
      <c r="JRT71" s="22"/>
      <c r="JRU71" s="111"/>
      <c r="JRV71" s="26"/>
      <c r="JRW71" s="111"/>
      <c r="JRX71" s="26"/>
      <c r="JRY71" s="111"/>
      <c r="JRZ71" s="26"/>
      <c r="JSA71" s="111"/>
      <c r="JSB71" s="26"/>
      <c r="JSC71" s="111"/>
      <c r="JSD71" s="26"/>
      <c r="JSE71" s="111"/>
      <c r="JSF71" s="26"/>
      <c r="JSG71" s="111"/>
      <c r="JSH71" s="26"/>
      <c r="JSI71" s="111"/>
      <c r="JSJ71" s="26"/>
      <c r="JSK71" s="111"/>
      <c r="JSL71" s="26"/>
      <c r="JSM71" s="111"/>
      <c r="JSN71" s="26"/>
      <c r="JSO71" s="111"/>
      <c r="JSP71" s="26"/>
      <c r="JSQ71" s="112"/>
      <c r="JSR71" s="26"/>
      <c r="JSS71" s="111"/>
      <c r="JST71" s="26"/>
      <c r="JSU71" s="111"/>
      <c r="JSV71" s="26"/>
      <c r="JSW71" s="111"/>
      <c r="JSX71" s="26"/>
      <c r="JSY71" s="111"/>
      <c r="JSZ71" s="26"/>
      <c r="JTA71" s="111"/>
      <c r="JTB71" s="26"/>
      <c r="JTC71" s="111"/>
      <c r="JTD71" s="26"/>
      <c r="JTE71" s="111"/>
      <c r="JTF71" s="19"/>
      <c r="JTG71" s="111"/>
      <c r="JTH71" s="26"/>
      <c r="JTI71" s="111"/>
      <c r="JTJ71" s="26"/>
      <c r="JTK71" s="111"/>
      <c r="JTL71" s="26"/>
      <c r="JTM71" s="111"/>
      <c r="JTN71" s="26"/>
      <c r="JTO71" s="111"/>
      <c r="JTP71" s="19"/>
      <c r="JTQ71" s="111"/>
      <c r="JTR71" s="26"/>
      <c r="JTS71" s="111"/>
      <c r="JTT71" s="26"/>
      <c r="JTU71" s="111"/>
      <c r="JTV71" s="26"/>
      <c r="JTW71" s="111"/>
      <c r="JTX71" s="19"/>
      <c r="JTY71" s="105"/>
      <c r="JTZ71" s="105"/>
      <c r="JUA71" s="105"/>
      <c r="JUB71" s="29"/>
      <c r="JUC71" s="111"/>
      <c r="JUD71" s="29"/>
      <c r="JUE71" s="111"/>
      <c r="JUF71" s="22"/>
      <c r="JUG71" s="111"/>
      <c r="JUH71" s="22"/>
      <c r="JUI71" s="111"/>
      <c r="JUJ71" s="22"/>
      <c r="JUK71" s="111"/>
      <c r="JUL71" s="22"/>
      <c r="JUM71" s="111"/>
      <c r="JUN71" s="22"/>
      <c r="JUO71" s="111"/>
      <c r="JUP71" s="22"/>
      <c r="JUQ71" s="111"/>
      <c r="JUR71" s="22"/>
      <c r="JUS71" s="111"/>
      <c r="JUT71" s="26"/>
      <c r="JUU71" s="111"/>
      <c r="JUV71" s="26"/>
      <c r="JUW71" s="111"/>
      <c r="JUX71" s="26"/>
      <c r="JUY71" s="111"/>
      <c r="JUZ71" s="26"/>
      <c r="JVA71" s="111"/>
      <c r="JVB71" s="26"/>
      <c r="JVC71" s="111"/>
      <c r="JVD71" s="26"/>
      <c r="JVE71" s="111"/>
      <c r="JVF71" s="26"/>
      <c r="JVG71" s="111"/>
      <c r="JVH71" s="26"/>
      <c r="JVI71" s="111"/>
      <c r="JVJ71" s="26"/>
      <c r="JVK71" s="111"/>
      <c r="JVL71" s="26"/>
      <c r="JVM71" s="111"/>
      <c r="JVN71" s="26"/>
      <c r="JVO71" s="112"/>
      <c r="JVP71" s="26"/>
      <c r="JVQ71" s="111"/>
      <c r="JVR71" s="26"/>
      <c r="JVS71" s="111"/>
      <c r="JVT71" s="26"/>
      <c r="JVU71" s="111"/>
      <c r="JVV71" s="26"/>
      <c r="JVW71" s="111"/>
      <c r="JVX71" s="26"/>
      <c r="JVY71" s="111"/>
      <c r="JVZ71" s="26"/>
      <c r="JWA71" s="111"/>
      <c r="JWB71" s="26"/>
      <c r="JWC71" s="111"/>
      <c r="JWD71" s="19"/>
      <c r="JWE71" s="111"/>
      <c r="JWF71" s="26"/>
      <c r="JWG71" s="111"/>
      <c r="JWH71" s="26"/>
      <c r="JWI71" s="111"/>
      <c r="JWJ71" s="26"/>
      <c r="JWK71" s="111"/>
      <c r="JWL71" s="26"/>
      <c r="JWM71" s="111"/>
      <c r="JWN71" s="19"/>
      <c r="JWO71" s="111"/>
      <c r="JWP71" s="26"/>
      <c r="JWQ71" s="111"/>
      <c r="JWR71" s="26"/>
      <c r="JWS71" s="111"/>
      <c r="JWT71" s="26"/>
      <c r="JWU71" s="111"/>
      <c r="JWV71" s="19"/>
      <c r="JWW71" s="105"/>
      <c r="JWX71" s="105"/>
      <c r="JWY71" s="105"/>
      <c r="JWZ71" s="29"/>
      <c r="JXA71" s="111"/>
      <c r="JXB71" s="29"/>
      <c r="JXC71" s="111"/>
      <c r="JXD71" s="22"/>
      <c r="JXE71" s="111"/>
      <c r="JXF71" s="22"/>
      <c r="JXG71" s="111"/>
      <c r="JXH71" s="22"/>
      <c r="JXI71" s="111"/>
      <c r="JXJ71" s="22"/>
      <c r="JXK71" s="111"/>
      <c r="JXL71" s="22"/>
      <c r="JXM71" s="111"/>
      <c r="JXN71" s="22"/>
      <c r="JXO71" s="111"/>
      <c r="JXP71" s="22"/>
      <c r="JXQ71" s="111"/>
      <c r="JXR71" s="26"/>
      <c r="JXS71" s="111"/>
      <c r="JXT71" s="26"/>
      <c r="JXU71" s="111"/>
      <c r="JXV71" s="26"/>
      <c r="JXW71" s="111"/>
      <c r="JXX71" s="26"/>
      <c r="JXY71" s="111"/>
      <c r="JXZ71" s="26"/>
      <c r="JYA71" s="111"/>
      <c r="JYB71" s="26"/>
      <c r="JYC71" s="111"/>
      <c r="JYD71" s="26"/>
      <c r="JYE71" s="111"/>
      <c r="JYF71" s="26"/>
      <c r="JYG71" s="111"/>
      <c r="JYH71" s="26"/>
      <c r="JYI71" s="111"/>
      <c r="JYJ71" s="26"/>
      <c r="JYK71" s="111"/>
      <c r="JYL71" s="26"/>
      <c r="JYM71" s="112"/>
      <c r="JYN71" s="26"/>
      <c r="JYO71" s="111"/>
      <c r="JYP71" s="26"/>
      <c r="JYQ71" s="111"/>
      <c r="JYR71" s="26"/>
      <c r="JYS71" s="111"/>
      <c r="JYT71" s="26"/>
      <c r="JYU71" s="111"/>
      <c r="JYV71" s="26"/>
      <c r="JYW71" s="111"/>
      <c r="JYX71" s="26"/>
      <c r="JYY71" s="111"/>
      <c r="JYZ71" s="26"/>
      <c r="JZA71" s="111"/>
      <c r="JZB71" s="19"/>
      <c r="JZC71" s="111"/>
      <c r="JZD71" s="26"/>
      <c r="JZE71" s="111"/>
      <c r="JZF71" s="26"/>
      <c r="JZG71" s="111"/>
      <c r="JZH71" s="26"/>
      <c r="JZI71" s="111"/>
      <c r="JZJ71" s="26"/>
      <c r="JZK71" s="111"/>
      <c r="JZL71" s="19"/>
      <c r="JZM71" s="111"/>
      <c r="JZN71" s="26"/>
      <c r="JZO71" s="111"/>
      <c r="JZP71" s="26"/>
      <c r="JZQ71" s="111"/>
      <c r="JZR71" s="26"/>
      <c r="JZS71" s="111"/>
      <c r="JZT71" s="19"/>
      <c r="JZU71" s="105"/>
      <c r="JZV71" s="105"/>
      <c r="JZW71" s="105"/>
      <c r="JZX71" s="29"/>
      <c r="JZY71" s="111"/>
      <c r="JZZ71" s="29"/>
      <c r="KAA71" s="111"/>
      <c r="KAB71" s="22"/>
      <c r="KAC71" s="111"/>
      <c r="KAD71" s="22"/>
      <c r="KAE71" s="111"/>
      <c r="KAF71" s="22"/>
      <c r="KAG71" s="111"/>
      <c r="KAH71" s="22"/>
      <c r="KAI71" s="111"/>
      <c r="KAJ71" s="22"/>
      <c r="KAK71" s="111"/>
      <c r="KAL71" s="22"/>
      <c r="KAM71" s="111"/>
      <c r="KAN71" s="22"/>
      <c r="KAO71" s="111"/>
      <c r="KAP71" s="26"/>
      <c r="KAQ71" s="111"/>
      <c r="KAR71" s="26"/>
      <c r="KAS71" s="111"/>
      <c r="KAT71" s="26"/>
      <c r="KAU71" s="111"/>
      <c r="KAV71" s="26"/>
      <c r="KAW71" s="111"/>
      <c r="KAX71" s="26"/>
      <c r="KAY71" s="111"/>
      <c r="KAZ71" s="26"/>
      <c r="KBA71" s="111"/>
      <c r="KBB71" s="26"/>
      <c r="KBC71" s="111"/>
      <c r="KBD71" s="26"/>
      <c r="KBE71" s="111"/>
      <c r="KBF71" s="26"/>
      <c r="KBG71" s="111"/>
      <c r="KBH71" s="26"/>
      <c r="KBI71" s="111"/>
      <c r="KBJ71" s="26"/>
      <c r="KBK71" s="112"/>
      <c r="KBL71" s="26"/>
      <c r="KBM71" s="111"/>
      <c r="KBN71" s="26"/>
      <c r="KBO71" s="111"/>
      <c r="KBP71" s="26"/>
      <c r="KBQ71" s="111"/>
      <c r="KBR71" s="26"/>
      <c r="KBS71" s="111"/>
      <c r="KBT71" s="26"/>
      <c r="KBU71" s="111"/>
      <c r="KBV71" s="26"/>
      <c r="KBW71" s="111"/>
      <c r="KBX71" s="26"/>
      <c r="KBY71" s="111"/>
      <c r="KBZ71" s="19"/>
      <c r="KCA71" s="111"/>
      <c r="KCB71" s="26"/>
      <c r="KCC71" s="111"/>
      <c r="KCD71" s="26"/>
      <c r="KCE71" s="111"/>
      <c r="KCF71" s="26"/>
      <c r="KCG71" s="111"/>
      <c r="KCH71" s="26"/>
      <c r="KCI71" s="111"/>
      <c r="KCJ71" s="19"/>
      <c r="KCK71" s="111"/>
      <c r="KCL71" s="26"/>
      <c r="KCM71" s="111"/>
      <c r="KCN71" s="26"/>
      <c r="KCO71" s="111"/>
      <c r="KCP71" s="26"/>
      <c r="KCQ71" s="111"/>
      <c r="KCR71" s="19"/>
      <c r="KCS71" s="105"/>
      <c r="KCT71" s="105"/>
      <c r="KCU71" s="105"/>
      <c r="KCV71" s="29"/>
      <c r="KCW71" s="111"/>
      <c r="KCX71" s="29"/>
      <c r="KCY71" s="111"/>
      <c r="KCZ71" s="22"/>
      <c r="KDA71" s="111"/>
      <c r="KDB71" s="22"/>
      <c r="KDC71" s="111"/>
      <c r="KDD71" s="22"/>
      <c r="KDE71" s="111"/>
      <c r="KDF71" s="22"/>
      <c r="KDG71" s="111"/>
      <c r="KDH71" s="22"/>
      <c r="KDI71" s="111"/>
      <c r="KDJ71" s="22"/>
      <c r="KDK71" s="111"/>
      <c r="KDL71" s="22"/>
      <c r="KDM71" s="111"/>
      <c r="KDN71" s="26"/>
      <c r="KDO71" s="111"/>
      <c r="KDP71" s="26"/>
      <c r="KDQ71" s="111"/>
      <c r="KDR71" s="26"/>
      <c r="KDS71" s="111"/>
      <c r="KDT71" s="26"/>
      <c r="KDU71" s="111"/>
      <c r="KDV71" s="26"/>
      <c r="KDW71" s="111"/>
      <c r="KDX71" s="26"/>
      <c r="KDY71" s="111"/>
      <c r="KDZ71" s="26"/>
      <c r="KEA71" s="111"/>
      <c r="KEB71" s="26"/>
      <c r="KEC71" s="111"/>
      <c r="KED71" s="26"/>
      <c r="KEE71" s="111"/>
      <c r="KEF71" s="26"/>
      <c r="KEG71" s="111"/>
      <c r="KEH71" s="26"/>
      <c r="KEI71" s="112"/>
      <c r="KEJ71" s="26"/>
      <c r="KEK71" s="111"/>
      <c r="KEL71" s="26"/>
      <c r="KEM71" s="111"/>
      <c r="KEN71" s="26"/>
      <c r="KEO71" s="111"/>
      <c r="KEP71" s="26"/>
      <c r="KEQ71" s="111"/>
      <c r="KER71" s="26"/>
      <c r="KES71" s="111"/>
      <c r="KET71" s="26"/>
      <c r="KEU71" s="111"/>
      <c r="KEV71" s="26"/>
      <c r="KEW71" s="111"/>
      <c r="KEX71" s="19"/>
      <c r="KEY71" s="111"/>
      <c r="KEZ71" s="26"/>
      <c r="KFA71" s="111"/>
      <c r="KFB71" s="26"/>
      <c r="KFC71" s="111"/>
      <c r="KFD71" s="26"/>
      <c r="KFE71" s="111"/>
      <c r="KFF71" s="26"/>
      <c r="KFG71" s="111"/>
      <c r="KFH71" s="19"/>
      <c r="KFI71" s="111"/>
      <c r="KFJ71" s="26"/>
      <c r="KFK71" s="111"/>
      <c r="KFL71" s="26"/>
      <c r="KFM71" s="111"/>
      <c r="KFN71" s="26"/>
      <c r="KFO71" s="111"/>
      <c r="KFP71" s="19"/>
      <c r="KFQ71" s="105"/>
      <c r="KFR71" s="105"/>
      <c r="KFS71" s="105"/>
      <c r="KFT71" s="29"/>
      <c r="KFU71" s="111"/>
      <c r="KFV71" s="29"/>
      <c r="KFW71" s="111"/>
      <c r="KFX71" s="22"/>
      <c r="KFY71" s="111"/>
      <c r="KFZ71" s="22"/>
      <c r="KGA71" s="111"/>
      <c r="KGB71" s="22"/>
      <c r="KGC71" s="111"/>
      <c r="KGD71" s="22"/>
      <c r="KGE71" s="111"/>
      <c r="KGF71" s="22"/>
      <c r="KGG71" s="111"/>
      <c r="KGH71" s="22"/>
      <c r="KGI71" s="111"/>
      <c r="KGJ71" s="22"/>
      <c r="KGK71" s="111"/>
      <c r="KGL71" s="26"/>
      <c r="KGM71" s="111"/>
      <c r="KGN71" s="26"/>
      <c r="KGO71" s="111"/>
      <c r="KGP71" s="26"/>
      <c r="KGQ71" s="111"/>
      <c r="KGR71" s="26"/>
      <c r="KGS71" s="111"/>
      <c r="KGT71" s="26"/>
      <c r="KGU71" s="111"/>
      <c r="KGV71" s="26"/>
      <c r="KGW71" s="111"/>
      <c r="KGX71" s="26"/>
      <c r="KGY71" s="111"/>
      <c r="KGZ71" s="26"/>
      <c r="KHA71" s="111"/>
      <c r="KHB71" s="26"/>
      <c r="KHC71" s="111"/>
      <c r="KHD71" s="26"/>
      <c r="KHE71" s="111"/>
      <c r="KHF71" s="26"/>
      <c r="KHG71" s="112"/>
      <c r="KHH71" s="26"/>
      <c r="KHI71" s="111"/>
      <c r="KHJ71" s="26"/>
      <c r="KHK71" s="111"/>
      <c r="KHL71" s="26"/>
      <c r="KHM71" s="111"/>
      <c r="KHN71" s="26"/>
      <c r="KHO71" s="111"/>
      <c r="KHP71" s="26"/>
      <c r="KHQ71" s="111"/>
      <c r="KHR71" s="26"/>
      <c r="KHS71" s="111"/>
      <c r="KHT71" s="26"/>
      <c r="KHU71" s="111"/>
      <c r="KHV71" s="19"/>
      <c r="KHW71" s="111"/>
      <c r="KHX71" s="26"/>
      <c r="KHY71" s="111"/>
      <c r="KHZ71" s="26"/>
      <c r="KIA71" s="111"/>
      <c r="KIB71" s="26"/>
      <c r="KIC71" s="111"/>
      <c r="KID71" s="26"/>
      <c r="KIE71" s="111"/>
      <c r="KIF71" s="19"/>
      <c r="KIG71" s="111"/>
      <c r="KIH71" s="26"/>
      <c r="KII71" s="111"/>
      <c r="KIJ71" s="26"/>
      <c r="KIK71" s="111"/>
      <c r="KIL71" s="26"/>
      <c r="KIM71" s="111"/>
      <c r="KIN71" s="19"/>
      <c r="KIO71" s="105"/>
      <c r="KIP71" s="105"/>
      <c r="KIQ71" s="105"/>
      <c r="KIR71" s="29"/>
      <c r="KIS71" s="111"/>
      <c r="KIT71" s="29"/>
      <c r="KIU71" s="111"/>
      <c r="KIV71" s="22"/>
      <c r="KIW71" s="111"/>
      <c r="KIX71" s="22"/>
      <c r="KIY71" s="111"/>
      <c r="KIZ71" s="22"/>
      <c r="KJA71" s="111"/>
      <c r="KJB71" s="22"/>
      <c r="KJC71" s="111"/>
      <c r="KJD71" s="22"/>
      <c r="KJE71" s="111"/>
      <c r="KJF71" s="22"/>
      <c r="KJG71" s="111"/>
      <c r="KJH71" s="22"/>
      <c r="KJI71" s="111"/>
      <c r="KJJ71" s="26"/>
      <c r="KJK71" s="111"/>
      <c r="KJL71" s="26"/>
      <c r="KJM71" s="111"/>
      <c r="KJN71" s="26"/>
      <c r="KJO71" s="111"/>
      <c r="KJP71" s="26"/>
      <c r="KJQ71" s="111"/>
      <c r="KJR71" s="26"/>
      <c r="KJS71" s="111"/>
      <c r="KJT71" s="26"/>
      <c r="KJU71" s="111"/>
      <c r="KJV71" s="26"/>
      <c r="KJW71" s="111"/>
      <c r="KJX71" s="26"/>
      <c r="KJY71" s="111"/>
      <c r="KJZ71" s="26"/>
      <c r="KKA71" s="111"/>
      <c r="KKB71" s="26"/>
      <c r="KKC71" s="111"/>
      <c r="KKD71" s="26"/>
      <c r="KKE71" s="112"/>
      <c r="KKF71" s="26"/>
      <c r="KKG71" s="111"/>
      <c r="KKH71" s="26"/>
      <c r="KKI71" s="111"/>
      <c r="KKJ71" s="26"/>
      <c r="KKK71" s="111"/>
      <c r="KKL71" s="26"/>
      <c r="KKM71" s="111"/>
      <c r="KKN71" s="26"/>
      <c r="KKO71" s="111"/>
      <c r="KKP71" s="26"/>
      <c r="KKQ71" s="111"/>
      <c r="KKR71" s="26"/>
      <c r="KKS71" s="111"/>
      <c r="KKT71" s="19"/>
      <c r="KKU71" s="111"/>
      <c r="KKV71" s="26"/>
      <c r="KKW71" s="111"/>
      <c r="KKX71" s="26"/>
      <c r="KKY71" s="111"/>
      <c r="KKZ71" s="26"/>
      <c r="KLA71" s="111"/>
      <c r="KLB71" s="26"/>
      <c r="KLC71" s="111"/>
      <c r="KLD71" s="19"/>
      <c r="KLE71" s="111"/>
      <c r="KLF71" s="26"/>
      <c r="KLG71" s="111"/>
      <c r="KLH71" s="26"/>
      <c r="KLI71" s="111"/>
      <c r="KLJ71" s="26"/>
      <c r="KLK71" s="111"/>
      <c r="KLL71" s="19"/>
      <c r="KLM71" s="105"/>
      <c r="KLN71" s="105"/>
      <c r="KLO71" s="105"/>
      <c r="KLP71" s="29"/>
      <c r="KLQ71" s="111"/>
      <c r="KLR71" s="29"/>
      <c r="KLS71" s="111"/>
      <c r="KLT71" s="22"/>
      <c r="KLU71" s="111"/>
      <c r="KLV71" s="22"/>
      <c r="KLW71" s="111"/>
      <c r="KLX71" s="22"/>
      <c r="KLY71" s="111"/>
      <c r="KLZ71" s="22"/>
      <c r="KMA71" s="111"/>
      <c r="KMB71" s="22"/>
      <c r="KMC71" s="111"/>
      <c r="KMD71" s="22"/>
      <c r="KME71" s="111"/>
      <c r="KMF71" s="22"/>
      <c r="KMG71" s="111"/>
      <c r="KMH71" s="26"/>
      <c r="KMI71" s="111"/>
      <c r="KMJ71" s="26"/>
      <c r="KMK71" s="111"/>
      <c r="KML71" s="26"/>
      <c r="KMM71" s="111"/>
      <c r="KMN71" s="26"/>
      <c r="KMO71" s="111"/>
      <c r="KMP71" s="26"/>
      <c r="KMQ71" s="111"/>
      <c r="KMR71" s="26"/>
      <c r="KMS71" s="111"/>
      <c r="KMT71" s="26"/>
      <c r="KMU71" s="111"/>
      <c r="KMV71" s="26"/>
      <c r="KMW71" s="111"/>
      <c r="KMX71" s="26"/>
      <c r="KMY71" s="111"/>
      <c r="KMZ71" s="26"/>
      <c r="KNA71" s="111"/>
      <c r="KNB71" s="26"/>
      <c r="KNC71" s="112"/>
      <c r="KND71" s="26"/>
      <c r="KNE71" s="111"/>
      <c r="KNF71" s="26"/>
      <c r="KNG71" s="111"/>
      <c r="KNH71" s="26"/>
      <c r="KNI71" s="111"/>
      <c r="KNJ71" s="26"/>
      <c r="KNK71" s="111"/>
      <c r="KNL71" s="26"/>
      <c r="KNM71" s="111"/>
      <c r="KNN71" s="26"/>
      <c r="KNO71" s="111"/>
      <c r="KNP71" s="26"/>
      <c r="KNQ71" s="111"/>
      <c r="KNR71" s="19"/>
      <c r="KNS71" s="111"/>
      <c r="KNT71" s="26"/>
      <c r="KNU71" s="111"/>
      <c r="KNV71" s="26"/>
      <c r="KNW71" s="111"/>
      <c r="KNX71" s="26"/>
      <c r="KNY71" s="111"/>
      <c r="KNZ71" s="26"/>
      <c r="KOA71" s="111"/>
      <c r="KOB71" s="19"/>
      <c r="KOC71" s="111"/>
      <c r="KOD71" s="26"/>
      <c r="KOE71" s="111"/>
      <c r="KOF71" s="26"/>
      <c r="KOG71" s="111"/>
      <c r="KOH71" s="26"/>
      <c r="KOI71" s="111"/>
      <c r="KOJ71" s="19"/>
      <c r="KOK71" s="105"/>
      <c r="KOL71" s="105"/>
      <c r="KOM71" s="105"/>
      <c r="KON71" s="29"/>
      <c r="KOO71" s="111"/>
      <c r="KOP71" s="29"/>
      <c r="KOQ71" s="111"/>
      <c r="KOR71" s="22"/>
      <c r="KOS71" s="111"/>
      <c r="KOT71" s="22"/>
      <c r="KOU71" s="111"/>
      <c r="KOV71" s="22"/>
      <c r="KOW71" s="111"/>
      <c r="KOX71" s="22"/>
      <c r="KOY71" s="111"/>
      <c r="KOZ71" s="22"/>
      <c r="KPA71" s="111"/>
      <c r="KPB71" s="22"/>
      <c r="KPC71" s="111"/>
      <c r="KPD71" s="22"/>
      <c r="KPE71" s="111"/>
      <c r="KPF71" s="26"/>
      <c r="KPG71" s="111"/>
      <c r="KPH71" s="26"/>
      <c r="KPI71" s="111"/>
      <c r="KPJ71" s="26"/>
      <c r="KPK71" s="111"/>
      <c r="KPL71" s="26"/>
      <c r="KPM71" s="111"/>
      <c r="KPN71" s="26"/>
      <c r="KPO71" s="111"/>
      <c r="KPP71" s="26"/>
      <c r="KPQ71" s="111"/>
      <c r="KPR71" s="26"/>
      <c r="KPS71" s="111"/>
      <c r="KPT71" s="26"/>
      <c r="KPU71" s="111"/>
      <c r="KPV71" s="26"/>
      <c r="KPW71" s="111"/>
      <c r="KPX71" s="26"/>
      <c r="KPY71" s="111"/>
      <c r="KPZ71" s="26"/>
      <c r="KQA71" s="112"/>
      <c r="KQB71" s="26"/>
      <c r="KQC71" s="111"/>
      <c r="KQD71" s="26"/>
      <c r="KQE71" s="111"/>
      <c r="KQF71" s="26"/>
      <c r="KQG71" s="111"/>
      <c r="KQH71" s="26"/>
      <c r="KQI71" s="111"/>
      <c r="KQJ71" s="26"/>
      <c r="KQK71" s="111"/>
      <c r="KQL71" s="26"/>
      <c r="KQM71" s="111"/>
      <c r="KQN71" s="26"/>
      <c r="KQO71" s="111"/>
      <c r="KQP71" s="19"/>
      <c r="KQQ71" s="111"/>
      <c r="KQR71" s="26"/>
      <c r="KQS71" s="111"/>
      <c r="KQT71" s="26"/>
      <c r="KQU71" s="111"/>
      <c r="KQV71" s="26"/>
      <c r="KQW71" s="111"/>
      <c r="KQX71" s="26"/>
      <c r="KQY71" s="111"/>
      <c r="KQZ71" s="19"/>
      <c r="KRA71" s="111"/>
      <c r="KRB71" s="26"/>
      <c r="KRC71" s="111"/>
      <c r="KRD71" s="26"/>
      <c r="KRE71" s="111"/>
      <c r="KRF71" s="26"/>
      <c r="KRG71" s="111"/>
      <c r="KRH71" s="19"/>
      <c r="KRI71" s="105"/>
      <c r="KRJ71" s="105"/>
      <c r="KRK71" s="105"/>
      <c r="KRL71" s="29"/>
      <c r="KRM71" s="111"/>
      <c r="KRN71" s="29"/>
      <c r="KRO71" s="111"/>
      <c r="KRP71" s="22"/>
      <c r="KRQ71" s="111"/>
      <c r="KRR71" s="22"/>
      <c r="KRS71" s="111"/>
      <c r="KRT71" s="22"/>
      <c r="KRU71" s="111"/>
      <c r="KRV71" s="22"/>
      <c r="KRW71" s="111"/>
      <c r="KRX71" s="22"/>
      <c r="KRY71" s="111"/>
      <c r="KRZ71" s="22"/>
      <c r="KSA71" s="111"/>
      <c r="KSB71" s="22"/>
      <c r="KSC71" s="111"/>
      <c r="KSD71" s="26"/>
      <c r="KSE71" s="111"/>
      <c r="KSF71" s="26"/>
      <c r="KSG71" s="111"/>
      <c r="KSH71" s="26"/>
      <c r="KSI71" s="111"/>
      <c r="KSJ71" s="26"/>
      <c r="KSK71" s="111"/>
      <c r="KSL71" s="26"/>
      <c r="KSM71" s="111"/>
      <c r="KSN71" s="26"/>
      <c r="KSO71" s="111"/>
      <c r="KSP71" s="26"/>
      <c r="KSQ71" s="111"/>
      <c r="KSR71" s="26"/>
      <c r="KSS71" s="111"/>
      <c r="KST71" s="26"/>
      <c r="KSU71" s="111"/>
      <c r="KSV71" s="26"/>
      <c r="KSW71" s="111"/>
      <c r="KSX71" s="26"/>
      <c r="KSY71" s="112"/>
      <c r="KSZ71" s="26"/>
      <c r="KTA71" s="111"/>
      <c r="KTB71" s="26"/>
      <c r="KTC71" s="111"/>
      <c r="KTD71" s="26"/>
      <c r="KTE71" s="111"/>
      <c r="KTF71" s="26"/>
      <c r="KTG71" s="111"/>
      <c r="KTH71" s="26"/>
      <c r="KTI71" s="111"/>
      <c r="KTJ71" s="26"/>
      <c r="KTK71" s="111"/>
      <c r="KTL71" s="26"/>
      <c r="KTM71" s="111"/>
      <c r="KTN71" s="19"/>
      <c r="KTO71" s="111"/>
      <c r="KTP71" s="26"/>
      <c r="KTQ71" s="111"/>
      <c r="KTR71" s="26"/>
      <c r="KTS71" s="111"/>
      <c r="KTT71" s="26"/>
      <c r="KTU71" s="111"/>
      <c r="KTV71" s="26"/>
      <c r="KTW71" s="111"/>
      <c r="KTX71" s="19"/>
      <c r="KTY71" s="111"/>
      <c r="KTZ71" s="26"/>
      <c r="KUA71" s="111"/>
      <c r="KUB71" s="26"/>
      <c r="KUC71" s="111"/>
      <c r="KUD71" s="26"/>
      <c r="KUE71" s="111"/>
      <c r="KUF71" s="19"/>
      <c r="KUG71" s="105"/>
      <c r="KUH71" s="105"/>
      <c r="KUI71" s="105"/>
      <c r="KUJ71" s="29"/>
      <c r="KUK71" s="111"/>
      <c r="KUL71" s="29"/>
      <c r="KUM71" s="111"/>
      <c r="KUN71" s="22"/>
      <c r="KUO71" s="111"/>
      <c r="KUP71" s="22"/>
      <c r="KUQ71" s="111"/>
      <c r="KUR71" s="22"/>
      <c r="KUS71" s="111"/>
      <c r="KUT71" s="22"/>
      <c r="KUU71" s="111"/>
      <c r="KUV71" s="22"/>
      <c r="KUW71" s="111"/>
      <c r="KUX71" s="22"/>
      <c r="KUY71" s="111"/>
      <c r="KUZ71" s="22"/>
      <c r="KVA71" s="111"/>
      <c r="KVB71" s="26"/>
      <c r="KVC71" s="111"/>
      <c r="KVD71" s="26"/>
      <c r="KVE71" s="111"/>
      <c r="KVF71" s="26"/>
      <c r="KVG71" s="111"/>
      <c r="KVH71" s="26"/>
      <c r="KVI71" s="111"/>
      <c r="KVJ71" s="26"/>
      <c r="KVK71" s="111"/>
      <c r="KVL71" s="26"/>
      <c r="KVM71" s="111"/>
      <c r="KVN71" s="26"/>
      <c r="KVO71" s="111"/>
      <c r="KVP71" s="26"/>
      <c r="KVQ71" s="111"/>
      <c r="KVR71" s="26"/>
      <c r="KVS71" s="111"/>
      <c r="KVT71" s="26"/>
      <c r="KVU71" s="111"/>
      <c r="KVV71" s="26"/>
      <c r="KVW71" s="112"/>
      <c r="KVX71" s="26"/>
      <c r="KVY71" s="111"/>
      <c r="KVZ71" s="26"/>
      <c r="KWA71" s="111"/>
      <c r="KWB71" s="26"/>
      <c r="KWC71" s="111"/>
      <c r="KWD71" s="26"/>
      <c r="KWE71" s="111"/>
      <c r="KWF71" s="26"/>
      <c r="KWG71" s="111"/>
      <c r="KWH71" s="26"/>
      <c r="KWI71" s="111"/>
      <c r="KWJ71" s="26"/>
      <c r="KWK71" s="111"/>
      <c r="KWL71" s="19"/>
      <c r="KWM71" s="111"/>
      <c r="KWN71" s="26"/>
      <c r="KWO71" s="111"/>
      <c r="KWP71" s="26"/>
      <c r="KWQ71" s="111"/>
      <c r="KWR71" s="26"/>
      <c r="KWS71" s="111"/>
      <c r="KWT71" s="26"/>
      <c r="KWU71" s="111"/>
      <c r="KWV71" s="19"/>
      <c r="KWW71" s="111"/>
      <c r="KWX71" s="26"/>
      <c r="KWY71" s="111"/>
      <c r="KWZ71" s="26"/>
      <c r="KXA71" s="111"/>
      <c r="KXB71" s="26"/>
      <c r="KXC71" s="111"/>
      <c r="KXD71" s="19"/>
      <c r="KXE71" s="105"/>
      <c r="KXF71" s="105"/>
      <c r="KXG71" s="105"/>
      <c r="KXH71" s="29"/>
      <c r="KXI71" s="111"/>
      <c r="KXJ71" s="29"/>
      <c r="KXK71" s="111"/>
      <c r="KXL71" s="22"/>
      <c r="KXM71" s="111"/>
      <c r="KXN71" s="22"/>
      <c r="KXO71" s="111"/>
      <c r="KXP71" s="22"/>
      <c r="KXQ71" s="111"/>
      <c r="KXR71" s="22"/>
      <c r="KXS71" s="111"/>
      <c r="KXT71" s="22"/>
      <c r="KXU71" s="111"/>
      <c r="KXV71" s="22"/>
      <c r="KXW71" s="111"/>
      <c r="KXX71" s="22"/>
      <c r="KXY71" s="111"/>
      <c r="KXZ71" s="26"/>
      <c r="KYA71" s="111"/>
      <c r="KYB71" s="26"/>
      <c r="KYC71" s="111"/>
      <c r="KYD71" s="26"/>
      <c r="KYE71" s="111"/>
      <c r="KYF71" s="26"/>
      <c r="KYG71" s="111"/>
      <c r="KYH71" s="26"/>
      <c r="KYI71" s="111"/>
      <c r="KYJ71" s="26"/>
      <c r="KYK71" s="111"/>
      <c r="KYL71" s="26"/>
      <c r="KYM71" s="111"/>
      <c r="KYN71" s="26"/>
      <c r="KYO71" s="111"/>
      <c r="KYP71" s="26"/>
      <c r="KYQ71" s="111"/>
      <c r="KYR71" s="26"/>
      <c r="KYS71" s="111"/>
      <c r="KYT71" s="26"/>
      <c r="KYU71" s="112"/>
      <c r="KYV71" s="26"/>
      <c r="KYW71" s="111"/>
      <c r="KYX71" s="26"/>
      <c r="KYY71" s="111"/>
      <c r="KYZ71" s="26"/>
      <c r="KZA71" s="111"/>
      <c r="KZB71" s="26"/>
      <c r="KZC71" s="111"/>
      <c r="KZD71" s="26"/>
      <c r="KZE71" s="111"/>
      <c r="KZF71" s="26"/>
      <c r="KZG71" s="111"/>
      <c r="KZH71" s="26"/>
      <c r="KZI71" s="111"/>
      <c r="KZJ71" s="19"/>
      <c r="KZK71" s="111"/>
      <c r="KZL71" s="26"/>
      <c r="KZM71" s="111"/>
      <c r="KZN71" s="26"/>
      <c r="KZO71" s="111"/>
      <c r="KZP71" s="26"/>
      <c r="KZQ71" s="111"/>
      <c r="KZR71" s="26"/>
      <c r="KZS71" s="111"/>
      <c r="KZT71" s="19"/>
      <c r="KZU71" s="111"/>
      <c r="KZV71" s="26"/>
      <c r="KZW71" s="111"/>
      <c r="KZX71" s="26"/>
      <c r="KZY71" s="111"/>
      <c r="KZZ71" s="26"/>
      <c r="LAA71" s="111"/>
      <c r="LAB71" s="19"/>
      <c r="LAC71" s="105"/>
      <c r="LAD71" s="105"/>
      <c r="LAE71" s="105"/>
      <c r="LAF71" s="29"/>
      <c r="LAG71" s="111"/>
      <c r="LAH71" s="29"/>
      <c r="LAI71" s="111"/>
      <c r="LAJ71" s="22"/>
      <c r="LAK71" s="111"/>
      <c r="LAL71" s="22"/>
      <c r="LAM71" s="111"/>
      <c r="LAN71" s="22"/>
      <c r="LAO71" s="111"/>
      <c r="LAP71" s="22"/>
      <c r="LAQ71" s="111"/>
      <c r="LAR71" s="22"/>
      <c r="LAS71" s="111"/>
      <c r="LAT71" s="22"/>
      <c r="LAU71" s="111"/>
      <c r="LAV71" s="22"/>
      <c r="LAW71" s="111"/>
      <c r="LAX71" s="26"/>
      <c r="LAY71" s="111"/>
      <c r="LAZ71" s="26"/>
      <c r="LBA71" s="111"/>
      <c r="LBB71" s="26"/>
      <c r="LBC71" s="111"/>
      <c r="LBD71" s="26"/>
      <c r="LBE71" s="111"/>
      <c r="LBF71" s="26"/>
      <c r="LBG71" s="111"/>
      <c r="LBH71" s="26"/>
      <c r="LBI71" s="111"/>
      <c r="LBJ71" s="26"/>
      <c r="LBK71" s="111"/>
      <c r="LBL71" s="26"/>
      <c r="LBM71" s="111"/>
      <c r="LBN71" s="26"/>
      <c r="LBO71" s="111"/>
      <c r="LBP71" s="26"/>
      <c r="LBQ71" s="111"/>
      <c r="LBR71" s="26"/>
      <c r="LBS71" s="112"/>
      <c r="LBT71" s="26"/>
      <c r="LBU71" s="111"/>
      <c r="LBV71" s="26"/>
      <c r="LBW71" s="111"/>
      <c r="LBX71" s="26"/>
      <c r="LBY71" s="111"/>
      <c r="LBZ71" s="26"/>
      <c r="LCA71" s="111"/>
      <c r="LCB71" s="26"/>
      <c r="LCC71" s="111"/>
      <c r="LCD71" s="26"/>
      <c r="LCE71" s="111"/>
      <c r="LCF71" s="26"/>
      <c r="LCG71" s="111"/>
      <c r="LCH71" s="19"/>
      <c r="LCI71" s="111"/>
      <c r="LCJ71" s="26"/>
      <c r="LCK71" s="111"/>
      <c r="LCL71" s="26"/>
      <c r="LCM71" s="111"/>
      <c r="LCN71" s="26"/>
      <c r="LCO71" s="111"/>
      <c r="LCP71" s="26"/>
      <c r="LCQ71" s="111"/>
      <c r="LCR71" s="19"/>
      <c r="LCS71" s="111"/>
      <c r="LCT71" s="26"/>
      <c r="LCU71" s="111"/>
      <c r="LCV71" s="26"/>
      <c r="LCW71" s="111"/>
      <c r="LCX71" s="26"/>
      <c r="LCY71" s="111"/>
      <c r="LCZ71" s="19"/>
      <c r="LDA71" s="105"/>
      <c r="LDB71" s="105"/>
      <c r="LDC71" s="105"/>
      <c r="LDD71" s="29"/>
      <c r="LDE71" s="111"/>
      <c r="LDF71" s="29"/>
      <c r="LDG71" s="111"/>
      <c r="LDH71" s="22"/>
      <c r="LDI71" s="111"/>
      <c r="LDJ71" s="22"/>
      <c r="LDK71" s="111"/>
      <c r="LDL71" s="22"/>
      <c r="LDM71" s="111"/>
      <c r="LDN71" s="22"/>
      <c r="LDO71" s="111"/>
      <c r="LDP71" s="22"/>
      <c r="LDQ71" s="111"/>
      <c r="LDR71" s="22"/>
      <c r="LDS71" s="111"/>
      <c r="LDT71" s="22"/>
      <c r="LDU71" s="111"/>
      <c r="LDV71" s="26"/>
      <c r="LDW71" s="111"/>
      <c r="LDX71" s="26"/>
      <c r="LDY71" s="111"/>
      <c r="LDZ71" s="26"/>
      <c r="LEA71" s="111"/>
      <c r="LEB71" s="26"/>
      <c r="LEC71" s="111"/>
      <c r="LED71" s="26"/>
      <c r="LEE71" s="111"/>
      <c r="LEF71" s="26"/>
      <c r="LEG71" s="111"/>
      <c r="LEH71" s="26"/>
      <c r="LEI71" s="111"/>
      <c r="LEJ71" s="26"/>
      <c r="LEK71" s="111"/>
      <c r="LEL71" s="26"/>
      <c r="LEM71" s="111"/>
      <c r="LEN71" s="26"/>
      <c r="LEO71" s="111"/>
      <c r="LEP71" s="26"/>
      <c r="LEQ71" s="112"/>
      <c r="LER71" s="26"/>
      <c r="LES71" s="111"/>
      <c r="LET71" s="26"/>
      <c r="LEU71" s="111"/>
      <c r="LEV71" s="26"/>
      <c r="LEW71" s="111"/>
      <c r="LEX71" s="26"/>
      <c r="LEY71" s="111"/>
      <c r="LEZ71" s="26"/>
      <c r="LFA71" s="111"/>
      <c r="LFB71" s="26"/>
      <c r="LFC71" s="111"/>
      <c r="LFD71" s="26"/>
      <c r="LFE71" s="111"/>
      <c r="LFF71" s="19"/>
      <c r="LFG71" s="111"/>
      <c r="LFH71" s="26"/>
      <c r="LFI71" s="111"/>
      <c r="LFJ71" s="26"/>
      <c r="LFK71" s="111"/>
      <c r="LFL71" s="26"/>
      <c r="LFM71" s="111"/>
      <c r="LFN71" s="26"/>
      <c r="LFO71" s="111"/>
      <c r="LFP71" s="19"/>
      <c r="LFQ71" s="111"/>
      <c r="LFR71" s="26"/>
      <c r="LFS71" s="111"/>
      <c r="LFT71" s="26"/>
      <c r="LFU71" s="111"/>
      <c r="LFV71" s="26"/>
      <c r="LFW71" s="111"/>
      <c r="LFX71" s="19"/>
      <c r="LFY71" s="105"/>
      <c r="LFZ71" s="105"/>
      <c r="LGA71" s="105"/>
      <c r="LGB71" s="29"/>
      <c r="LGC71" s="111"/>
      <c r="LGD71" s="29"/>
      <c r="LGE71" s="111"/>
      <c r="LGF71" s="22"/>
      <c r="LGG71" s="111"/>
      <c r="LGH71" s="22"/>
      <c r="LGI71" s="111"/>
      <c r="LGJ71" s="22"/>
      <c r="LGK71" s="111"/>
      <c r="LGL71" s="22"/>
      <c r="LGM71" s="111"/>
      <c r="LGN71" s="22"/>
      <c r="LGO71" s="111"/>
      <c r="LGP71" s="22"/>
      <c r="LGQ71" s="111"/>
      <c r="LGR71" s="22"/>
      <c r="LGS71" s="111"/>
      <c r="LGT71" s="26"/>
      <c r="LGU71" s="111"/>
      <c r="LGV71" s="26"/>
      <c r="LGW71" s="111"/>
      <c r="LGX71" s="26"/>
      <c r="LGY71" s="111"/>
      <c r="LGZ71" s="26"/>
      <c r="LHA71" s="111"/>
      <c r="LHB71" s="26"/>
      <c r="LHC71" s="111"/>
      <c r="LHD71" s="26"/>
      <c r="LHE71" s="111"/>
      <c r="LHF71" s="26"/>
      <c r="LHG71" s="111"/>
      <c r="LHH71" s="26"/>
      <c r="LHI71" s="111"/>
      <c r="LHJ71" s="26"/>
      <c r="LHK71" s="111"/>
      <c r="LHL71" s="26"/>
      <c r="LHM71" s="111"/>
      <c r="LHN71" s="26"/>
      <c r="LHO71" s="112"/>
      <c r="LHP71" s="26"/>
      <c r="LHQ71" s="111"/>
      <c r="LHR71" s="26"/>
      <c r="LHS71" s="111"/>
      <c r="LHT71" s="26"/>
      <c r="LHU71" s="111"/>
      <c r="LHV71" s="26"/>
      <c r="LHW71" s="111"/>
      <c r="LHX71" s="26"/>
      <c r="LHY71" s="111"/>
      <c r="LHZ71" s="26"/>
      <c r="LIA71" s="111"/>
      <c r="LIB71" s="26"/>
      <c r="LIC71" s="111"/>
      <c r="LID71" s="19"/>
      <c r="LIE71" s="111"/>
      <c r="LIF71" s="26"/>
      <c r="LIG71" s="111"/>
      <c r="LIH71" s="26"/>
      <c r="LII71" s="111"/>
      <c r="LIJ71" s="26"/>
      <c r="LIK71" s="111"/>
      <c r="LIL71" s="26"/>
      <c r="LIM71" s="111"/>
      <c r="LIN71" s="19"/>
      <c r="LIO71" s="111"/>
      <c r="LIP71" s="26"/>
      <c r="LIQ71" s="111"/>
      <c r="LIR71" s="26"/>
      <c r="LIS71" s="111"/>
      <c r="LIT71" s="26"/>
      <c r="LIU71" s="111"/>
      <c r="LIV71" s="19"/>
      <c r="LIW71" s="105"/>
      <c r="LIX71" s="105"/>
      <c r="LIY71" s="105"/>
      <c r="LIZ71" s="29"/>
      <c r="LJA71" s="111"/>
      <c r="LJB71" s="29"/>
      <c r="LJC71" s="111"/>
      <c r="LJD71" s="22"/>
      <c r="LJE71" s="111"/>
      <c r="LJF71" s="22"/>
      <c r="LJG71" s="111"/>
      <c r="LJH71" s="22"/>
      <c r="LJI71" s="111"/>
      <c r="LJJ71" s="22"/>
      <c r="LJK71" s="111"/>
      <c r="LJL71" s="22"/>
      <c r="LJM71" s="111"/>
      <c r="LJN71" s="22"/>
      <c r="LJO71" s="111"/>
      <c r="LJP71" s="22"/>
      <c r="LJQ71" s="111"/>
      <c r="LJR71" s="26"/>
      <c r="LJS71" s="111"/>
      <c r="LJT71" s="26"/>
      <c r="LJU71" s="111"/>
      <c r="LJV71" s="26"/>
      <c r="LJW71" s="111"/>
      <c r="LJX71" s="26"/>
      <c r="LJY71" s="111"/>
      <c r="LJZ71" s="26"/>
      <c r="LKA71" s="111"/>
      <c r="LKB71" s="26"/>
      <c r="LKC71" s="111"/>
      <c r="LKD71" s="26"/>
      <c r="LKE71" s="111"/>
      <c r="LKF71" s="26"/>
      <c r="LKG71" s="111"/>
      <c r="LKH71" s="26"/>
      <c r="LKI71" s="111"/>
      <c r="LKJ71" s="26"/>
      <c r="LKK71" s="111"/>
      <c r="LKL71" s="26"/>
      <c r="LKM71" s="112"/>
      <c r="LKN71" s="26"/>
      <c r="LKO71" s="111"/>
      <c r="LKP71" s="26"/>
      <c r="LKQ71" s="111"/>
      <c r="LKR71" s="26"/>
      <c r="LKS71" s="111"/>
      <c r="LKT71" s="26"/>
      <c r="LKU71" s="111"/>
      <c r="LKV71" s="26"/>
      <c r="LKW71" s="111"/>
      <c r="LKX71" s="26"/>
      <c r="LKY71" s="111"/>
      <c r="LKZ71" s="26"/>
      <c r="LLA71" s="111"/>
      <c r="LLB71" s="19"/>
      <c r="LLC71" s="111"/>
      <c r="LLD71" s="26"/>
      <c r="LLE71" s="111"/>
      <c r="LLF71" s="26"/>
      <c r="LLG71" s="111"/>
      <c r="LLH71" s="26"/>
      <c r="LLI71" s="111"/>
      <c r="LLJ71" s="26"/>
      <c r="LLK71" s="111"/>
      <c r="LLL71" s="19"/>
      <c r="LLM71" s="111"/>
      <c r="LLN71" s="26"/>
      <c r="LLO71" s="111"/>
      <c r="LLP71" s="26"/>
      <c r="LLQ71" s="111"/>
      <c r="LLR71" s="26"/>
      <c r="LLS71" s="111"/>
      <c r="LLT71" s="19"/>
      <c r="LLU71" s="105"/>
      <c r="LLV71" s="105"/>
      <c r="LLW71" s="105"/>
      <c r="LLX71" s="29"/>
      <c r="LLY71" s="111"/>
      <c r="LLZ71" s="29"/>
      <c r="LMA71" s="111"/>
      <c r="LMB71" s="22"/>
      <c r="LMC71" s="111"/>
      <c r="LMD71" s="22"/>
      <c r="LME71" s="111"/>
      <c r="LMF71" s="22"/>
      <c r="LMG71" s="111"/>
      <c r="LMH71" s="22"/>
      <c r="LMI71" s="111"/>
      <c r="LMJ71" s="22"/>
      <c r="LMK71" s="111"/>
      <c r="LML71" s="22"/>
      <c r="LMM71" s="111"/>
      <c r="LMN71" s="22"/>
      <c r="LMO71" s="111"/>
      <c r="LMP71" s="26"/>
      <c r="LMQ71" s="111"/>
      <c r="LMR71" s="26"/>
      <c r="LMS71" s="111"/>
      <c r="LMT71" s="26"/>
      <c r="LMU71" s="111"/>
      <c r="LMV71" s="26"/>
      <c r="LMW71" s="111"/>
      <c r="LMX71" s="26"/>
      <c r="LMY71" s="111"/>
      <c r="LMZ71" s="26"/>
      <c r="LNA71" s="111"/>
      <c r="LNB71" s="26"/>
      <c r="LNC71" s="111"/>
      <c r="LND71" s="26"/>
      <c r="LNE71" s="111"/>
      <c r="LNF71" s="26"/>
      <c r="LNG71" s="111"/>
      <c r="LNH71" s="26"/>
      <c r="LNI71" s="111"/>
      <c r="LNJ71" s="26"/>
      <c r="LNK71" s="112"/>
      <c r="LNL71" s="26"/>
      <c r="LNM71" s="111"/>
      <c r="LNN71" s="26"/>
      <c r="LNO71" s="111"/>
      <c r="LNP71" s="26"/>
      <c r="LNQ71" s="111"/>
      <c r="LNR71" s="26"/>
      <c r="LNS71" s="111"/>
      <c r="LNT71" s="26"/>
      <c r="LNU71" s="111"/>
      <c r="LNV71" s="26"/>
      <c r="LNW71" s="111"/>
      <c r="LNX71" s="26"/>
      <c r="LNY71" s="111"/>
      <c r="LNZ71" s="19"/>
      <c r="LOA71" s="111"/>
      <c r="LOB71" s="26"/>
      <c r="LOC71" s="111"/>
      <c r="LOD71" s="26"/>
      <c r="LOE71" s="111"/>
      <c r="LOF71" s="26"/>
      <c r="LOG71" s="111"/>
      <c r="LOH71" s="26"/>
      <c r="LOI71" s="111"/>
      <c r="LOJ71" s="19"/>
      <c r="LOK71" s="111"/>
      <c r="LOL71" s="26"/>
      <c r="LOM71" s="111"/>
      <c r="LON71" s="26"/>
      <c r="LOO71" s="111"/>
      <c r="LOP71" s="26"/>
      <c r="LOQ71" s="111"/>
      <c r="LOR71" s="19"/>
      <c r="LOS71" s="105"/>
      <c r="LOT71" s="105"/>
      <c r="LOU71" s="105"/>
      <c r="LOV71" s="29"/>
      <c r="LOW71" s="111"/>
      <c r="LOX71" s="29"/>
      <c r="LOY71" s="111"/>
      <c r="LOZ71" s="22"/>
      <c r="LPA71" s="111"/>
      <c r="LPB71" s="22"/>
      <c r="LPC71" s="111"/>
      <c r="LPD71" s="22"/>
      <c r="LPE71" s="111"/>
      <c r="LPF71" s="22"/>
      <c r="LPG71" s="111"/>
      <c r="LPH71" s="22"/>
      <c r="LPI71" s="111"/>
      <c r="LPJ71" s="22"/>
      <c r="LPK71" s="111"/>
      <c r="LPL71" s="22"/>
      <c r="LPM71" s="111"/>
      <c r="LPN71" s="26"/>
      <c r="LPO71" s="111"/>
      <c r="LPP71" s="26"/>
      <c r="LPQ71" s="111"/>
      <c r="LPR71" s="26"/>
      <c r="LPS71" s="111"/>
      <c r="LPT71" s="26"/>
      <c r="LPU71" s="111"/>
      <c r="LPV71" s="26"/>
      <c r="LPW71" s="111"/>
      <c r="LPX71" s="26"/>
      <c r="LPY71" s="111"/>
      <c r="LPZ71" s="26"/>
      <c r="LQA71" s="111"/>
      <c r="LQB71" s="26"/>
      <c r="LQC71" s="111"/>
      <c r="LQD71" s="26"/>
      <c r="LQE71" s="111"/>
      <c r="LQF71" s="26"/>
      <c r="LQG71" s="111"/>
      <c r="LQH71" s="26"/>
      <c r="LQI71" s="112"/>
      <c r="LQJ71" s="26"/>
      <c r="LQK71" s="111"/>
      <c r="LQL71" s="26"/>
      <c r="LQM71" s="111"/>
      <c r="LQN71" s="26"/>
      <c r="LQO71" s="111"/>
      <c r="LQP71" s="26"/>
      <c r="LQQ71" s="111"/>
      <c r="LQR71" s="26"/>
      <c r="LQS71" s="111"/>
      <c r="LQT71" s="26"/>
      <c r="LQU71" s="111"/>
      <c r="LQV71" s="26"/>
      <c r="LQW71" s="111"/>
      <c r="LQX71" s="19"/>
      <c r="LQY71" s="111"/>
      <c r="LQZ71" s="26"/>
      <c r="LRA71" s="111"/>
      <c r="LRB71" s="26"/>
      <c r="LRC71" s="111"/>
      <c r="LRD71" s="26"/>
      <c r="LRE71" s="111"/>
      <c r="LRF71" s="26"/>
      <c r="LRG71" s="111"/>
      <c r="LRH71" s="19"/>
      <c r="LRI71" s="111"/>
      <c r="LRJ71" s="26"/>
      <c r="LRK71" s="111"/>
      <c r="LRL71" s="26"/>
      <c r="LRM71" s="111"/>
      <c r="LRN71" s="26"/>
      <c r="LRO71" s="111"/>
      <c r="LRP71" s="19"/>
      <c r="LRQ71" s="105"/>
      <c r="LRR71" s="105"/>
      <c r="LRS71" s="105"/>
      <c r="LRT71" s="29"/>
      <c r="LRU71" s="111"/>
      <c r="LRV71" s="29"/>
      <c r="LRW71" s="111"/>
      <c r="LRX71" s="22"/>
      <c r="LRY71" s="111"/>
      <c r="LRZ71" s="22"/>
      <c r="LSA71" s="111"/>
      <c r="LSB71" s="22"/>
      <c r="LSC71" s="111"/>
      <c r="LSD71" s="22"/>
      <c r="LSE71" s="111"/>
      <c r="LSF71" s="22"/>
      <c r="LSG71" s="111"/>
      <c r="LSH71" s="22"/>
      <c r="LSI71" s="111"/>
      <c r="LSJ71" s="22"/>
      <c r="LSK71" s="111"/>
      <c r="LSL71" s="26"/>
      <c r="LSM71" s="111"/>
      <c r="LSN71" s="26"/>
      <c r="LSO71" s="111"/>
      <c r="LSP71" s="26"/>
      <c r="LSQ71" s="111"/>
      <c r="LSR71" s="26"/>
      <c r="LSS71" s="111"/>
      <c r="LST71" s="26"/>
      <c r="LSU71" s="111"/>
      <c r="LSV71" s="26"/>
      <c r="LSW71" s="111"/>
      <c r="LSX71" s="26"/>
      <c r="LSY71" s="111"/>
      <c r="LSZ71" s="26"/>
      <c r="LTA71" s="111"/>
      <c r="LTB71" s="26"/>
      <c r="LTC71" s="111"/>
      <c r="LTD71" s="26"/>
      <c r="LTE71" s="111"/>
      <c r="LTF71" s="26"/>
      <c r="LTG71" s="112"/>
      <c r="LTH71" s="26"/>
      <c r="LTI71" s="111"/>
      <c r="LTJ71" s="26"/>
      <c r="LTK71" s="111"/>
      <c r="LTL71" s="26"/>
      <c r="LTM71" s="111"/>
      <c r="LTN71" s="26"/>
      <c r="LTO71" s="111"/>
      <c r="LTP71" s="26"/>
      <c r="LTQ71" s="111"/>
      <c r="LTR71" s="26"/>
      <c r="LTS71" s="111"/>
      <c r="LTT71" s="26"/>
      <c r="LTU71" s="111"/>
      <c r="LTV71" s="19"/>
      <c r="LTW71" s="111"/>
      <c r="LTX71" s="26"/>
      <c r="LTY71" s="111"/>
      <c r="LTZ71" s="26"/>
      <c r="LUA71" s="111"/>
      <c r="LUB71" s="26"/>
      <c r="LUC71" s="111"/>
      <c r="LUD71" s="26"/>
      <c r="LUE71" s="111"/>
      <c r="LUF71" s="19"/>
      <c r="LUG71" s="111"/>
      <c r="LUH71" s="26"/>
      <c r="LUI71" s="111"/>
      <c r="LUJ71" s="26"/>
      <c r="LUK71" s="111"/>
      <c r="LUL71" s="26"/>
      <c r="LUM71" s="111"/>
      <c r="LUN71" s="19"/>
      <c r="LUO71" s="105"/>
      <c r="LUP71" s="105"/>
      <c r="LUQ71" s="105"/>
      <c r="LUR71" s="29"/>
      <c r="LUS71" s="111"/>
      <c r="LUT71" s="29"/>
      <c r="LUU71" s="111"/>
      <c r="LUV71" s="22"/>
      <c r="LUW71" s="111"/>
      <c r="LUX71" s="22"/>
      <c r="LUY71" s="111"/>
      <c r="LUZ71" s="22"/>
      <c r="LVA71" s="111"/>
      <c r="LVB71" s="22"/>
      <c r="LVC71" s="111"/>
      <c r="LVD71" s="22"/>
      <c r="LVE71" s="111"/>
      <c r="LVF71" s="22"/>
      <c r="LVG71" s="111"/>
      <c r="LVH71" s="22"/>
      <c r="LVI71" s="111"/>
      <c r="LVJ71" s="26"/>
      <c r="LVK71" s="111"/>
      <c r="LVL71" s="26"/>
      <c r="LVM71" s="111"/>
      <c r="LVN71" s="26"/>
      <c r="LVO71" s="111"/>
      <c r="LVP71" s="26"/>
      <c r="LVQ71" s="111"/>
      <c r="LVR71" s="26"/>
      <c r="LVS71" s="111"/>
      <c r="LVT71" s="26"/>
      <c r="LVU71" s="111"/>
      <c r="LVV71" s="26"/>
      <c r="LVW71" s="111"/>
      <c r="LVX71" s="26"/>
      <c r="LVY71" s="111"/>
      <c r="LVZ71" s="26"/>
      <c r="LWA71" s="111"/>
      <c r="LWB71" s="26"/>
      <c r="LWC71" s="111"/>
      <c r="LWD71" s="26"/>
      <c r="LWE71" s="112"/>
      <c r="LWF71" s="26"/>
      <c r="LWG71" s="111"/>
      <c r="LWH71" s="26"/>
      <c r="LWI71" s="111"/>
      <c r="LWJ71" s="26"/>
      <c r="LWK71" s="111"/>
      <c r="LWL71" s="26"/>
      <c r="LWM71" s="111"/>
      <c r="LWN71" s="26"/>
      <c r="LWO71" s="111"/>
      <c r="LWP71" s="26"/>
      <c r="LWQ71" s="111"/>
      <c r="LWR71" s="26"/>
      <c r="LWS71" s="111"/>
      <c r="LWT71" s="19"/>
      <c r="LWU71" s="111"/>
      <c r="LWV71" s="26"/>
      <c r="LWW71" s="111"/>
      <c r="LWX71" s="26"/>
      <c r="LWY71" s="111"/>
      <c r="LWZ71" s="26"/>
      <c r="LXA71" s="111"/>
      <c r="LXB71" s="26"/>
      <c r="LXC71" s="111"/>
      <c r="LXD71" s="19"/>
      <c r="LXE71" s="111"/>
      <c r="LXF71" s="26"/>
      <c r="LXG71" s="111"/>
      <c r="LXH71" s="26"/>
      <c r="LXI71" s="111"/>
      <c r="LXJ71" s="26"/>
      <c r="LXK71" s="111"/>
      <c r="LXL71" s="19"/>
      <c r="LXM71" s="105"/>
      <c r="LXN71" s="105"/>
      <c r="LXO71" s="105"/>
      <c r="LXP71" s="29"/>
      <c r="LXQ71" s="111"/>
      <c r="LXR71" s="29"/>
      <c r="LXS71" s="111"/>
      <c r="LXT71" s="22"/>
      <c r="LXU71" s="111"/>
      <c r="LXV71" s="22"/>
      <c r="LXW71" s="111"/>
      <c r="LXX71" s="22"/>
      <c r="LXY71" s="111"/>
      <c r="LXZ71" s="22"/>
      <c r="LYA71" s="111"/>
      <c r="LYB71" s="22"/>
      <c r="LYC71" s="111"/>
      <c r="LYD71" s="22"/>
      <c r="LYE71" s="111"/>
      <c r="LYF71" s="22"/>
      <c r="LYG71" s="111"/>
      <c r="LYH71" s="26"/>
      <c r="LYI71" s="111"/>
      <c r="LYJ71" s="26"/>
      <c r="LYK71" s="111"/>
      <c r="LYL71" s="26"/>
      <c r="LYM71" s="111"/>
      <c r="LYN71" s="26"/>
      <c r="LYO71" s="111"/>
      <c r="LYP71" s="26"/>
      <c r="LYQ71" s="111"/>
      <c r="LYR71" s="26"/>
      <c r="LYS71" s="111"/>
      <c r="LYT71" s="26"/>
      <c r="LYU71" s="111"/>
      <c r="LYV71" s="26"/>
      <c r="LYW71" s="111"/>
      <c r="LYX71" s="26"/>
      <c r="LYY71" s="111"/>
      <c r="LYZ71" s="26"/>
      <c r="LZA71" s="111"/>
      <c r="LZB71" s="26"/>
      <c r="LZC71" s="112"/>
      <c r="LZD71" s="26"/>
      <c r="LZE71" s="111"/>
      <c r="LZF71" s="26"/>
      <c r="LZG71" s="111"/>
      <c r="LZH71" s="26"/>
      <c r="LZI71" s="111"/>
      <c r="LZJ71" s="26"/>
      <c r="LZK71" s="111"/>
      <c r="LZL71" s="26"/>
      <c r="LZM71" s="111"/>
      <c r="LZN71" s="26"/>
      <c r="LZO71" s="111"/>
      <c r="LZP71" s="26"/>
      <c r="LZQ71" s="111"/>
      <c r="LZR71" s="19"/>
      <c r="LZS71" s="111"/>
      <c r="LZT71" s="26"/>
      <c r="LZU71" s="111"/>
      <c r="LZV71" s="26"/>
      <c r="LZW71" s="111"/>
      <c r="LZX71" s="26"/>
      <c r="LZY71" s="111"/>
      <c r="LZZ71" s="26"/>
      <c r="MAA71" s="111"/>
      <c r="MAB71" s="19"/>
      <c r="MAC71" s="111"/>
      <c r="MAD71" s="26"/>
      <c r="MAE71" s="111"/>
      <c r="MAF71" s="26"/>
      <c r="MAG71" s="111"/>
      <c r="MAH71" s="26"/>
      <c r="MAI71" s="111"/>
      <c r="MAJ71" s="19"/>
      <c r="MAK71" s="105"/>
      <c r="MAL71" s="105"/>
      <c r="MAM71" s="105"/>
      <c r="MAN71" s="29"/>
      <c r="MAO71" s="111"/>
      <c r="MAP71" s="29"/>
      <c r="MAQ71" s="111"/>
      <c r="MAR71" s="22"/>
      <c r="MAS71" s="111"/>
      <c r="MAT71" s="22"/>
      <c r="MAU71" s="111"/>
      <c r="MAV71" s="22"/>
      <c r="MAW71" s="111"/>
      <c r="MAX71" s="22"/>
      <c r="MAY71" s="111"/>
      <c r="MAZ71" s="22"/>
      <c r="MBA71" s="111"/>
      <c r="MBB71" s="22"/>
      <c r="MBC71" s="111"/>
      <c r="MBD71" s="22"/>
      <c r="MBE71" s="111"/>
      <c r="MBF71" s="26"/>
      <c r="MBG71" s="111"/>
      <c r="MBH71" s="26"/>
      <c r="MBI71" s="111"/>
      <c r="MBJ71" s="26"/>
      <c r="MBK71" s="111"/>
      <c r="MBL71" s="26"/>
      <c r="MBM71" s="111"/>
      <c r="MBN71" s="26"/>
      <c r="MBO71" s="111"/>
      <c r="MBP71" s="26"/>
      <c r="MBQ71" s="111"/>
      <c r="MBR71" s="26"/>
      <c r="MBS71" s="111"/>
      <c r="MBT71" s="26"/>
      <c r="MBU71" s="111"/>
      <c r="MBV71" s="26"/>
      <c r="MBW71" s="111"/>
      <c r="MBX71" s="26"/>
      <c r="MBY71" s="111"/>
      <c r="MBZ71" s="26"/>
      <c r="MCA71" s="112"/>
      <c r="MCB71" s="26"/>
      <c r="MCC71" s="111"/>
      <c r="MCD71" s="26"/>
      <c r="MCE71" s="111"/>
      <c r="MCF71" s="26"/>
      <c r="MCG71" s="111"/>
      <c r="MCH71" s="26"/>
      <c r="MCI71" s="111"/>
      <c r="MCJ71" s="26"/>
      <c r="MCK71" s="111"/>
      <c r="MCL71" s="26"/>
      <c r="MCM71" s="111"/>
      <c r="MCN71" s="26"/>
      <c r="MCO71" s="111"/>
      <c r="MCP71" s="19"/>
      <c r="MCQ71" s="111"/>
      <c r="MCR71" s="26"/>
      <c r="MCS71" s="111"/>
      <c r="MCT71" s="26"/>
      <c r="MCU71" s="111"/>
      <c r="MCV71" s="26"/>
      <c r="MCW71" s="111"/>
      <c r="MCX71" s="26"/>
      <c r="MCY71" s="111"/>
      <c r="MCZ71" s="19"/>
      <c r="MDA71" s="111"/>
      <c r="MDB71" s="26"/>
      <c r="MDC71" s="111"/>
      <c r="MDD71" s="26"/>
      <c r="MDE71" s="111"/>
      <c r="MDF71" s="26"/>
      <c r="MDG71" s="111"/>
      <c r="MDH71" s="19"/>
      <c r="MDI71" s="105"/>
      <c r="MDJ71" s="105"/>
      <c r="MDK71" s="105"/>
      <c r="MDL71" s="29"/>
      <c r="MDM71" s="111"/>
      <c r="MDN71" s="29"/>
      <c r="MDO71" s="111"/>
      <c r="MDP71" s="22"/>
      <c r="MDQ71" s="111"/>
      <c r="MDR71" s="22"/>
      <c r="MDS71" s="111"/>
      <c r="MDT71" s="22"/>
      <c r="MDU71" s="111"/>
      <c r="MDV71" s="22"/>
      <c r="MDW71" s="111"/>
      <c r="MDX71" s="22"/>
      <c r="MDY71" s="111"/>
      <c r="MDZ71" s="22"/>
      <c r="MEA71" s="111"/>
      <c r="MEB71" s="22"/>
      <c r="MEC71" s="111"/>
      <c r="MED71" s="26"/>
      <c r="MEE71" s="111"/>
      <c r="MEF71" s="26"/>
      <c r="MEG71" s="111"/>
      <c r="MEH71" s="26"/>
      <c r="MEI71" s="111"/>
      <c r="MEJ71" s="26"/>
      <c r="MEK71" s="111"/>
      <c r="MEL71" s="26"/>
      <c r="MEM71" s="111"/>
      <c r="MEN71" s="26"/>
      <c r="MEO71" s="111"/>
      <c r="MEP71" s="26"/>
      <c r="MEQ71" s="111"/>
      <c r="MER71" s="26"/>
      <c r="MES71" s="111"/>
      <c r="MET71" s="26"/>
      <c r="MEU71" s="111"/>
      <c r="MEV71" s="26"/>
      <c r="MEW71" s="111"/>
      <c r="MEX71" s="26"/>
      <c r="MEY71" s="112"/>
      <c r="MEZ71" s="26"/>
      <c r="MFA71" s="111"/>
      <c r="MFB71" s="26"/>
      <c r="MFC71" s="111"/>
      <c r="MFD71" s="26"/>
      <c r="MFE71" s="111"/>
      <c r="MFF71" s="26"/>
      <c r="MFG71" s="111"/>
      <c r="MFH71" s="26"/>
      <c r="MFI71" s="111"/>
      <c r="MFJ71" s="26"/>
      <c r="MFK71" s="111"/>
      <c r="MFL71" s="26"/>
      <c r="MFM71" s="111"/>
      <c r="MFN71" s="19"/>
      <c r="MFO71" s="111"/>
      <c r="MFP71" s="26"/>
      <c r="MFQ71" s="111"/>
      <c r="MFR71" s="26"/>
      <c r="MFS71" s="111"/>
      <c r="MFT71" s="26"/>
      <c r="MFU71" s="111"/>
      <c r="MFV71" s="26"/>
      <c r="MFW71" s="111"/>
      <c r="MFX71" s="19"/>
      <c r="MFY71" s="111"/>
      <c r="MFZ71" s="26"/>
      <c r="MGA71" s="111"/>
      <c r="MGB71" s="26"/>
      <c r="MGC71" s="111"/>
      <c r="MGD71" s="26"/>
      <c r="MGE71" s="111"/>
      <c r="MGF71" s="19"/>
      <c r="MGG71" s="105"/>
      <c r="MGH71" s="105"/>
      <c r="MGI71" s="105"/>
      <c r="MGJ71" s="29"/>
      <c r="MGK71" s="111"/>
      <c r="MGL71" s="29"/>
      <c r="MGM71" s="111"/>
      <c r="MGN71" s="22"/>
      <c r="MGO71" s="111"/>
      <c r="MGP71" s="22"/>
      <c r="MGQ71" s="111"/>
      <c r="MGR71" s="22"/>
      <c r="MGS71" s="111"/>
      <c r="MGT71" s="22"/>
      <c r="MGU71" s="111"/>
      <c r="MGV71" s="22"/>
      <c r="MGW71" s="111"/>
      <c r="MGX71" s="22"/>
      <c r="MGY71" s="111"/>
      <c r="MGZ71" s="22"/>
      <c r="MHA71" s="111"/>
      <c r="MHB71" s="26"/>
      <c r="MHC71" s="111"/>
      <c r="MHD71" s="26"/>
      <c r="MHE71" s="111"/>
      <c r="MHF71" s="26"/>
      <c r="MHG71" s="111"/>
      <c r="MHH71" s="26"/>
      <c r="MHI71" s="111"/>
      <c r="MHJ71" s="26"/>
      <c r="MHK71" s="111"/>
      <c r="MHL71" s="26"/>
      <c r="MHM71" s="111"/>
      <c r="MHN71" s="26"/>
      <c r="MHO71" s="111"/>
      <c r="MHP71" s="26"/>
      <c r="MHQ71" s="111"/>
      <c r="MHR71" s="26"/>
      <c r="MHS71" s="111"/>
      <c r="MHT71" s="26"/>
      <c r="MHU71" s="111"/>
      <c r="MHV71" s="26"/>
      <c r="MHW71" s="112"/>
      <c r="MHX71" s="26"/>
      <c r="MHY71" s="111"/>
      <c r="MHZ71" s="26"/>
      <c r="MIA71" s="111"/>
      <c r="MIB71" s="26"/>
      <c r="MIC71" s="111"/>
      <c r="MID71" s="26"/>
      <c r="MIE71" s="111"/>
      <c r="MIF71" s="26"/>
      <c r="MIG71" s="111"/>
      <c r="MIH71" s="26"/>
      <c r="MII71" s="111"/>
      <c r="MIJ71" s="26"/>
      <c r="MIK71" s="111"/>
      <c r="MIL71" s="19"/>
      <c r="MIM71" s="111"/>
      <c r="MIN71" s="26"/>
      <c r="MIO71" s="111"/>
      <c r="MIP71" s="26"/>
      <c r="MIQ71" s="111"/>
      <c r="MIR71" s="26"/>
      <c r="MIS71" s="111"/>
      <c r="MIT71" s="26"/>
      <c r="MIU71" s="111"/>
      <c r="MIV71" s="19"/>
      <c r="MIW71" s="111"/>
      <c r="MIX71" s="26"/>
      <c r="MIY71" s="111"/>
      <c r="MIZ71" s="26"/>
      <c r="MJA71" s="111"/>
      <c r="MJB71" s="26"/>
      <c r="MJC71" s="111"/>
      <c r="MJD71" s="19"/>
      <c r="MJE71" s="105"/>
      <c r="MJF71" s="105"/>
      <c r="MJG71" s="105"/>
      <c r="MJH71" s="29"/>
      <c r="MJI71" s="111"/>
      <c r="MJJ71" s="29"/>
      <c r="MJK71" s="111"/>
      <c r="MJL71" s="22"/>
      <c r="MJM71" s="111"/>
      <c r="MJN71" s="22"/>
      <c r="MJO71" s="111"/>
      <c r="MJP71" s="22"/>
      <c r="MJQ71" s="111"/>
      <c r="MJR71" s="22"/>
      <c r="MJS71" s="111"/>
      <c r="MJT71" s="22"/>
      <c r="MJU71" s="111"/>
      <c r="MJV71" s="22"/>
      <c r="MJW71" s="111"/>
      <c r="MJX71" s="22"/>
      <c r="MJY71" s="111"/>
      <c r="MJZ71" s="26"/>
      <c r="MKA71" s="111"/>
      <c r="MKB71" s="26"/>
      <c r="MKC71" s="111"/>
      <c r="MKD71" s="26"/>
      <c r="MKE71" s="111"/>
      <c r="MKF71" s="26"/>
      <c r="MKG71" s="111"/>
      <c r="MKH71" s="26"/>
      <c r="MKI71" s="111"/>
      <c r="MKJ71" s="26"/>
      <c r="MKK71" s="111"/>
      <c r="MKL71" s="26"/>
      <c r="MKM71" s="111"/>
      <c r="MKN71" s="26"/>
      <c r="MKO71" s="111"/>
      <c r="MKP71" s="26"/>
      <c r="MKQ71" s="111"/>
      <c r="MKR71" s="26"/>
      <c r="MKS71" s="111"/>
      <c r="MKT71" s="26"/>
      <c r="MKU71" s="112"/>
      <c r="MKV71" s="26"/>
      <c r="MKW71" s="111"/>
      <c r="MKX71" s="26"/>
      <c r="MKY71" s="111"/>
      <c r="MKZ71" s="26"/>
      <c r="MLA71" s="111"/>
      <c r="MLB71" s="26"/>
      <c r="MLC71" s="111"/>
      <c r="MLD71" s="26"/>
      <c r="MLE71" s="111"/>
      <c r="MLF71" s="26"/>
      <c r="MLG71" s="111"/>
      <c r="MLH71" s="26"/>
      <c r="MLI71" s="111"/>
      <c r="MLJ71" s="19"/>
      <c r="MLK71" s="111"/>
      <c r="MLL71" s="26"/>
      <c r="MLM71" s="111"/>
      <c r="MLN71" s="26"/>
      <c r="MLO71" s="111"/>
      <c r="MLP71" s="26"/>
      <c r="MLQ71" s="111"/>
      <c r="MLR71" s="26"/>
      <c r="MLS71" s="111"/>
      <c r="MLT71" s="19"/>
      <c r="MLU71" s="111"/>
      <c r="MLV71" s="26"/>
      <c r="MLW71" s="111"/>
      <c r="MLX71" s="26"/>
      <c r="MLY71" s="111"/>
      <c r="MLZ71" s="26"/>
      <c r="MMA71" s="111"/>
      <c r="MMB71" s="19"/>
      <c r="MMC71" s="105"/>
      <c r="MMD71" s="105"/>
      <c r="MME71" s="105"/>
      <c r="MMF71" s="29"/>
      <c r="MMG71" s="111"/>
      <c r="MMH71" s="29"/>
      <c r="MMI71" s="111"/>
      <c r="MMJ71" s="22"/>
      <c r="MMK71" s="111"/>
      <c r="MML71" s="22"/>
      <c r="MMM71" s="111"/>
      <c r="MMN71" s="22"/>
      <c r="MMO71" s="111"/>
      <c r="MMP71" s="22"/>
      <c r="MMQ71" s="111"/>
      <c r="MMR71" s="22"/>
      <c r="MMS71" s="111"/>
      <c r="MMT71" s="22"/>
      <c r="MMU71" s="111"/>
      <c r="MMV71" s="22"/>
      <c r="MMW71" s="111"/>
      <c r="MMX71" s="26"/>
      <c r="MMY71" s="111"/>
      <c r="MMZ71" s="26"/>
      <c r="MNA71" s="111"/>
      <c r="MNB71" s="26"/>
      <c r="MNC71" s="111"/>
      <c r="MND71" s="26"/>
      <c r="MNE71" s="111"/>
      <c r="MNF71" s="26"/>
      <c r="MNG71" s="111"/>
      <c r="MNH71" s="26"/>
      <c r="MNI71" s="111"/>
      <c r="MNJ71" s="26"/>
      <c r="MNK71" s="111"/>
      <c r="MNL71" s="26"/>
      <c r="MNM71" s="111"/>
      <c r="MNN71" s="26"/>
      <c r="MNO71" s="111"/>
      <c r="MNP71" s="26"/>
      <c r="MNQ71" s="111"/>
      <c r="MNR71" s="26"/>
      <c r="MNS71" s="112"/>
      <c r="MNT71" s="26"/>
      <c r="MNU71" s="111"/>
      <c r="MNV71" s="26"/>
      <c r="MNW71" s="111"/>
      <c r="MNX71" s="26"/>
      <c r="MNY71" s="111"/>
      <c r="MNZ71" s="26"/>
      <c r="MOA71" s="111"/>
      <c r="MOB71" s="26"/>
      <c r="MOC71" s="111"/>
      <c r="MOD71" s="26"/>
      <c r="MOE71" s="111"/>
      <c r="MOF71" s="26"/>
      <c r="MOG71" s="111"/>
      <c r="MOH71" s="19"/>
      <c r="MOI71" s="111"/>
      <c r="MOJ71" s="26"/>
      <c r="MOK71" s="111"/>
      <c r="MOL71" s="26"/>
      <c r="MOM71" s="111"/>
      <c r="MON71" s="26"/>
      <c r="MOO71" s="111"/>
      <c r="MOP71" s="26"/>
      <c r="MOQ71" s="111"/>
      <c r="MOR71" s="19"/>
      <c r="MOS71" s="111"/>
      <c r="MOT71" s="26"/>
      <c r="MOU71" s="111"/>
      <c r="MOV71" s="26"/>
      <c r="MOW71" s="111"/>
      <c r="MOX71" s="26"/>
      <c r="MOY71" s="111"/>
      <c r="MOZ71" s="19"/>
      <c r="MPA71" s="105"/>
      <c r="MPB71" s="105"/>
      <c r="MPC71" s="105"/>
      <c r="MPD71" s="29"/>
      <c r="MPE71" s="111"/>
      <c r="MPF71" s="29"/>
      <c r="MPG71" s="111"/>
      <c r="MPH71" s="22"/>
      <c r="MPI71" s="111"/>
      <c r="MPJ71" s="22"/>
      <c r="MPK71" s="111"/>
      <c r="MPL71" s="22"/>
      <c r="MPM71" s="111"/>
      <c r="MPN71" s="22"/>
      <c r="MPO71" s="111"/>
      <c r="MPP71" s="22"/>
      <c r="MPQ71" s="111"/>
      <c r="MPR71" s="22"/>
      <c r="MPS71" s="111"/>
      <c r="MPT71" s="22"/>
      <c r="MPU71" s="111"/>
      <c r="MPV71" s="26"/>
      <c r="MPW71" s="111"/>
      <c r="MPX71" s="26"/>
      <c r="MPY71" s="111"/>
      <c r="MPZ71" s="26"/>
      <c r="MQA71" s="111"/>
      <c r="MQB71" s="26"/>
      <c r="MQC71" s="111"/>
      <c r="MQD71" s="26"/>
      <c r="MQE71" s="111"/>
      <c r="MQF71" s="26"/>
      <c r="MQG71" s="111"/>
      <c r="MQH71" s="26"/>
      <c r="MQI71" s="111"/>
      <c r="MQJ71" s="26"/>
      <c r="MQK71" s="111"/>
      <c r="MQL71" s="26"/>
      <c r="MQM71" s="111"/>
      <c r="MQN71" s="26"/>
      <c r="MQO71" s="111"/>
      <c r="MQP71" s="26"/>
      <c r="MQQ71" s="112"/>
      <c r="MQR71" s="26"/>
      <c r="MQS71" s="111"/>
      <c r="MQT71" s="26"/>
      <c r="MQU71" s="111"/>
      <c r="MQV71" s="26"/>
      <c r="MQW71" s="111"/>
      <c r="MQX71" s="26"/>
      <c r="MQY71" s="111"/>
      <c r="MQZ71" s="26"/>
      <c r="MRA71" s="111"/>
      <c r="MRB71" s="26"/>
      <c r="MRC71" s="111"/>
      <c r="MRD71" s="26"/>
      <c r="MRE71" s="111"/>
      <c r="MRF71" s="19"/>
      <c r="MRG71" s="111"/>
      <c r="MRH71" s="26"/>
      <c r="MRI71" s="111"/>
      <c r="MRJ71" s="26"/>
      <c r="MRK71" s="111"/>
      <c r="MRL71" s="26"/>
      <c r="MRM71" s="111"/>
      <c r="MRN71" s="26"/>
      <c r="MRO71" s="111"/>
      <c r="MRP71" s="19"/>
      <c r="MRQ71" s="111"/>
      <c r="MRR71" s="26"/>
      <c r="MRS71" s="111"/>
      <c r="MRT71" s="26"/>
      <c r="MRU71" s="111"/>
      <c r="MRV71" s="26"/>
      <c r="MRW71" s="111"/>
      <c r="MRX71" s="19"/>
      <c r="MRY71" s="105"/>
      <c r="MRZ71" s="105"/>
      <c r="MSA71" s="105"/>
      <c r="MSB71" s="29"/>
      <c r="MSC71" s="111"/>
      <c r="MSD71" s="29"/>
      <c r="MSE71" s="111"/>
      <c r="MSF71" s="22"/>
      <c r="MSG71" s="111"/>
      <c r="MSH71" s="22"/>
      <c r="MSI71" s="111"/>
      <c r="MSJ71" s="22"/>
      <c r="MSK71" s="111"/>
      <c r="MSL71" s="22"/>
      <c r="MSM71" s="111"/>
      <c r="MSN71" s="22"/>
      <c r="MSO71" s="111"/>
      <c r="MSP71" s="22"/>
      <c r="MSQ71" s="111"/>
      <c r="MSR71" s="22"/>
      <c r="MSS71" s="111"/>
      <c r="MST71" s="26"/>
      <c r="MSU71" s="111"/>
      <c r="MSV71" s="26"/>
      <c r="MSW71" s="111"/>
      <c r="MSX71" s="26"/>
      <c r="MSY71" s="111"/>
      <c r="MSZ71" s="26"/>
      <c r="MTA71" s="111"/>
      <c r="MTB71" s="26"/>
      <c r="MTC71" s="111"/>
      <c r="MTD71" s="26"/>
      <c r="MTE71" s="111"/>
      <c r="MTF71" s="26"/>
      <c r="MTG71" s="111"/>
      <c r="MTH71" s="26"/>
      <c r="MTI71" s="111"/>
      <c r="MTJ71" s="26"/>
      <c r="MTK71" s="111"/>
      <c r="MTL71" s="26"/>
      <c r="MTM71" s="111"/>
      <c r="MTN71" s="26"/>
      <c r="MTO71" s="112"/>
      <c r="MTP71" s="26"/>
      <c r="MTQ71" s="111"/>
      <c r="MTR71" s="26"/>
      <c r="MTS71" s="111"/>
      <c r="MTT71" s="26"/>
      <c r="MTU71" s="111"/>
      <c r="MTV71" s="26"/>
      <c r="MTW71" s="111"/>
      <c r="MTX71" s="26"/>
      <c r="MTY71" s="111"/>
      <c r="MTZ71" s="26"/>
      <c r="MUA71" s="111"/>
      <c r="MUB71" s="26"/>
      <c r="MUC71" s="111"/>
      <c r="MUD71" s="19"/>
      <c r="MUE71" s="111"/>
      <c r="MUF71" s="26"/>
      <c r="MUG71" s="111"/>
      <c r="MUH71" s="26"/>
      <c r="MUI71" s="111"/>
      <c r="MUJ71" s="26"/>
      <c r="MUK71" s="111"/>
      <c r="MUL71" s="26"/>
      <c r="MUM71" s="111"/>
      <c r="MUN71" s="19"/>
      <c r="MUO71" s="111"/>
      <c r="MUP71" s="26"/>
      <c r="MUQ71" s="111"/>
      <c r="MUR71" s="26"/>
      <c r="MUS71" s="111"/>
      <c r="MUT71" s="26"/>
      <c r="MUU71" s="111"/>
      <c r="MUV71" s="19"/>
      <c r="MUW71" s="105"/>
      <c r="MUX71" s="105"/>
      <c r="MUY71" s="105"/>
      <c r="MUZ71" s="29"/>
      <c r="MVA71" s="111"/>
      <c r="MVB71" s="29"/>
      <c r="MVC71" s="111"/>
      <c r="MVD71" s="22"/>
      <c r="MVE71" s="111"/>
      <c r="MVF71" s="22"/>
      <c r="MVG71" s="111"/>
      <c r="MVH71" s="22"/>
      <c r="MVI71" s="111"/>
      <c r="MVJ71" s="22"/>
      <c r="MVK71" s="111"/>
      <c r="MVL71" s="22"/>
      <c r="MVM71" s="111"/>
      <c r="MVN71" s="22"/>
      <c r="MVO71" s="111"/>
      <c r="MVP71" s="22"/>
      <c r="MVQ71" s="111"/>
      <c r="MVR71" s="26"/>
      <c r="MVS71" s="111"/>
      <c r="MVT71" s="26"/>
      <c r="MVU71" s="111"/>
      <c r="MVV71" s="26"/>
      <c r="MVW71" s="111"/>
      <c r="MVX71" s="26"/>
      <c r="MVY71" s="111"/>
      <c r="MVZ71" s="26"/>
      <c r="MWA71" s="111"/>
      <c r="MWB71" s="26"/>
      <c r="MWC71" s="111"/>
      <c r="MWD71" s="26"/>
      <c r="MWE71" s="111"/>
      <c r="MWF71" s="26"/>
      <c r="MWG71" s="111"/>
      <c r="MWH71" s="26"/>
      <c r="MWI71" s="111"/>
      <c r="MWJ71" s="26"/>
      <c r="MWK71" s="111"/>
      <c r="MWL71" s="26"/>
      <c r="MWM71" s="112"/>
      <c r="MWN71" s="26"/>
      <c r="MWO71" s="111"/>
      <c r="MWP71" s="26"/>
      <c r="MWQ71" s="111"/>
      <c r="MWR71" s="26"/>
      <c r="MWS71" s="111"/>
      <c r="MWT71" s="26"/>
      <c r="MWU71" s="111"/>
      <c r="MWV71" s="26"/>
      <c r="MWW71" s="111"/>
      <c r="MWX71" s="26"/>
      <c r="MWY71" s="111"/>
      <c r="MWZ71" s="26"/>
      <c r="MXA71" s="111"/>
      <c r="MXB71" s="19"/>
      <c r="MXC71" s="111"/>
      <c r="MXD71" s="26"/>
      <c r="MXE71" s="111"/>
      <c r="MXF71" s="26"/>
      <c r="MXG71" s="111"/>
      <c r="MXH71" s="26"/>
      <c r="MXI71" s="111"/>
      <c r="MXJ71" s="26"/>
      <c r="MXK71" s="111"/>
      <c r="MXL71" s="19"/>
      <c r="MXM71" s="111"/>
      <c r="MXN71" s="26"/>
      <c r="MXO71" s="111"/>
      <c r="MXP71" s="26"/>
      <c r="MXQ71" s="111"/>
      <c r="MXR71" s="26"/>
      <c r="MXS71" s="111"/>
      <c r="MXT71" s="19"/>
      <c r="MXU71" s="105"/>
      <c r="MXV71" s="105"/>
      <c r="MXW71" s="105"/>
      <c r="MXX71" s="29"/>
      <c r="MXY71" s="111"/>
      <c r="MXZ71" s="29"/>
      <c r="MYA71" s="111"/>
      <c r="MYB71" s="22"/>
      <c r="MYC71" s="111"/>
      <c r="MYD71" s="22"/>
      <c r="MYE71" s="111"/>
      <c r="MYF71" s="22"/>
      <c r="MYG71" s="111"/>
      <c r="MYH71" s="22"/>
      <c r="MYI71" s="111"/>
      <c r="MYJ71" s="22"/>
      <c r="MYK71" s="111"/>
      <c r="MYL71" s="22"/>
      <c r="MYM71" s="111"/>
      <c r="MYN71" s="22"/>
      <c r="MYO71" s="111"/>
      <c r="MYP71" s="26"/>
      <c r="MYQ71" s="111"/>
      <c r="MYR71" s="26"/>
      <c r="MYS71" s="111"/>
      <c r="MYT71" s="26"/>
      <c r="MYU71" s="111"/>
      <c r="MYV71" s="26"/>
      <c r="MYW71" s="111"/>
      <c r="MYX71" s="26"/>
      <c r="MYY71" s="111"/>
      <c r="MYZ71" s="26"/>
      <c r="MZA71" s="111"/>
      <c r="MZB71" s="26"/>
      <c r="MZC71" s="111"/>
      <c r="MZD71" s="26"/>
      <c r="MZE71" s="111"/>
      <c r="MZF71" s="26"/>
      <c r="MZG71" s="111"/>
      <c r="MZH71" s="26"/>
      <c r="MZI71" s="111"/>
      <c r="MZJ71" s="26"/>
      <c r="MZK71" s="112"/>
      <c r="MZL71" s="26"/>
      <c r="MZM71" s="111"/>
      <c r="MZN71" s="26"/>
      <c r="MZO71" s="111"/>
      <c r="MZP71" s="26"/>
      <c r="MZQ71" s="111"/>
      <c r="MZR71" s="26"/>
      <c r="MZS71" s="111"/>
      <c r="MZT71" s="26"/>
      <c r="MZU71" s="111"/>
      <c r="MZV71" s="26"/>
      <c r="MZW71" s="111"/>
      <c r="MZX71" s="26"/>
      <c r="MZY71" s="111"/>
      <c r="MZZ71" s="19"/>
      <c r="NAA71" s="111"/>
      <c r="NAB71" s="26"/>
      <c r="NAC71" s="111"/>
      <c r="NAD71" s="26"/>
      <c r="NAE71" s="111"/>
      <c r="NAF71" s="26"/>
      <c r="NAG71" s="111"/>
      <c r="NAH71" s="26"/>
      <c r="NAI71" s="111"/>
      <c r="NAJ71" s="19"/>
      <c r="NAK71" s="111"/>
      <c r="NAL71" s="26"/>
      <c r="NAM71" s="111"/>
      <c r="NAN71" s="26"/>
      <c r="NAO71" s="111"/>
      <c r="NAP71" s="26"/>
      <c r="NAQ71" s="111"/>
      <c r="NAR71" s="19"/>
      <c r="NAS71" s="105"/>
      <c r="NAT71" s="105"/>
      <c r="NAU71" s="105"/>
      <c r="NAV71" s="29"/>
      <c r="NAW71" s="111"/>
      <c r="NAX71" s="29"/>
      <c r="NAY71" s="111"/>
      <c r="NAZ71" s="22"/>
      <c r="NBA71" s="111"/>
      <c r="NBB71" s="22"/>
      <c r="NBC71" s="111"/>
      <c r="NBD71" s="22"/>
      <c r="NBE71" s="111"/>
      <c r="NBF71" s="22"/>
      <c r="NBG71" s="111"/>
      <c r="NBH71" s="22"/>
      <c r="NBI71" s="111"/>
      <c r="NBJ71" s="22"/>
      <c r="NBK71" s="111"/>
      <c r="NBL71" s="22"/>
      <c r="NBM71" s="111"/>
      <c r="NBN71" s="26"/>
      <c r="NBO71" s="111"/>
      <c r="NBP71" s="26"/>
      <c r="NBQ71" s="111"/>
      <c r="NBR71" s="26"/>
      <c r="NBS71" s="111"/>
      <c r="NBT71" s="26"/>
      <c r="NBU71" s="111"/>
      <c r="NBV71" s="26"/>
      <c r="NBW71" s="111"/>
      <c r="NBX71" s="26"/>
      <c r="NBY71" s="111"/>
      <c r="NBZ71" s="26"/>
      <c r="NCA71" s="111"/>
      <c r="NCB71" s="26"/>
      <c r="NCC71" s="111"/>
      <c r="NCD71" s="26"/>
      <c r="NCE71" s="111"/>
      <c r="NCF71" s="26"/>
      <c r="NCG71" s="111"/>
      <c r="NCH71" s="26"/>
      <c r="NCI71" s="112"/>
      <c r="NCJ71" s="26"/>
      <c r="NCK71" s="111"/>
      <c r="NCL71" s="26"/>
      <c r="NCM71" s="111"/>
      <c r="NCN71" s="26"/>
      <c r="NCO71" s="111"/>
      <c r="NCP71" s="26"/>
      <c r="NCQ71" s="111"/>
      <c r="NCR71" s="26"/>
      <c r="NCS71" s="111"/>
      <c r="NCT71" s="26"/>
      <c r="NCU71" s="111"/>
      <c r="NCV71" s="26"/>
      <c r="NCW71" s="111"/>
      <c r="NCX71" s="19"/>
      <c r="NCY71" s="111"/>
      <c r="NCZ71" s="26"/>
      <c r="NDA71" s="111"/>
      <c r="NDB71" s="26"/>
      <c r="NDC71" s="111"/>
      <c r="NDD71" s="26"/>
      <c r="NDE71" s="111"/>
      <c r="NDF71" s="26"/>
      <c r="NDG71" s="111"/>
      <c r="NDH71" s="19"/>
      <c r="NDI71" s="111"/>
      <c r="NDJ71" s="26"/>
      <c r="NDK71" s="111"/>
      <c r="NDL71" s="26"/>
      <c r="NDM71" s="111"/>
      <c r="NDN71" s="26"/>
      <c r="NDO71" s="111"/>
      <c r="NDP71" s="19"/>
      <c r="NDQ71" s="105"/>
      <c r="NDR71" s="105"/>
      <c r="NDS71" s="105"/>
      <c r="NDT71" s="29"/>
      <c r="NDU71" s="111"/>
      <c r="NDV71" s="29"/>
      <c r="NDW71" s="111"/>
      <c r="NDX71" s="22"/>
      <c r="NDY71" s="111"/>
      <c r="NDZ71" s="22"/>
      <c r="NEA71" s="111"/>
      <c r="NEB71" s="22"/>
      <c r="NEC71" s="111"/>
      <c r="NED71" s="22"/>
      <c r="NEE71" s="111"/>
      <c r="NEF71" s="22"/>
      <c r="NEG71" s="111"/>
      <c r="NEH71" s="22"/>
      <c r="NEI71" s="111"/>
      <c r="NEJ71" s="22"/>
      <c r="NEK71" s="111"/>
      <c r="NEL71" s="26"/>
      <c r="NEM71" s="111"/>
      <c r="NEN71" s="26"/>
      <c r="NEO71" s="111"/>
      <c r="NEP71" s="26"/>
      <c r="NEQ71" s="111"/>
      <c r="NER71" s="26"/>
      <c r="NES71" s="111"/>
      <c r="NET71" s="26"/>
      <c r="NEU71" s="111"/>
      <c r="NEV71" s="26"/>
      <c r="NEW71" s="111"/>
      <c r="NEX71" s="26"/>
      <c r="NEY71" s="111"/>
      <c r="NEZ71" s="26"/>
      <c r="NFA71" s="111"/>
      <c r="NFB71" s="26"/>
      <c r="NFC71" s="111"/>
      <c r="NFD71" s="26"/>
      <c r="NFE71" s="111"/>
      <c r="NFF71" s="26"/>
      <c r="NFG71" s="112"/>
      <c r="NFH71" s="26"/>
      <c r="NFI71" s="111"/>
      <c r="NFJ71" s="26"/>
      <c r="NFK71" s="111"/>
      <c r="NFL71" s="26"/>
      <c r="NFM71" s="111"/>
      <c r="NFN71" s="26"/>
      <c r="NFO71" s="111"/>
      <c r="NFP71" s="26"/>
      <c r="NFQ71" s="111"/>
      <c r="NFR71" s="26"/>
      <c r="NFS71" s="111"/>
      <c r="NFT71" s="26"/>
      <c r="NFU71" s="111"/>
      <c r="NFV71" s="19"/>
      <c r="NFW71" s="111"/>
      <c r="NFX71" s="26"/>
      <c r="NFY71" s="111"/>
      <c r="NFZ71" s="26"/>
      <c r="NGA71" s="111"/>
      <c r="NGB71" s="26"/>
      <c r="NGC71" s="111"/>
      <c r="NGD71" s="26"/>
      <c r="NGE71" s="111"/>
      <c r="NGF71" s="19"/>
      <c r="NGG71" s="111"/>
      <c r="NGH71" s="26"/>
      <c r="NGI71" s="111"/>
      <c r="NGJ71" s="26"/>
      <c r="NGK71" s="111"/>
      <c r="NGL71" s="26"/>
      <c r="NGM71" s="111"/>
      <c r="NGN71" s="19"/>
      <c r="NGO71" s="105"/>
      <c r="NGP71" s="105"/>
      <c r="NGQ71" s="105"/>
      <c r="NGR71" s="29"/>
      <c r="NGS71" s="111"/>
      <c r="NGT71" s="29"/>
      <c r="NGU71" s="111"/>
      <c r="NGV71" s="22"/>
      <c r="NGW71" s="111"/>
      <c r="NGX71" s="22"/>
      <c r="NGY71" s="111"/>
      <c r="NGZ71" s="22"/>
      <c r="NHA71" s="111"/>
      <c r="NHB71" s="22"/>
      <c r="NHC71" s="111"/>
      <c r="NHD71" s="22"/>
      <c r="NHE71" s="111"/>
      <c r="NHF71" s="22"/>
      <c r="NHG71" s="111"/>
      <c r="NHH71" s="22"/>
      <c r="NHI71" s="111"/>
      <c r="NHJ71" s="26"/>
      <c r="NHK71" s="111"/>
      <c r="NHL71" s="26"/>
      <c r="NHM71" s="111"/>
      <c r="NHN71" s="26"/>
      <c r="NHO71" s="111"/>
      <c r="NHP71" s="26"/>
      <c r="NHQ71" s="111"/>
      <c r="NHR71" s="26"/>
      <c r="NHS71" s="111"/>
      <c r="NHT71" s="26"/>
      <c r="NHU71" s="111"/>
      <c r="NHV71" s="26"/>
      <c r="NHW71" s="111"/>
      <c r="NHX71" s="26"/>
      <c r="NHY71" s="111"/>
      <c r="NHZ71" s="26"/>
      <c r="NIA71" s="111"/>
      <c r="NIB71" s="26"/>
      <c r="NIC71" s="111"/>
      <c r="NID71" s="26"/>
      <c r="NIE71" s="112"/>
      <c r="NIF71" s="26"/>
      <c r="NIG71" s="111"/>
      <c r="NIH71" s="26"/>
      <c r="NII71" s="111"/>
      <c r="NIJ71" s="26"/>
      <c r="NIK71" s="111"/>
      <c r="NIL71" s="26"/>
      <c r="NIM71" s="111"/>
      <c r="NIN71" s="26"/>
      <c r="NIO71" s="111"/>
      <c r="NIP71" s="26"/>
      <c r="NIQ71" s="111"/>
      <c r="NIR71" s="26"/>
      <c r="NIS71" s="111"/>
      <c r="NIT71" s="19"/>
      <c r="NIU71" s="111"/>
      <c r="NIV71" s="26"/>
      <c r="NIW71" s="111"/>
      <c r="NIX71" s="26"/>
      <c r="NIY71" s="111"/>
      <c r="NIZ71" s="26"/>
      <c r="NJA71" s="111"/>
      <c r="NJB71" s="26"/>
      <c r="NJC71" s="111"/>
      <c r="NJD71" s="19"/>
      <c r="NJE71" s="111"/>
      <c r="NJF71" s="26"/>
      <c r="NJG71" s="111"/>
      <c r="NJH71" s="26"/>
      <c r="NJI71" s="111"/>
      <c r="NJJ71" s="26"/>
      <c r="NJK71" s="111"/>
      <c r="NJL71" s="19"/>
      <c r="NJM71" s="105"/>
      <c r="NJN71" s="105"/>
      <c r="NJO71" s="105"/>
      <c r="NJP71" s="29"/>
      <c r="NJQ71" s="111"/>
      <c r="NJR71" s="29"/>
      <c r="NJS71" s="111"/>
      <c r="NJT71" s="22"/>
      <c r="NJU71" s="111"/>
      <c r="NJV71" s="22"/>
      <c r="NJW71" s="111"/>
      <c r="NJX71" s="22"/>
      <c r="NJY71" s="111"/>
      <c r="NJZ71" s="22"/>
      <c r="NKA71" s="111"/>
      <c r="NKB71" s="22"/>
      <c r="NKC71" s="111"/>
      <c r="NKD71" s="22"/>
      <c r="NKE71" s="111"/>
      <c r="NKF71" s="22"/>
      <c r="NKG71" s="111"/>
      <c r="NKH71" s="26"/>
      <c r="NKI71" s="111"/>
      <c r="NKJ71" s="26"/>
      <c r="NKK71" s="111"/>
      <c r="NKL71" s="26"/>
      <c r="NKM71" s="111"/>
      <c r="NKN71" s="26"/>
      <c r="NKO71" s="111"/>
      <c r="NKP71" s="26"/>
      <c r="NKQ71" s="111"/>
      <c r="NKR71" s="26"/>
      <c r="NKS71" s="111"/>
      <c r="NKT71" s="26"/>
      <c r="NKU71" s="111"/>
      <c r="NKV71" s="26"/>
      <c r="NKW71" s="111"/>
      <c r="NKX71" s="26"/>
      <c r="NKY71" s="111"/>
      <c r="NKZ71" s="26"/>
      <c r="NLA71" s="111"/>
      <c r="NLB71" s="26"/>
      <c r="NLC71" s="112"/>
      <c r="NLD71" s="26"/>
      <c r="NLE71" s="111"/>
      <c r="NLF71" s="26"/>
      <c r="NLG71" s="111"/>
      <c r="NLH71" s="26"/>
      <c r="NLI71" s="111"/>
      <c r="NLJ71" s="26"/>
      <c r="NLK71" s="111"/>
      <c r="NLL71" s="26"/>
      <c r="NLM71" s="111"/>
      <c r="NLN71" s="26"/>
      <c r="NLO71" s="111"/>
      <c r="NLP71" s="26"/>
      <c r="NLQ71" s="111"/>
      <c r="NLR71" s="19"/>
      <c r="NLS71" s="111"/>
      <c r="NLT71" s="26"/>
      <c r="NLU71" s="111"/>
      <c r="NLV71" s="26"/>
      <c r="NLW71" s="111"/>
      <c r="NLX71" s="26"/>
      <c r="NLY71" s="111"/>
      <c r="NLZ71" s="26"/>
      <c r="NMA71" s="111"/>
      <c r="NMB71" s="19"/>
      <c r="NMC71" s="111"/>
      <c r="NMD71" s="26"/>
      <c r="NME71" s="111"/>
      <c r="NMF71" s="26"/>
      <c r="NMG71" s="111"/>
      <c r="NMH71" s="26"/>
      <c r="NMI71" s="111"/>
      <c r="NMJ71" s="19"/>
      <c r="NMK71" s="105"/>
      <c r="NML71" s="105"/>
      <c r="NMM71" s="105"/>
      <c r="NMN71" s="29"/>
      <c r="NMO71" s="111"/>
      <c r="NMP71" s="29"/>
      <c r="NMQ71" s="111"/>
      <c r="NMR71" s="22"/>
      <c r="NMS71" s="111"/>
      <c r="NMT71" s="22"/>
      <c r="NMU71" s="111"/>
      <c r="NMV71" s="22"/>
      <c r="NMW71" s="111"/>
      <c r="NMX71" s="22"/>
      <c r="NMY71" s="111"/>
      <c r="NMZ71" s="22"/>
      <c r="NNA71" s="111"/>
      <c r="NNB71" s="22"/>
      <c r="NNC71" s="111"/>
      <c r="NND71" s="22"/>
      <c r="NNE71" s="111"/>
      <c r="NNF71" s="26"/>
      <c r="NNG71" s="111"/>
      <c r="NNH71" s="26"/>
      <c r="NNI71" s="111"/>
      <c r="NNJ71" s="26"/>
      <c r="NNK71" s="111"/>
      <c r="NNL71" s="26"/>
      <c r="NNM71" s="111"/>
      <c r="NNN71" s="26"/>
      <c r="NNO71" s="111"/>
      <c r="NNP71" s="26"/>
      <c r="NNQ71" s="111"/>
      <c r="NNR71" s="26"/>
      <c r="NNS71" s="111"/>
      <c r="NNT71" s="26"/>
      <c r="NNU71" s="111"/>
      <c r="NNV71" s="26"/>
      <c r="NNW71" s="111"/>
      <c r="NNX71" s="26"/>
      <c r="NNY71" s="111"/>
      <c r="NNZ71" s="26"/>
      <c r="NOA71" s="112"/>
      <c r="NOB71" s="26"/>
      <c r="NOC71" s="111"/>
      <c r="NOD71" s="26"/>
      <c r="NOE71" s="111"/>
      <c r="NOF71" s="26"/>
      <c r="NOG71" s="111"/>
      <c r="NOH71" s="26"/>
      <c r="NOI71" s="111"/>
      <c r="NOJ71" s="26"/>
      <c r="NOK71" s="111"/>
      <c r="NOL71" s="26"/>
      <c r="NOM71" s="111"/>
      <c r="NON71" s="26"/>
      <c r="NOO71" s="111"/>
      <c r="NOP71" s="19"/>
      <c r="NOQ71" s="111"/>
      <c r="NOR71" s="26"/>
      <c r="NOS71" s="111"/>
      <c r="NOT71" s="26"/>
      <c r="NOU71" s="111"/>
      <c r="NOV71" s="26"/>
      <c r="NOW71" s="111"/>
      <c r="NOX71" s="26"/>
      <c r="NOY71" s="111"/>
      <c r="NOZ71" s="19"/>
      <c r="NPA71" s="111"/>
      <c r="NPB71" s="26"/>
      <c r="NPC71" s="111"/>
      <c r="NPD71" s="26"/>
      <c r="NPE71" s="111"/>
      <c r="NPF71" s="26"/>
      <c r="NPG71" s="111"/>
      <c r="NPH71" s="19"/>
      <c r="NPI71" s="105"/>
      <c r="NPJ71" s="105"/>
      <c r="NPK71" s="105"/>
      <c r="NPL71" s="29"/>
      <c r="NPM71" s="111"/>
      <c r="NPN71" s="29"/>
      <c r="NPO71" s="111"/>
      <c r="NPP71" s="22"/>
      <c r="NPQ71" s="111"/>
      <c r="NPR71" s="22"/>
      <c r="NPS71" s="111"/>
      <c r="NPT71" s="22"/>
      <c r="NPU71" s="111"/>
      <c r="NPV71" s="22"/>
      <c r="NPW71" s="111"/>
      <c r="NPX71" s="22"/>
      <c r="NPY71" s="111"/>
      <c r="NPZ71" s="22"/>
      <c r="NQA71" s="111"/>
      <c r="NQB71" s="22"/>
      <c r="NQC71" s="111"/>
      <c r="NQD71" s="26"/>
      <c r="NQE71" s="111"/>
      <c r="NQF71" s="26"/>
      <c r="NQG71" s="111"/>
      <c r="NQH71" s="26"/>
      <c r="NQI71" s="111"/>
      <c r="NQJ71" s="26"/>
      <c r="NQK71" s="111"/>
      <c r="NQL71" s="26"/>
      <c r="NQM71" s="111"/>
      <c r="NQN71" s="26"/>
      <c r="NQO71" s="111"/>
      <c r="NQP71" s="26"/>
      <c r="NQQ71" s="111"/>
      <c r="NQR71" s="26"/>
      <c r="NQS71" s="111"/>
      <c r="NQT71" s="26"/>
      <c r="NQU71" s="111"/>
      <c r="NQV71" s="26"/>
      <c r="NQW71" s="111"/>
      <c r="NQX71" s="26"/>
      <c r="NQY71" s="112"/>
      <c r="NQZ71" s="26"/>
      <c r="NRA71" s="111"/>
      <c r="NRB71" s="26"/>
      <c r="NRC71" s="111"/>
      <c r="NRD71" s="26"/>
      <c r="NRE71" s="111"/>
      <c r="NRF71" s="26"/>
      <c r="NRG71" s="111"/>
      <c r="NRH71" s="26"/>
      <c r="NRI71" s="111"/>
      <c r="NRJ71" s="26"/>
      <c r="NRK71" s="111"/>
      <c r="NRL71" s="26"/>
      <c r="NRM71" s="111"/>
      <c r="NRN71" s="19"/>
      <c r="NRO71" s="111"/>
      <c r="NRP71" s="26"/>
      <c r="NRQ71" s="111"/>
      <c r="NRR71" s="26"/>
      <c r="NRS71" s="111"/>
      <c r="NRT71" s="26"/>
      <c r="NRU71" s="111"/>
      <c r="NRV71" s="26"/>
      <c r="NRW71" s="111"/>
      <c r="NRX71" s="19"/>
      <c r="NRY71" s="111"/>
      <c r="NRZ71" s="26"/>
      <c r="NSA71" s="111"/>
      <c r="NSB71" s="26"/>
      <c r="NSC71" s="111"/>
      <c r="NSD71" s="26"/>
      <c r="NSE71" s="111"/>
      <c r="NSF71" s="19"/>
      <c r="NSG71" s="105"/>
      <c r="NSH71" s="105"/>
      <c r="NSI71" s="105"/>
      <c r="NSJ71" s="29"/>
      <c r="NSK71" s="111"/>
      <c r="NSL71" s="29"/>
      <c r="NSM71" s="111"/>
      <c r="NSN71" s="22"/>
      <c r="NSO71" s="111"/>
      <c r="NSP71" s="22"/>
      <c r="NSQ71" s="111"/>
      <c r="NSR71" s="22"/>
      <c r="NSS71" s="111"/>
      <c r="NST71" s="22"/>
      <c r="NSU71" s="111"/>
      <c r="NSV71" s="22"/>
      <c r="NSW71" s="111"/>
      <c r="NSX71" s="22"/>
      <c r="NSY71" s="111"/>
      <c r="NSZ71" s="22"/>
      <c r="NTA71" s="111"/>
      <c r="NTB71" s="26"/>
      <c r="NTC71" s="111"/>
      <c r="NTD71" s="26"/>
      <c r="NTE71" s="111"/>
      <c r="NTF71" s="26"/>
      <c r="NTG71" s="111"/>
      <c r="NTH71" s="26"/>
      <c r="NTI71" s="111"/>
      <c r="NTJ71" s="26"/>
      <c r="NTK71" s="111"/>
      <c r="NTL71" s="26"/>
      <c r="NTM71" s="111"/>
      <c r="NTN71" s="26"/>
      <c r="NTO71" s="111"/>
      <c r="NTP71" s="26"/>
      <c r="NTQ71" s="111"/>
      <c r="NTR71" s="26"/>
      <c r="NTS71" s="111"/>
      <c r="NTT71" s="26"/>
      <c r="NTU71" s="111"/>
      <c r="NTV71" s="26"/>
      <c r="NTW71" s="112"/>
      <c r="NTX71" s="26"/>
      <c r="NTY71" s="111"/>
      <c r="NTZ71" s="26"/>
      <c r="NUA71" s="111"/>
      <c r="NUB71" s="26"/>
      <c r="NUC71" s="111"/>
      <c r="NUD71" s="26"/>
      <c r="NUE71" s="111"/>
      <c r="NUF71" s="26"/>
      <c r="NUG71" s="111"/>
      <c r="NUH71" s="26"/>
      <c r="NUI71" s="111"/>
      <c r="NUJ71" s="26"/>
      <c r="NUK71" s="111"/>
      <c r="NUL71" s="19"/>
      <c r="NUM71" s="111"/>
      <c r="NUN71" s="26"/>
      <c r="NUO71" s="111"/>
      <c r="NUP71" s="26"/>
      <c r="NUQ71" s="111"/>
      <c r="NUR71" s="26"/>
      <c r="NUS71" s="111"/>
      <c r="NUT71" s="26"/>
      <c r="NUU71" s="111"/>
      <c r="NUV71" s="19"/>
      <c r="NUW71" s="111"/>
      <c r="NUX71" s="26"/>
      <c r="NUY71" s="111"/>
      <c r="NUZ71" s="26"/>
      <c r="NVA71" s="111"/>
      <c r="NVB71" s="26"/>
      <c r="NVC71" s="111"/>
      <c r="NVD71" s="19"/>
      <c r="NVE71" s="105"/>
      <c r="NVF71" s="105"/>
      <c r="NVG71" s="105"/>
      <c r="NVH71" s="29"/>
      <c r="NVI71" s="111"/>
      <c r="NVJ71" s="29"/>
      <c r="NVK71" s="111"/>
      <c r="NVL71" s="22"/>
      <c r="NVM71" s="111"/>
      <c r="NVN71" s="22"/>
      <c r="NVO71" s="111"/>
      <c r="NVP71" s="22"/>
      <c r="NVQ71" s="111"/>
      <c r="NVR71" s="22"/>
      <c r="NVS71" s="111"/>
      <c r="NVT71" s="22"/>
      <c r="NVU71" s="111"/>
      <c r="NVV71" s="22"/>
      <c r="NVW71" s="111"/>
      <c r="NVX71" s="22"/>
      <c r="NVY71" s="111"/>
      <c r="NVZ71" s="26"/>
      <c r="NWA71" s="111"/>
      <c r="NWB71" s="26"/>
      <c r="NWC71" s="111"/>
      <c r="NWD71" s="26"/>
      <c r="NWE71" s="111"/>
      <c r="NWF71" s="26"/>
      <c r="NWG71" s="111"/>
      <c r="NWH71" s="26"/>
      <c r="NWI71" s="111"/>
      <c r="NWJ71" s="26"/>
      <c r="NWK71" s="111"/>
      <c r="NWL71" s="26"/>
      <c r="NWM71" s="111"/>
      <c r="NWN71" s="26"/>
      <c r="NWO71" s="111"/>
      <c r="NWP71" s="26"/>
      <c r="NWQ71" s="111"/>
      <c r="NWR71" s="26"/>
      <c r="NWS71" s="111"/>
      <c r="NWT71" s="26"/>
      <c r="NWU71" s="112"/>
      <c r="NWV71" s="26"/>
      <c r="NWW71" s="111"/>
      <c r="NWX71" s="26"/>
      <c r="NWY71" s="111"/>
      <c r="NWZ71" s="26"/>
      <c r="NXA71" s="111"/>
      <c r="NXB71" s="26"/>
      <c r="NXC71" s="111"/>
      <c r="NXD71" s="26"/>
      <c r="NXE71" s="111"/>
      <c r="NXF71" s="26"/>
      <c r="NXG71" s="111"/>
      <c r="NXH71" s="26"/>
      <c r="NXI71" s="111"/>
      <c r="NXJ71" s="19"/>
      <c r="NXK71" s="111"/>
      <c r="NXL71" s="26"/>
      <c r="NXM71" s="111"/>
      <c r="NXN71" s="26"/>
      <c r="NXO71" s="111"/>
      <c r="NXP71" s="26"/>
      <c r="NXQ71" s="111"/>
      <c r="NXR71" s="26"/>
      <c r="NXS71" s="111"/>
      <c r="NXT71" s="19"/>
      <c r="NXU71" s="111"/>
      <c r="NXV71" s="26"/>
      <c r="NXW71" s="111"/>
      <c r="NXX71" s="26"/>
      <c r="NXY71" s="111"/>
      <c r="NXZ71" s="26"/>
      <c r="NYA71" s="111"/>
      <c r="NYB71" s="19"/>
      <c r="NYC71" s="105"/>
      <c r="NYD71" s="105"/>
      <c r="NYE71" s="105"/>
      <c r="NYF71" s="29"/>
      <c r="NYG71" s="111"/>
      <c r="NYH71" s="29"/>
      <c r="NYI71" s="111"/>
      <c r="NYJ71" s="22"/>
      <c r="NYK71" s="111"/>
      <c r="NYL71" s="22"/>
      <c r="NYM71" s="111"/>
      <c r="NYN71" s="22"/>
      <c r="NYO71" s="111"/>
      <c r="NYP71" s="22"/>
      <c r="NYQ71" s="111"/>
      <c r="NYR71" s="22"/>
      <c r="NYS71" s="111"/>
      <c r="NYT71" s="22"/>
      <c r="NYU71" s="111"/>
      <c r="NYV71" s="22"/>
      <c r="NYW71" s="111"/>
      <c r="NYX71" s="26"/>
      <c r="NYY71" s="111"/>
      <c r="NYZ71" s="26"/>
      <c r="NZA71" s="111"/>
      <c r="NZB71" s="26"/>
      <c r="NZC71" s="111"/>
      <c r="NZD71" s="26"/>
      <c r="NZE71" s="111"/>
      <c r="NZF71" s="26"/>
      <c r="NZG71" s="111"/>
      <c r="NZH71" s="26"/>
      <c r="NZI71" s="111"/>
      <c r="NZJ71" s="26"/>
      <c r="NZK71" s="111"/>
      <c r="NZL71" s="26"/>
      <c r="NZM71" s="111"/>
      <c r="NZN71" s="26"/>
      <c r="NZO71" s="111"/>
      <c r="NZP71" s="26"/>
      <c r="NZQ71" s="111"/>
      <c r="NZR71" s="26"/>
      <c r="NZS71" s="112"/>
      <c r="NZT71" s="26"/>
      <c r="NZU71" s="111"/>
      <c r="NZV71" s="26"/>
      <c r="NZW71" s="111"/>
      <c r="NZX71" s="26"/>
      <c r="NZY71" s="111"/>
      <c r="NZZ71" s="26"/>
      <c r="OAA71" s="111"/>
      <c r="OAB71" s="26"/>
      <c r="OAC71" s="111"/>
      <c r="OAD71" s="26"/>
      <c r="OAE71" s="111"/>
      <c r="OAF71" s="26"/>
      <c r="OAG71" s="111"/>
      <c r="OAH71" s="19"/>
      <c r="OAI71" s="111"/>
      <c r="OAJ71" s="26"/>
      <c r="OAK71" s="111"/>
      <c r="OAL71" s="26"/>
      <c r="OAM71" s="111"/>
      <c r="OAN71" s="26"/>
      <c r="OAO71" s="111"/>
      <c r="OAP71" s="26"/>
      <c r="OAQ71" s="111"/>
      <c r="OAR71" s="19"/>
      <c r="OAS71" s="111"/>
      <c r="OAT71" s="26"/>
      <c r="OAU71" s="111"/>
      <c r="OAV71" s="26"/>
      <c r="OAW71" s="111"/>
      <c r="OAX71" s="26"/>
      <c r="OAY71" s="111"/>
      <c r="OAZ71" s="19"/>
      <c r="OBA71" s="105"/>
      <c r="OBB71" s="105"/>
      <c r="OBC71" s="105"/>
      <c r="OBD71" s="29"/>
      <c r="OBE71" s="111"/>
      <c r="OBF71" s="29"/>
      <c r="OBG71" s="111"/>
      <c r="OBH71" s="22"/>
      <c r="OBI71" s="111"/>
      <c r="OBJ71" s="22"/>
      <c r="OBK71" s="111"/>
      <c r="OBL71" s="22"/>
      <c r="OBM71" s="111"/>
      <c r="OBN71" s="22"/>
      <c r="OBO71" s="111"/>
      <c r="OBP71" s="22"/>
      <c r="OBQ71" s="111"/>
      <c r="OBR71" s="22"/>
      <c r="OBS71" s="111"/>
      <c r="OBT71" s="22"/>
      <c r="OBU71" s="111"/>
      <c r="OBV71" s="26"/>
      <c r="OBW71" s="111"/>
      <c r="OBX71" s="26"/>
      <c r="OBY71" s="111"/>
      <c r="OBZ71" s="26"/>
      <c r="OCA71" s="111"/>
      <c r="OCB71" s="26"/>
      <c r="OCC71" s="111"/>
      <c r="OCD71" s="26"/>
      <c r="OCE71" s="111"/>
      <c r="OCF71" s="26"/>
      <c r="OCG71" s="111"/>
      <c r="OCH71" s="26"/>
      <c r="OCI71" s="111"/>
      <c r="OCJ71" s="26"/>
      <c r="OCK71" s="111"/>
      <c r="OCL71" s="26"/>
      <c r="OCM71" s="111"/>
      <c r="OCN71" s="26"/>
      <c r="OCO71" s="111"/>
      <c r="OCP71" s="26"/>
      <c r="OCQ71" s="112"/>
      <c r="OCR71" s="26"/>
      <c r="OCS71" s="111"/>
      <c r="OCT71" s="26"/>
      <c r="OCU71" s="111"/>
      <c r="OCV71" s="26"/>
      <c r="OCW71" s="111"/>
      <c r="OCX71" s="26"/>
      <c r="OCY71" s="111"/>
      <c r="OCZ71" s="26"/>
      <c r="ODA71" s="111"/>
      <c r="ODB71" s="26"/>
      <c r="ODC71" s="111"/>
      <c r="ODD71" s="26"/>
      <c r="ODE71" s="111"/>
      <c r="ODF71" s="19"/>
      <c r="ODG71" s="111"/>
      <c r="ODH71" s="26"/>
      <c r="ODI71" s="111"/>
      <c r="ODJ71" s="26"/>
      <c r="ODK71" s="111"/>
      <c r="ODL71" s="26"/>
      <c r="ODM71" s="111"/>
      <c r="ODN71" s="26"/>
      <c r="ODO71" s="111"/>
      <c r="ODP71" s="19"/>
      <c r="ODQ71" s="111"/>
      <c r="ODR71" s="26"/>
      <c r="ODS71" s="111"/>
      <c r="ODT71" s="26"/>
      <c r="ODU71" s="111"/>
      <c r="ODV71" s="26"/>
      <c r="ODW71" s="111"/>
      <c r="ODX71" s="19"/>
      <c r="ODY71" s="105"/>
      <c r="ODZ71" s="105"/>
      <c r="OEA71" s="105"/>
      <c r="OEB71" s="29"/>
      <c r="OEC71" s="111"/>
      <c r="OED71" s="29"/>
      <c r="OEE71" s="111"/>
      <c r="OEF71" s="22"/>
      <c r="OEG71" s="111"/>
      <c r="OEH71" s="22"/>
      <c r="OEI71" s="111"/>
      <c r="OEJ71" s="22"/>
      <c r="OEK71" s="111"/>
      <c r="OEL71" s="22"/>
      <c r="OEM71" s="111"/>
      <c r="OEN71" s="22"/>
      <c r="OEO71" s="111"/>
      <c r="OEP71" s="22"/>
      <c r="OEQ71" s="111"/>
      <c r="OER71" s="22"/>
      <c r="OES71" s="111"/>
      <c r="OET71" s="26"/>
      <c r="OEU71" s="111"/>
      <c r="OEV71" s="26"/>
      <c r="OEW71" s="111"/>
      <c r="OEX71" s="26"/>
      <c r="OEY71" s="111"/>
      <c r="OEZ71" s="26"/>
      <c r="OFA71" s="111"/>
      <c r="OFB71" s="26"/>
      <c r="OFC71" s="111"/>
      <c r="OFD71" s="26"/>
      <c r="OFE71" s="111"/>
      <c r="OFF71" s="26"/>
      <c r="OFG71" s="111"/>
      <c r="OFH71" s="26"/>
      <c r="OFI71" s="111"/>
      <c r="OFJ71" s="26"/>
      <c r="OFK71" s="111"/>
      <c r="OFL71" s="26"/>
      <c r="OFM71" s="111"/>
      <c r="OFN71" s="26"/>
      <c r="OFO71" s="112"/>
      <c r="OFP71" s="26"/>
      <c r="OFQ71" s="111"/>
      <c r="OFR71" s="26"/>
      <c r="OFS71" s="111"/>
      <c r="OFT71" s="26"/>
      <c r="OFU71" s="111"/>
      <c r="OFV71" s="26"/>
      <c r="OFW71" s="111"/>
      <c r="OFX71" s="26"/>
      <c r="OFY71" s="111"/>
      <c r="OFZ71" s="26"/>
      <c r="OGA71" s="111"/>
      <c r="OGB71" s="26"/>
      <c r="OGC71" s="111"/>
      <c r="OGD71" s="19"/>
      <c r="OGE71" s="111"/>
      <c r="OGF71" s="26"/>
      <c r="OGG71" s="111"/>
      <c r="OGH71" s="26"/>
      <c r="OGI71" s="111"/>
      <c r="OGJ71" s="26"/>
      <c r="OGK71" s="111"/>
      <c r="OGL71" s="26"/>
      <c r="OGM71" s="111"/>
      <c r="OGN71" s="19"/>
      <c r="OGO71" s="111"/>
      <c r="OGP71" s="26"/>
      <c r="OGQ71" s="111"/>
      <c r="OGR71" s="26"/>
      <c r="OGS71" s="111"/>
      <c r="OGT71" s="26"/>
      <c r="OGU71" s="111"/>
      <c r="OGV71" s="19"/>
      <c r="OGW71" s="105"/>
      <c r="OGX71" s="105"/>
      <c r="OGY71" s="105"/>
      <c r="OGZ71" s="29"/>
      <c r="OHA71" s="111"/>
      <c r="OHB71" s="29"/>
      <c r="OHC71" s="111"/>
      <c r="OHD71" s="22"/>
      <c r="OHE71" s="111"/>
      <c r="OHF71" s="22"/>
      <c r="OHG71" s="111"/>
      <c r="OHH71" s="22"/>
      <c r="OHI71" s="111"/>
      <c r="OHJ71" s="22"/>
      <c r="OHK71" s="111"/>
      <c r="OHL71" s="22"/>
      <c r="OHM71" s="111"/>
      <c r="OHN71" s="22"/>
      <c r="OHO71" s="111"/>
      <c r="OHP71" s="22"/>
      <c r="OHQ71" s="111"/>
      <c r="OHR71" s="26"/>
      <c r="OHS71" s="111"/>
      <c r="OHT71" s="26"/>
      <c r="OHU71" s="111"/>
      <c r="OHV71" s="26"/>
      <c r="OHW71" s="111"/>
      <c r="OHX71" s="26"/>
      <c r="OHY71" s="111"/>
      <c r="OHZ71" s="26"/>
      <c r="OIA71" s="111"/>
      <c r="OIB71" s="26"/>
      <c r="OIC71" s="111"/>
      <c r="OID71" s="26"/>
      <c r="OIE71" s="111"/>
      <c r="OIF71" s="26"/>
      <c r="OIG71" s="111"/>
      <c r="OIH71" s="26"/>
      <c r="OII71" s="111"/>
      <c r="OIJ71" s="26"/>
      <c r="OIK71" s="111"/>
      <c r="OIL71" s="26"/>
      <c r="OIM71" s="112"/>
      <c r="OIN71" s="26"/>
      <c r="OIO71" s="111"/>
      <c r="OIP71" s="26"/>
      <c r="OIQ71" s="111"/>
      <c r="OIR71" s="26"/>
      <c r="OIS71" s="111"/>
      <c r="OIT71" s="26"/>
      <c r="OIU71" s="111"/>
      <c r="OIV71" s="26"/>
      <c r="OIW71" s="111"/>
      <c r="OIX71" s="26"/>
      <c r="OIY71" s="111"/>
      <c r="OIZ71" s="26"/>
      <c r="OJA71" s="111"/>
      <c r="OJB71" s="19"/>
      <c r="OJC71" s="111"/>
      <c r="OJD71" s="26"/>
      <c r="OJE71" s="111"/>
      <c r="OJF71" s="26"/>
      <c r="OJG71" s="111"/>
      <c r="OJH71" s="26"/>
      <c r="OJI71" s="111"/>
      <c r="OJJ71" s="26"/>
      <c r="OJK71" s="111"/>
      <c r="OJL71" s="19"/>
      <c r="OJM71" s="111"/>
      <c r="OJN71" s="26"/>
      <c r="OJO71" s="111"/>
      <c r="OJP71" s="26"/>
      <c r="OJQ71" s="111"/>
      <c r="OJR71" s="26"/>
      <c r="OJS71" s="111"/>
      <c r="OJT71" s="19"/>
      <c r="OJU71" s="105"/>
      <c r="OJV71" s="105"/>
      <c r="OJW71" s="105"/>
      <c r="OJX71" s="29"/>
      <c r="OJY71" s="111"/>
      <c r="OJZ71" s="29"/>
      <c r="OKA71" s="111"/>
      <c r="OKB71" s="22"/>
      <c r="OKC71" s="111"/>
      <c r="OKD71" s="22"/>
      <c r="OKE71" s="111"/>
      <c r="OKF71" s="22"/>
      <c r="OKG71" s="111"/>
      <c r="OKH71" s="22"/>
      <c r="OKI71" s="111"/>
      <c r="OKJ71" s="22"/>
      <c r="OKK71" s="111"/>
      <c r="OKL71" s="22"/>
      <c r="OKM71" s="111"/>
      <c r="OKN71" s="22"/>
      <c r="OKO71" s="111"/>
      <c r="OKP71" s="26"/>
      <c r="OKQ71" s="111"/>
      <c r="OKR71" s="26"/>
      <c r="OKS71" s="111"/>
      <c r="OKT71" s="26"/>
      <c r="OKU71" s="111"/>
      <c r="OKV71" s="26"/>
      <c r="OKW71" s="111"/>
      <c r="OKX71" s="26"/>
      <c r="OKY71" s="111"/>
      <c r="OKZ71" s="26"/>
      <c r="OLA71" s="111"/>
      <c r="OLB71" s="26"/>
      <c r="OLC71" s="111"/>
      <c r="OLD71" s="26"/>
      <c r="OLE71" s="111"/>
      <c r="OLF71" s="26"/>
      <c r="OLG71" s="111"/>
      <c r="OLH71" s="26"/>
      <c r="OLI71" s="111"/>
      <c r="OLJ71" s="26"/>
      <c r="OLK71" s="112"/>
      <c r="OLL71" s="26"/>
      <c r="OLM71" s="111"/>
      <c r="OLN71" s="26"/>
      <c r="OLO71" s="111"/>
      <c r="OLP71" s="26"/>
      <c r="OLQ71" s="111"/>
      <c r="OLR71" s="26"/>
      <c r="OLS71" s="111"/>
      <c r="OLT71" s="26"/>
      <c r="OLU71" s="111"/>
      <c r="OLV71" s="26"/>
      <c r="OLW71" s="111"/>
      <c r="OLX71" s="26"/>
      <c r="OLY71" s="111"/>
      <c r="OLZ71" s="19"/>
      <c r="OMA71" s="111"/>
      <c r="OMB71" s="26"/>
      <c r="OMC71" s="111"/>
      <c r="OMD71" s="26"/>
      <c r="OME71" s="111"/>
      <c r="OMF71" s="26"/>
      <c r="OMG71" s="111"/>
      <c r="OMH71" s="26"/>
      <c r="OMI71" s="111"/>
      <c r="OMJ71" s="19"/>
      <c r="OMK71" s="111"/>
      <c r="OML71" s="26"/>
      <c r="OMM71" s="111"/>
      <c r="OMN71" s="26"/>
      <c r="OMO71" s="111"/>
      <c r="OMP71" s="26"/>
      <c r="OMQ71" s="111"/>
      <c r="OMR71" s="19"/>
      <c r="OMS71" s="105"/>
      <c r="OMT71" s="105"/>
      <c r="OMU71" s="105"/>
      <c r="OMV71" s="29"/>
      <c r="OMW71" s="111"/>
      <c r="OMX71" s="29"/>
      <c r="OMY71" s="111"/>
      <c r="OMZ71" s="22"/>
      <c r="ONA71" s="111"/>
      <c r="ONB71" s="22"/>
      <c r="ONC71" s="111"/>
      <c r="OND71" s="22"/>
      <c r="ONE71" s="111"/>
      <c r="ONF71" s="22"/>
      <c r="ONG71" s="111"/>
      <c r="ONH71" s="22"/>
      <c r="ONI71" s="111"/>
      <c r="ONJ71" s="22"/>
      <c r="ONK71" s="111"/>
      <c r="ONL71" s="22"/>
      <c r="ONM71" s="111"/>
      <c r="ONN71" s="26"/>
      <c r="ONO71" s="111"/>
      <c r="ONP71" s="26"/>
      <c r="ONQ71" s="111"/>
      <c r="ONR71" s="26"/>
      <c r="ONS71" s="111"/>
      <c r="ONT71" s="26"/>
      <c r="ONU71" s="111"/>
      <c r="ONV71" s="26"/>
      <c r="ONW71" s="111"/>
      <c r="ONX71" s="26"/>
      <c r="ONY71" s="111"/>
      <c r="ONZ71" s="26"/>
      <c r="OOA71" s="111"/>
      <c r="OOB71" s="26"/>
      <c r="OOC71" s="111"/>
      <c r="OOD71" s="26"/>
      <c r="OOE71" s="111"/>
      <c r="OOF71" s="26"/>
      <c r="OOG71" s="111"/>
      <c r="OOH71" s="26"/>
      <c r="OOI71" s="112"/>
      <c r="OOJ71" s="26"/>
      <c r="OOK71" s="111"/>
      <c r="OOL71" s="26"/>
      <c r="OOM71" s="111"/>
      <c r="OON71" s="26"/>
      <c r="OOO71" s="111"/>
      <c r="OOP71" s="26"/>
      <c r="OOQ71" s="111"/>
      <c r="OOR71" s="26"/>
      <c r="OOS71" s="111"/>
      <c r="OOT71" s="26"/>
      <c r="OOU71" s="111"/>
      <c r="OOV71" s="26"/>
      <c r="OOW71" s="111"/>
      <c r="OOX71" s="19"/>
      <c r="OOY71" s="111"/>
      <c r="OOZ71" s="26"/>
      <c r="OPA71" s="111"/>
      <c r="OPB71" s="26"/>
      <c r="OPC71" s="111"/>
      <c r="OPD71" s="26"/>
      <c r="OPE71" s="111"/>
      <c r="OPF71" s="26"/>
      <c r="OPG71" s="111"/>
      <c r="OPH71" s="19"/>
      <c r="OPI71" s="111"/>
      <c r="OPJ71" s="26"/>
      <c r="OPK71" s="111"/>
      <c r="OPL71" s="26"/>
      <c r="OPM71" s="111"/>
      <c r="OPN71" s="26"/>
      <c r="OPO71" s="111"/>
      <c r="OPP71" s="19"/>
      <c r="OPQ71" s="105"/>
      <c r="OPR71" s="105"/>
      <c r="OPS71" s="105"/>
      <c r="OPT71" s="29"/>
      <c r="OPU71" s="111"/>
      <c r="OPV71" s="29"/>
      <c r="OPW71" s="111"/>
      <c r="OPX71" s="22"/>
      <c r="OPY71" s="111"/>
      <c r="OPZ71" s="22"/>
      <c r="OQA71" s="111"/>
      <c r="OQB71" s="22"/>
      <c r="OQC71" s="111"/>
      <c r="OQD71" s="22"/>
      <c r="OQE71" s="111"/>
      <c r="OQF71" s="22"/>
      <c r="OQG71" s="111"/>
      <c r="OQH71" s="22"/>
      <c r="OQI71" s="111"/>
      <c r="OQJ71" s="22"/>
      <c r="OQK71" s="111"/>
      <c r="OQL71" s="26"/>
      <c r="OQM71" s="111"/>
      <c r="OQN71" s="26"/>
      <c r="OQO71" s="111"/>
      <c r="OQP71" s="26"/>
      <c r="OQQ71" s="111"/>
      <c r="OQR71" s="26"/>
      <c r="OQS71" s="111"/>
      <c r="OQT71" s="26"/>
      <c r="OQU71" s="111"/>
      <c r="OQV71" s="26"/>
      <c r="OQW71" s="111"/>
      <c r="OQX71" s="26"/>
      <c r="OQY71" s="111"/>
      <c r="OQZ71" s="26"/>
      <c r="ORA71" s="111"/>
      <c r="ORB71" s="26"/>
      <c r="ORC71" s="111"/>
      <c r="ORD71" s="26"/>
      <c r="ORE71" s="111"/>
      <c r="ORF71" s="26"/>
      <c r="ORG71" s="112"/>
      <c r="ORH71" s="26"/>
      <c r="ORI71" s="111"/>
      <c r="ORJ71" s="26"/>
      <c r="ORK71" s="111"/>
      <c r="ORL71" s="26"/>
      <c r="ORM71" s="111"/>
      <c r="ORN71" s="26"/>
      <c r="ORO71" s="111"/>
      <c r="ORP71" s="26"/>
      <c r="ORQ71" s="111"/>
      <c r="ORR71" s="26"/>
      <c r="ORS71" s="111"/>
      <c r="ORT71" s="26"/>
      <c r="ORU71" s="111"/>
      <c r="ORV71" s="19"/>
      <c r="ORW71" s="111"/>
      <c r="ORX71" s="26"/>
      <c r="ORY71" s="111"/>
      <c r="ORZ71" s="26"/>
      <c r="OSA71" s="111"/>
      <c r="OSB71" s="26"/>
      <c r="OSC71" s="111"/>
      <c r="OSD71" s="26"/>
      <c r="OSE71" s="111"/>
      <c r="OSF71" s="19"/>
      <c r="OSG71" s="111"/>
      <c r="OSH71" s="26"/>
      <c r="OSI71" s="111"/>
      <c r="OSJ71" s="26"/>
      <c r="OSK71" s="111"/>
      <c r="OSL71" s="26"/>
      <c r="OSM71" s="111"/>
      <c r="OSN71" s="19"/>
      <c r="OSO71" s="105"/>
      <c r="OSP71" s="105"/>
      <c r="OSQ71" s="105"/>
      <c r="OSR71" s="29"/>
      <c r="OSS71" s="111"/>
      <c r="OST71" s="29"/>
      <c r="OSU71" s="111"/>
      <c r="OSV71" s="22"/>
      <c r="OSW71" s="111"/>
      <c r="OSX71" s="22"/>
      <c r="OSY71" s="111"/>
      <c r="OSZ71" s="22"/>
      <c r="OTA71" s="111"/>
      <c r="OTB71" s="22"/>
      <c r="OTC71" s="111"/>
      <c r="OTD71" s="22"/>
      <c r="OTE71" s="111"/>
      <c r="OTF71" s="22"/>
      <c r="OTG71" s="111"/>
      <c r="OTH71" s="22"/>
      <c r="OTI71" s="111"/>
      <c r="OTJ71" s="26"/>
      <c r="OTK71" s="111"/>
      <c r="OTL71" s="26"/>
      <c r="OTM71" s="111"/>
      <c r="OTN71" s="26"/>
      <c r="OTO71" s="111"/>
      <c r="OTP71" s="26"/>
      <c r="OTQ71" s="111"/>
      <c r="OTR71" s="26"/>
      <c r="OTS71" s="111"/>
      <c r="OTT71" s="26"/>
      <c r="OTU71" s="111"/>
      <c r="OTV71" s="26"/>
      <c r="OTW71" s="111"/>
      <c r="OTX71" s="26"/>
      <c r="OTY71" s="111"/>
      <c r="OTZ71" s="26"/>
      <c r="OUA71" s="111"/>
      <c r="OUB71" s="26"/>
      <c r="OUC71" s="111"/>
      <c r="OUD71" s="26"/>
      <c r="OUE71" s="112"/>
      <c r="OUF71" s="26"/>
      <c r="OUG71" s="111"/>
      <c r="OUH71" s="26"/>
      <c r="OUI71" s="111"/>
      <c r="OUJ71" s="26"/>
      <c r="OUK71" s="111"/>
      <c r="OUL71" s="26"/>
      <c r="OUM71" s="111"/>
      <c r="OUN71" s="26"/>
      <c r="OUO71" s="111"/>
      <c r="OUP71" s="26"/>
      <c r="OUQ71" s="111"/>
      <c r="OUR71" s="26"/>
      <c r="OUS71" s="111"/>
      <c r="OUT71" s="19"/>
      <c r="OUU71" s="111"/>
      <c r="OUV71" s="26"/>
      <c r="OUW71" s="111"/>
      <c r="OUX71" s="26"/>
      <c r="OUY71" s="111"/>
      <c r="OUZ71" s="26"/>
      <c r="OVA71" s="111"/>
      <c r="OVB71" s="26"/>
      <c r="OVC71" s="111"/>
      <c r="OVD71" s="19"/>
      <c r="OVE71" s="111"/>
      <c r="OVF71" s="26"/>
      <c r="OVG71" s="111"/>
      <c r="OVH71" s="26"/>
      <c r="OVI71" s="111"/>
      <c r="OVJ71" s="26"/>
      <c r="OVK71" s="111"/>
      <c r="OVL71" s="19"/>
      <c r="OVM71" s="105"/>
      <c r="OVN71" s="105"/>
      <c r="OVO71" s="105"/>
      <c r="OVP71" s="29"/>
      <c r="OVQ71" s="111"/>
      <c r="OVR71" s="29"/>
      <c r="OVS71" s="111"/>
      <c r="OVT71" s="22"/>
      <c r="OVU71" s="111"/>
      <c r="OVV71" s="22"/>
      <c r="OVW71" s="111"/>
      <c r="OVX71" s="22"/>
      <c r="OVY71" s="111"/>
      <c r="OVZ71" s="22"/>
      <c r="OWA71" s="111"/>
      <c r="OWB71" s="22"/>
      <c r="OWC71" s="111"/>
      <c r="OWD71" s="22"/>
      <c r="OWE71" s="111"/>
      <c r="OWF71" s="22"/>
      <c r="OWG71" s="111"/>
      <c r="OWH71" s="26"/>
      <c r="OWI71" s="111"/>
      <c r="OWJ71" s="26"/>
      <c r="OWK71" s="111"/>
      <c r="OWL71" s="26"/>
      <c r="OWM71" s="111"/>
      <c r="OWN71" s="26"/>
      <c r="OWO71" s="111"/>
      <c r="OWP71" s="26"/>
      <c r="OWQ71" s="111"/>
      <c r="OWR71" s="26"/>
      <c r="OWS71" s="111"/>
      <c r="OWT71" s="26"/>
      <c r="OWU71" s="111"/>
      <c r="OWV71" s="26"/>
      <c r="OWW71" s="111"/>
      <c r="OWX71" s="26"/>
      <c r="OWY71" s="111"/>
      <c r="OWZ71" s="26"/>
      <c r="OXA71" s="111"/>
      <c r="OXB71" s="26"/>
      <c r="OXC71" s="112"/>
      <c r="OXD71" s="26"/>
      <c r="OXE71" s="111"/>
      <c r="OXF71" s="26"/>
      <c r="OXG71" s="111"/>
      <c r="OXH71" s="26"/>
      <c r="OXI71" s="111"/>
      <c r="OXJ71" s="26"/>
      <c r="OXK71" s="111"/>
      <c r="OXL71" s="26"/>
      <c r="OXM71" s="111"/>
      <c r="OXN71" s="26"/>
      <c r="OXO71" s="111"/>
      <c r="OXP71" s="26"/>
      <c r="OXQ71" s="111"/>
      <c r="OXR71" s="19"/>
      <c r="OXS71" s="111"/>
      <c r="OXT71" s="26"/>
      <c r="OXU71" s="111"/>
      <c r="OXV71" s="26"/>
      <c r="OXW71" s="111"/>
      <c r="OXX71" s="26"/>
      <c r="OXY71" s="111"/>
      <c r="OXZ71" s="26"/>
      <c r="OYA71" s="111"/>
      <c r="OYB71" s="19"/>
      <c r="OYC71" s="111"/>
      <c r="OYD71" s="26"/>
      <c r="OYE71" s="111"/>
      <c r="OYF71" s="26"/>
      <c r="OYG71" s="111"/>
      <c r="OYH71" s="26"/>
      <c r="OYI71" s="111"/>
      <c r="OYJ71" s="19"/>
      <c r="OYK71" s="105"/>
      <c r="OYL71" s="105"/>
      <c r="OYM71" s="105"/>
      <c r="OYN71" s="29"/>
      <c r="OYO71" s="111"/>
      <c r="OYP71" s="29"/>
      <c r="OYQ71" s="111"/>
      <c r="OYR71" s="22"/>
      <c r="OYS71" s="111"/>
      <c r="OYT71" s="22"/>
      <c r="OYU71" s="111"/>
      <c r="OYV71" s="22"/>
      <c r="OYW71" s="111"/>
      <c r="OYX71" s="22"/>
      <c r="OYY71" s="111"/>
      <c r="OYZ71" s="22"/>
      <c r="OZA71" s="111"/>
      <c r="OZB71" s="22"/>
      <c r="OZC71" s="111"/>
      <c r="OZD71" s="22"/>
      <c r="OZE71" s="111"/>
      <c r="OZF71" s="26"/>
      <c r="OZG71" s="111"/>
      <c r="OZH71" s="26"/>
      <c r="OZI71" s="111"/>
      <c r="OZJ71" s="26"/>
      <c r="OZK71" s="111"/>
      <c r="OZL71" s="26"/>
      <c r="OZM71" s="111"/>
      <c r="OZN71" s="26"/>
      <c r="OZO71" s="111"/>
      <c r="OZP71" s="26"/>
      <c r="OZQ71" s="111"/>
      <c r="OZR71" s="26"/>
      <c r="OZS71" s="111"/>
      <c r="OZT71" s="26"/>
      <c r="OZU71" s="111"/>
      <c r="OZV71" s="26"/>
      <c r="OZW71" s="111"/>
      <c r="OZX71" s="26"/>
      <c r="OZY71" s="111"/>
      <c r="OZZ71" s="26"/>
      <c r="PAA71" s="112"/>
      <c r="PAB71" s="26"/>
      <c r="PAC71" s="111"/>
      <c r="PAD71" s="26"/>
      <c r="PAE71" s="111"/>
      <c r="PAF71" s="26"/>
      <c r="PAG71" s="111"/>
      <c r="PAH71" s="26"/>
      <c r="PAI71" s="111"/>
      <c r="PAJ71" s="26"/>
      <c r="PAK71" s="111"/>
      <c r="PAL71" s="26"/>
      <c r="PAM71" s="111"/>
      <c r="PAN71" s="26"/>
      <c r="PAO71" s="111"/>
      <c r="PAP71" s="19"/>
      <c r="PAQ71" s="111"/>
      <c r="PAR71" s="26"/>
      <c r="PAS71" s="111"/>
      <c r="PAT71" s="26"/>
      <c r="PAU71" s="111"/>
      <c r="PAV71" s="26"/>
      <c r="PAW71" s="111"/>
      <c r="PAX71" s="26"/>
      <c r="PAY71" s="111"/>
      <c r="PAZ71" s="19"/>
      <c r="PBA71" s="111"/>
      <c r="PBB71" s="26"/>
      <c r="PBC71" s="111"/>
      <c r="PBD71" s="26"/>
      <c r="PBE71" s="111"/>
      <c r="PBF71" s="26"/>
      <c r="PBG71" s="111"/>
      <c r="PBH71" s="19"/>
      <c r="PBI71" s="105"/>
      <c r="PBJ71" s="105"/>
      <c r="PBK71" s="105"/>
      <c r="PBL71" s="29"/>
      <c r="PBM71" s="111"/>
      <c r="PBN71" s="29"/>
      <c r="PBO71" s="111"/>
      <c r="PBP71" s="22"/>
      <c r="PBQ71" s="111"/>
      <c r="PBR71" s="22"/>
      <c r="PBS71" s="111"/>
      <c r="PBT71" s="22"/>
      <c r="PBU71" s="111"/>
      <c r="PBV71" s="22"/>
      <c r="PBW71" s="111"/>
      <c r="PBX71" s="22"/>
      <c r="PBY71" s="111"/>
      <c r="PBZ71" s="22"/>
      <c r="PCA71" s="111"/>
      <c r="PCB71" s="22"/>
      <c r="PCC71" s="111"/>
      <c r="PCD71" s="26"/>
      <c r="PCE71" s="111"/>
      <c r="PCF71" s="26"/>
      <c r="PCG71" s="111"/>
      <c r="PCH71" s="26"/>
      <c r="PCI71" s="111"/>
      <c r="PCJ71" s="26"/>
      <c r="PCK71" s="111"/>
      <c r="PCL71" s="26"/>
      <c r="PCM71" s="111"/>
      <c r="PCN71" s="26"/>
      <c r="PCO71" s="111"/>
      <c r="PCP71" s="26"/>
      <c r="PCQ71" s="111"/>
      <c r="PCR71" s="26"/>
      <c r="PCS71" s="111"/>
      <c r="PCT71" s="26"/>
      <c r="PCU71" s="111"/>
      <c r="PCV71" s="26"/>
      <c r="PCW71" s="111"/>
      <c r="PCX71" s="26"/>
      <c r="PCY71" s="112"/>
      <c r="PCZ71" s="26"/>
      <c r="PDA71" s="111"/>
      <c r="PDB71" s="26"/>
      <c r="PDC71" s="111"/>
      <c r="PDD71" s="26"/>
      <c r="PDE71" s="111"/>
      <c r="PDF71" s="26"/>
      <c r="PDG71" s="111"/>
      <c r="PDH71" s="26"/>
      <c r="PDI71" s="111"/>
      <c r="PDJ71" s="26"/>
      <c r="PDK71" s="111"/>
      <c r="PDL71" s="26"/>
      <c r="PDM71" s="111"/>
      <c r="PDN71" s="19"/>
      <c r="PDO71" s="111"/>
      <c r="PDP71" s="26"/>
      <c r="PDQ71" s="111"/>
      <c r="PDR71" s="26"/>
      <c r="PDS71" s="111"/>
      <c r="PDT71" s="26"/>
      <c r="PDU71" s="111"/>
      <c r="PDV71" s="26"/>
      <c r="PDW71" s="111"/>
      <c r="PDX71" s="19"/>
      <c r="PDY71" s="111"/>
      <c r="PDZ71" s="26"/>
      <c r="PEA71" s="111"/>
      <c r="PEB71" s="26"/>
      <c r="PEC71" s="111"/>
      <c r="PED71" s="26"/>
      <c r="PEE71" s="111"/>
      <c r="PEF71" s="19"/>
      <c r="PEG71" s="105"/>
      <c r="PEH71" s="105"/>
      <c r="PEI71" s="105"/>
      <c r="PEJ71" s="29"/>
      <c r="PEK71" s="111"/>
      <c r="PEL71" s="29"/>
      <c r="PEM71" s="111"/>
      <c r="PEN71" s="22"/>
      <c r="PEO71" s="111"/>
      <c r="PEP71" s="22"/>
      <c r="PEQ71" s="111"/>
      <c r="PER71" s="22"/>
      <c r="PES71" s="111"/>
      <c r="PET71" s="22"/>
      <c r="PEU71" s="111"/>
      <c r="PEV71" s="22"/>
      <c r="PEW71" s="111"/>
      <c r="PEX71" s="22"/>
      <c r="PEY71" s="111"/>
      <c r="PEZ71" s="22"/>
      <c r="PFA71" s="111"/>
      <c r="PFB71" s="26"/>
      <c r="PFC71" s="111"/>
      <c r="PFD71" s="26"/>
      <c r="PFE71" s="111"/>
      <c r="PFF71" s="26"/>
      <c r="PFG71" s="111"/>
      <c r="PFH71" s="26"/>
      <c r="PFI71" s="111"/>
      <c r="PFJ71" s="26"/>
      <c r="PFK71" s="111"/>
      <c r="PFL71" s="26"/>
      <c r="PFM71" s="111"/>
      <c r="PFN71" s="26"/>
      <c r="PFO71" s="111"/>
      <c r="PFP71" s="26"/>
      <c r="PFQ71" s="111"/>
      <c r="PFR71" s="26"/>
      <c r="PFS71" s="111"/>
      <c r="PFT71" s="26"/>
      <c r="PFU71" s="111"/>
      <c r="PFV71" s="26"/>
      <c r="PFW71" s="112"/>
      <c r="PFX71" s="26"/>
      <c r="PFY71" s="111"/>
      <c r="PFZ71" s="26"/>
      <c r="PGA71" s="111"/>
      <c r="PGB71" s="26"/>
      <c r="PGC71" s="111"/>
      <c r="PGD71" s="26"/>
      <c r="PGE71" s="111"/>
      <c r="PGF71" s="26"/>
      <c r="PGG71" s="111"/>
      <c r="PGH71" s="26"/>
      <c r="PGI71" s="111"/>
      <c r="PGJ71" s="26"/>
      <c r="PGK71" s="111"/>
      <c r="PGL71" s="19"/>
      <c r="PGM71" s="111"/>
      <c r="PGN71" s="26"/>
      <c r="PGO71" s="111"/>
      <c r="PGP71" s="26"/>
      <c r="PGQ71" s="111"/>
      <c r="PGR71" s="26"/>
      <c r="PGS71" s="111"/>
      <c r="PGT71" s="26"/>
      <c r="PGU71" s="111"/>
      <c r="PGV71" s="19"/>
      <c r="PGW71" s="111"/>
      <c r="PGX71" s="26"/>
      <c r="PGY71" s="111"/>
      <c r="PGZ71" s="26"/>
      <c r="PHA71" s="111"/>
      <c r="PHB71" s="26"/>
      <c r="PHC71" s="111"/>
      <c r="PHD71" s="19"/>
      <c r="PHE71" s="105"/>
      <c r="PHF71" s="105"/>
      <c r="PHG71" s="105"/>
      <c r="PHH71" s="29"/>
      <c r="PHI71" s="111"/>
      <c r="PHJ71" s="29"/>
      <c r="PHK71" s="111"/>
      <c r="PHL71" s="22"/>
      <c r="PHM71" s="111"/>
      <c r="PHN71" s="22"/>
      <c r="PHO71" s="111"/>
      <c r="PHP71" s="22"/>
      <c r="PHQ71" s="111"/>
      <c r="PHR71" s="22"/>
      <c r="PHS71" s="111"/>
      <c r="PHT71" s="22"/>
      <c r="PHU71" s="111"/>
      <c r="PHV71" s="22"/>
      <c r="PHW71" s="111"/>
      <c r="PHX71" s="22"/>
      <c r="PHY71" s="111"/>
      <c r="PHZ71" s="26"/>
      <c r="PIA71" s="111"/>
      <c r="PIB71" s="26"/>
      <c r="PIC71" s="111"/>
      <c r="PID71" s="26"/>
      <c r="PIE71" s="111"/>
      <c r="PIF71" s="26"/>
      <c r="PIG71" s="111"/>
      <c r="PIH71" s="26"/>
      <c r="PII71" s="111"/>
      <c r="PIJ71" s="26"/>
      <c r="PIK71" s="111"/>
      <c r="PIL71" s="26"/>
      <c r="PIM71" s="111"/>
      <c r="PIN71" s="26"/>
      <c r="PIO71" s="111"/>
      <c r="PIP71" s="26"/>
      <c r="PIQ71" s="111"/>
      <c r="PIR71" s="26"/>
      <c r="PIS71" s="111"/>
      <c r="PIT71" s="26"/>
      <c r="PIU71" s="112"/>
      <c r="PIV71" s="26"/>
      <c r="PIW71" s="111"/>
      <c r="PIX71" s="26"/>
      <c r="PIY71" s="111"/>
      <c r="PIZ71" s="26"/>
      <c r="PJA71" s="111"/>
      <c r="PJB71" s="26"/>
      <c r="PJC71" s="111"/>
      <c r="PJD71" s="26"/>
      <c r="PJE71" s="111"/>
      <c r="PJF71" s="26"/>
      <c r="PJG71" s="111"/>
      <c r="PJH71" s="26"/>
      <c r="PJI71" s="111"/>
      <c r="PJJ71" s="19"/>
      <c r="PJK71" s="111"/>
      <c r="PJL71" s="26"/>
      <c r="PJM71" s="111"/>
      <c r="PJN71" s="26"/>
      <c r="PJO71" s="111"/>
      <c r="PJP71" s="26"/>
      <c r="PJQ71" s="111"/>
      <c r="PJR71" s="26"/>
      <c r="PJS71" s="111"/>
      <c r="PJT71" s="19"/>
      <c r="PJU71" s="111"/>
      <c r="PJV71" s="26"/>
      <c r="PJW71" s="111"/>
      <c r="PJX71" s="26"/>
      <c r="PJY71" s="111"/>
      <c r="PJZ71" s="26"/>
      <c r="PKA71" s="111"/>
      <c r="PKB71" s="19"/>
      <c r="PKC71" s="105"/>
      <c r="PKD71" s="105"/>
      <c r="PKE71" s="105"/>
      <c r="PKF71" s="29"/>
      <c r="PKG71" s="111"/>
      <c r="PKH71" s="29"/>
      <c r="PKI71" s="111"/>
      <c r="PKJ71" s="22"/>
      <c r="PKK71" s="111"/>
      <c r="PKL71" s="22"/>
      <c r="PKM71" s="111"/>
      <c r="PKN71" s="22"/>
      <c r="PKO71" s="111"/>
      <c r="PKP71" s="22"/>
      <c r="PKQ71" s="111"/>
      <c r="PKR71" s="22"/>
      <c r="PKS71" s="111"/>
      <c r="PKT71" s="22"/>
      <c r="PKU71" s="111"/>
      <c r="PKV71" s="22"/>
      <c r="PKW71" s="111"/>
      <c r="PKX71" s="26"/>
      <c r="PKY71" s="111"/>
      <c r="PKZ71" s="26"/>
      <c r="PLA71" s="111"/>
      <c r="PLB71" s="26"/>
      <c r="PLC71" s="111"/>
      <c r="PLD71" s="26"/>
      <c r="PLE71" s="111"/>
      <c r="PLF71" s="26"/>
      <c r="PLG71" s="111"/>
      <c r="PLH71" s="26"/>
      <c r="PLI71" s="111"/>
      <c r="PLJ71" s="26"/>
      <c r="PLK71" s="111"/>
      <c r="PLL71" s="26"/>
      <c r="PLM71" s="111"/>
      <c r="PLN71" s="26"/>
      <c r="PLO71" s="111"/>
      <c r="PLP71" s="26"/>
      <c r="PLQ71" s="111"/>
      <c r="PLR71" s="26"/>
      <c r="PLS71" s="112"/>
      <c r="PLT71" s="26"/>
      <c r="PLU71" s="111"/>
      <c r="PLV71" s="26"/>
      <c r="PLW71" s="111"/>
      <c r="PLX71" s="26"/>
      <c r="PLY71" s="111"/>
      <c r="PLZ71" s="26"/>
      <c r="PMA71" s="111"/>
      <c r="PMB71" s="26"/>
      <c r="PMC71" s="111"/>
      <c r="PMD71" s="26"/>
      <c r="PME71" s="111"/>
      <c r="PMF71" s="26"/>
      <c r="PMG71" s="111"/>
      <c r="PMH71" s="19"/>
      <c r="PMI71" s="111"/>
      <c r="PMJ71" s="26"/>
      <c r="PMK71" s="111"/>
      <c r="PML71" s="26"/>
      <c r="PMM71" s="111"/>
      <c r="PMN71" s="26"/>
      <c r="PMO71" s="111"/>
      <c r="PMP71" s="26"/>
      <c r="PMQ71" s="111"/>
      <c r="PMR71" s="19"/>
      <c r="PMS71" s="111"/>
      <c r="PMT71" s="26"/>
      <c r="PMU71" s="111"/>
      <c r="PMV71" s="26"/>
      <c r="PMW71" s="111"/>
      <c r="PMX71" s="26"/>
      <c r="PMY71" s="111"/>
      <c r="PMZ71" s="19"/>
      <c r="PNA71" s="105"/>
      <c r="PNB71" s="105"/>
      <c r="PNC71" s="105"/>
      <c r="PND71" s="29"/>
      <c r="PNE71" s="111"/>
      <c r="PNF71" s="29"/>
      <c r="PNG71" s="111"/>
      <c r="PNH71" s="22"/>
      <c r="PNI71" s="111"/>
      <c r="PNJ71" s="22"/>
      <c r="PNK71" s="111"/>
      <c r="PNL71" s="22"/>
      <c r="PNM71" s="111"/>
      <c r="PNN71" s="22"/>
      <c r="PNO71" s="111"/>
      <c r="PNP71" s="22"/>
      <c r="PNQ71" s="111"/>
      <c r="PNR71" s="22"/>
      <c r="PNS71" s="111"/>
      <c r="PNT71" s="22"/>
      <c r="PNU71" s="111"/>
      <c r="PNV71" s="26"/>
      <c r="PNW71" s="111"/>
      <c r="PNX71" s="26"/>
      <c r="PNY71" s="111"/>
      <c r="PNZ71" s="26"/>
      <c r="POA71" s="111"/>
      <c r="POB71" s="26"/>
      <c r="POC71" s="111"/>
      <c r="POD71" s="26"/>
      <c r="POE71" s="111"/>
      <c r="POF71" s="26"/>
      <c r="POG71" s="111"/>
      <c r="POH71" s="26"/>
      <c r="POI71" s="111"/>
      <c r="POJ71" s="26"/>
      <c r="POK71" s="111"/>
      <c r="POL71" s="26"/>
      <c r="POM71" s="111"/>
      <c r="PON71" s="26"/>
      <c r="POO71" s="111"/>
      <c r="POP71" s="26"/>
      <c r="POQ71" s="112"/>
      <c r="POR71" s="26"/>
      <c r="POS71" s="111"/>
      <c r="POT71" s="26"/>
      <c r="POU71" s="111"/>
      <c r="POV71" s="26"/>
      <c r="POW71" s="111"/>
      <c r="POX71" s="26"/>
      <c r="POY71" s="111"/>
      <c r="POZ71" s="26"/>
      <c r="PPA71" s="111"/>
      <c r="PPB71" s="26"/>
      <c r="PPC71" s="111"/>
      <c r="PPD71" s="26"/>
      <c r="PPE71" s="111"/>
      <c r="PPF71" s="19"/>
      <c r="PPG71" s="111"/>
      <c r="PPH71" s="26"/>
      <c r="PPI71" s="111"/>
      <c r="PPJ71" s="26"/>
      <c r="PPK71" s="111"/>
      <c r="PPL71" s="26"/>
      <c r="PPM71" s="111"/>
      <c r="PPN71" s="26"/>
      <c r="PPO71" s="111"/>
      <c r="PPP71" s="19"/>
      <c r="PPQ71" s="111"/>
      <c r="PPR71" s="26"/>
      <c r="PPS71" s="111"/>
      <c r="PPT71" s="26"/>
      <c r="PPU71" s="111"/>
      <c r="PPV71" s="26"/>
      <c r="PPW71" s="111"/>
      <c r="PPX71" s="19"/>
      <c r="PPY71" s="105"/>
      <c r="PPZ71" s="105"/>
      <c r="PQA71" s="105"/>
      <c r="PQB71" s="29"/>
      <c r="PQC71" s="111"/>
      <c r="PQD71" s="29"/>
      <c r="PQE71" s="111"/>
      <c r="PQF71" s="22"/>
      <c r="PQG71" s="111"/>
      <c r="PQH71" s="22"/>
      <c r="PQI71" s="111"/>
      <c r="PQJ71" s="22"/>
      <c r="PQK71" s="111"/>
      <c r="PQL71" s="22"/>
      <c r="PQM71" s="111"/>
      <c r="PQN71" s="22"/>
      <c r="PQO71" s="111"/>
      <c r="PQP71" s="22"/>
      <c r="PQQ71" s="111"/>
      <c r="PQR71" s="22"/>
      <c r="PQS71" s="111"/>
      <c r="PQT71" s="26"/>
      <c r="PQU71" s="111"/>
      <c r="PQV71" s="26"/>
      <c r="PQW71" s="111"/>
      <c r="PQX71" s="26"/>
      <c r="PQY71" s="111"/>
      <c r="PQZ71" s="26"/>
      <c r="PRA71" s="111"/>
      <c r="PRB71" s="26"/>
      <c r="PRC71" s="111"/>
      <c r="PRD71" s="26"/>
      <c r="PRE71" s="111"/>
      <c r="PRF71" s="26"/>
      <c r="PRG71" s="111"/>
      <c r="PRH71" s="26"/>
      <c r="PRI71" s="111"/>
      <c r="PRJ71" s="26"/>
      <c r="PRK71" s="111"/>
      <c r="PRL71" s="26"/>
      <c r="PRM71" s="111"/>
      <c r="PRN71" s="26"/>
      <c r="PRO71" s="112"/>
      <c r="PRP71" s="26"/>
      <c r="PRQ71" s="111"/>
      <c r="PRR71" s="26"/>
      <c r="PRS71" s="111"/>
      <c r="PRT71" s="26"/>
      <c r="PRU71" s="111"/>
      <c r="PRV71" s="26"/>
      <c r="PRW71" s="111"/>
      <c r="PRX71" s="26"/>
      <c r="PRY71" s="111"/>
      <c r="PRZ71" s="26"/>
      <c r="PSA71" s="111"/>
      <c r="PSB71" s="26"/>
      <c r="PSC71" s="111"/>
      <c r="PSD71" s="19"/>
      <c r="PSE71" s="111"/>
      <c r="PSF71" s="26"/>
      <c r="PSG71" s="111"/>
      <c r="PSH71" s="26"/>
      <c r="PSI71" s="111"/>
      <c r="PSJ71" s="26"/>
      <c r="PSK71" s="111"/>
      <c r="PSL71" s="26"/>
      <c r="PSM71" s="111"/>
      <c r="PSN71" s="19"/>
      <c r="PSO71" s="111"/>
      <c r="PSP71" s="26"/>
      <c r="PSQ71" s="111"/>
      <c r="PSR71" s="26"/>
      <c r="PSS71" s="111"/>
      <c r="PST71" s="26"/>
      <c r="PSU71" s="111"/>
      <c r="PSV71" s="19"/>
      <c r="PSW71" s="105"/>
      <c r="PSX71" s="105"/>
      <c r="PSY71" s="105"/>
      <c r="PSZ71" s="29"/>
      <c r="PTA71" s="111"/>
      <c r="PTB71" s="29"/>
      <c r="PTC71" s="111"/>
      <c r="PTD71" s="22"/>
      <c r="PTE71" s="111"/>
      <c r="PTF71" s="22"/>
      <c r="PTG71" s="111"/>
      <c r="PTH71" s="22"/>
      <c r="PTI71" s="111"/>
      <c r="PTJ71" s="22"/>
      <c r="PTK71" s="111"/>
      <c r="PTL71" s="22"/>
      <c r="PTM71" s="111"/>
      <c r="PTN71" s="22"/>
      <c r="PTO71" s="111"/>
      <c r="PTP71" s="22"/>
      <c r="PTQ71" s="111"/>
      <c r="PTR71" s="26"/>
      <c r="PTS71" s="111"/>
      <c r="PTT71" s="26"/>
      <c r="PTU71" s="111"/>
      <c r="PTV71" s="26"/>
      <c r="PTW71" s="111"/>
      <c r="PTX71" s="26"/>
      <c r="PTY71" s="111"/>
      <c r="PTZ71" s="26"/>
      <c r="PUA71" s="111"/>
      <c r="PUB71" s="26"/>
      <c r="PUC71" s="111"/>
      <c r="PUD71" s="26"/>
      <c r="PUE71" s="111"/>
      <c r="PUF71" s="26"/>
      <c r="PUG71" s="111"/>
      <c r="PUH71" s="26"/>
      <c r="PUI71" s="111"/>
      <c r="PUJ71" s="26"/>
      <c r="PUK71" s="111"/>
      <c r="PUL71" s="26"/>
      <c r="PUM71" s="112"/>
      <c r="PUN71" s="26"/>
      <c r="PUO71" s="111"/>
      <c r="PUP71" s="26"/>
      <c r="PUQ71" s="111"/>
      <c r="PUR71" s="26"/>
      <c r="PUS71" s="111"/>
      <c r="PUT71" s="26"/>
      <c r="PUU71" s="111"/>
      <c r="PUV71" s="26"/>
      <c r="PUW71" s="111"/>
      <c r="PUX71" s="26"/>
      <c r="PUY71" s="111"/>
      <c r="PUZ71" s="26"/>
      <c r="PVA71" s="111"/>
      <c r="PVB71" s="19"/>
      <c r="PVC71" s="111"/>
      <c r="PVD71" s="26"/>
      <c r="PVE71" s="111"/>
      <c r="PVF71" s="26"/>
      <c r="PVG71" s="111"/>
      <c r="PVH71" s="26"/>
      <c r="PVI71" s="111"/>
      <c r="PVJ71" s="26"/>
      <c r="PVK71" s="111"/>
      <c r="PVL71" s="19"/>
      <c r="PVM71" s="111"/>
      <c r="PVN71" s="26"/>
      <c r="PVO71" s="111"/>
      <c r="PVP71" s="26"/>
      <c r="PVQ71" s="111"/>
      <c r="PVR71" s="26"/>
      <c r="PVS71" s="111"/>
      <c r="PVT71" s="19"/>
      <c r="PVU71" s="105"/>
      <c r="PVV71" s="105"/>
      <c r="PVW71" s="105"/>
      <c r="PVX71" s="29"/>
      <c r="PVY71" s="111"/>
      <c r="PVZ71" s="29"/>
      <c r="PWA71" s="111"/>
      <c r="PWB71" s="22"/>
      <c r="PWC71" s="111"/>
      <c r="PWD71" s="22"/>
      <c r="PWE71" s="111"/>
      <c r="PWF71" s="22"/>
      <c r="PWG71" s="111"/>
      <c r="PWH71" s="22"/>
      <c r="PWI71" s="111"/>
      <c r="PWJ71" s="22"/>
      <c r="PWK71" s="111"/>
      <c r="PWL71" s="22"/>
      <c r="PWM71" s="111"/>
      <c r="PWN71" s="22"/>
      <c r="PWO71" s="111"/>
      <c r="PWP71" s="26"/>
      <c r="PWQ71" s="111"/>
      <c r="PWR71" s="26"/>
      <c r="PWS71" s="111"/>
      <c r="PWT71" s="26"/>
      <c r="PWU71" s="111"/>
      <c r="PWV71" s="26"/>
      <c r="PWW71" s="111"/>
      <c r="PWX71" s="26"/>
      <c r="PWY71" s="111"/>
      <c r="PWZ71" s="26"/>
      <c r="PXA71" s="111"/>
      <c r="PXB71" s="26"/>
      <c r="PXC71" s="111"/>
      <c r="PXD71" s="26"/>
      <c r="PXE71" s="111"/>
      <c r="PXF71" s="26"/>
      <c r="PXG71" s="111"/>
      <c r="PXH71" s="26"/>
      <c r="PXI71" s="111"/>
      <c r="PXJ71" s="26"/>
      <c r="PXK71" s="112"/>
      <c r="PXL71" s="26"/>
      <c r="PXM71" s="111"/>
      <c r="PXN71" s="26"/>
      <c r="PXO71" s="111"/>
      <c r="PXP71" s="26"/>
      <c r="PXQ71" s="111"/>
      <c r="PXR71" s="26"/>
      <c r="PXS71" s="111"/>
      <c r="PXT71" s="26"/>
      <c r="PXU71" s="111"/>
      <c r="PXV71" s="26"/>
      <c r="PXW71" s="111"/>
      <c r="PXX71" s="26"/>
      <c r="PXY71" s="111"/>
      <c r="PXZ71" s="19"/>
      <c r="PYA71" s="111"/>
      <c r="PYB71" s="26"/>
      <c r="PYC71" s="111"/>
      <c r="PYD71" s="26"/>
      <c r="PYE71" s="111"/>
      <c r="PYF71" s="26"/>
      <c r="PYG71" s="111"/>
      <c r="PYH71" s="26"/>
      <c r="PYI71" s="111"/>
      <c r="PYJ71" s="19"/>
      <c r="PYK71" s="111"/>
      <c r="PYL71" s="26"/>
      <c r="PYM71" s="111"/>
      <c r="PYN71" s="26"/>
      <c r="PYO71" s="111"/>
      <c r="PYP71" s="26"/>
      <c r="PYQ71" s="111"/>
      <c r="PYR71" s="19"/>
      <c r="PYS71" s="105"/>
      <c r="PYT71" s="105"/>
      <c r="PYU71" s="105"/>
      <c r="PYV71" s="29"/>
      <c r="PYW71" s="111"/>
      <c r="PYX71" s="29"/>
      <c r="PYY71" s="111"/>
      <c r="PYZ71" s="22"/>
      <c r="PZA71" s="111"/>
      <c r="PZB71" s="22"/>
      <c r="PZC71" s="111"/>
      <c r="PZD71" s="22"/>
      <c r="PZE71" s="111"/>
      <c r="PZF71" s="22"/>
      <c r="PZG71" s="111"/>
      <c r="PZH71" s="22"/>
      <c r="PZI71" s="111"/>
      <c r="PZJ71" s="22"/>
      <c r="PZK71" s="111"/>
      <c r="PZL71" s="22"/>
      <c r="PZM71" s="111"/>
      <c r="PZN71" s="26"/>
      <c r="PZO71" s="111"/>
      <c r="PZP71" s="26"/>
      <c r="PZQ71" s="111"/>
      <c r="PZR71" s="26"/>
      <c r="PZS71" s="111"/>
      <c r="PZT71" s="26"/>
      <c r="PZU71" s="111"/>
      <c r="PZV71" s="26"/>
      <c r="PZW71" s="111"/>
      <c r="PZX71" s="26"/>
      <c r="PZY71" s="111"/>
      <c r="PZZ71" s="26"/>
      <c r="QAA71" s="111"/>
      <c r="QAB71" s="26"/>
      <c r="QAC71" s="111"/>
      <c r="QAD71" s="26"/>
      <c r="QAE71" s="111"/>
      <c r="QAF71" s="26"/>
      <c r="QAG71" s="111"/>
      <c r="QAH71" s="26"/>
      <c r="QAI71" s="112"/>
      <c r="QAJ71" s="26"/>
      <c r="QAK71" s="111"/>
      <c r="QAL71" s="26"/>
      <c r="QAM71" s="111"/>
      <c r="QAN71" s="26"/>
      <c r="QAO71" s="111"/>
      <c r="QAP71" s="26"/>
      <c r="QAQ71" s="111"/>
      <c r="QAR71" s="26"/>
      <c r="QAS71" s="111"/>
      <c r="QAT71" s="26"/>
      <c r="QAU71" s="111"/>
      <c r="QAV71" s="26"/>
      <c r="QAW71" s="111"/>
      <c r="QAX71" s="19"/>
      <c r="QAY71" s="111"/>
      <c r="QAZ71" s="26"/>
      <c r="QBA71" s="111"/>
      <c r="QBB71" s="26"/>
      <c r="QBC71" s="111"/>
      <c r="QBD71" s="26"/>
      <c r="QBE71" s="111"/>
      <c r="QBF71" s="26"/>
      <c r="QBG71" s="111"/>
      <c r="QBH71" s="19"/>
      <c r="QBI71" s="111"/>
      <c r="QBJ71" s="26"/>
      <c r="QBK71" s="111"/>
      <c r="QBL71" s="26"/>
      <c r="QBM71" s="111"/>
      <c r="QBN71" s="26"/>
      <c r="QBO71" s="111"/>
      <c r="QBP71" s="19"/>
      <c r="QBQ71" s="105"/>
      <c r="QBR71" s="105"/>
      <c r="QBS71" s="105"/>
      <c r="QBT71" s="29"/>
      <c r="QBU71" s="111"/>
      <c r="QBV71" s="29"/>
      <c r="QBW71" s="111"/>
      <c r="QBX71" s="22"/>
      <c r="QBY71" s="111"/>
      <c r="QBZ71" s="22"/>
      <c r="QCA71" s="111"/>
      <c r="QCB71" s="22"/>
      <c r="QCC71" s="111"/>
      <c r="QCD71" s="22"/>
      <c r="QCE71" s="111"/>
      <c r="QCF71" s="22"/>
      <c r="QCG71" s="111"/>
      <c r="QCH71" s="22"/>
      <c r="QCI71" s="111"/>
      <c r="QCJ71" s="22"/>
      <c r="QCK71" s="111"/>
      <c r="QCL71" s="26"/>
      <c r="QCM71" s="111"/>
      <c r="QCN71" s="26"/>
      <c r="QCO71" s="111"/>
      <c r="QCP71" s="26"/>
      <c r="QCQ71" s="111"/>
      <c r="QCR71" s="26"/>
      <c r="QCS71" s="111"/>
      <c r="QCT71" s="26"/>
      <c r="QCU71" s="111"/>
      <c r="QCV71" s="26"/>
      <c r="QCW71" s="111"/>
      <c r="QCX71" s="26"/>
      <c r="QCY71" s="111"/>
      <c r="QCZ71" s="26"/>
      <c r="QDA71" s="111"/>
      <c r="QDB71" s="26"/>
      <c r="QDC71" s="111"/>
      <c r="QDD71" s="26"/>
      <c r="QDE71" s="111"/>
      <c r="QDF71" s="26"/>
      <c r="QDG71" s="112"/>
      <c r="QDH71" s="26"/>
      <c r="QDI71" s="111"/>
      <c r="QDJ71" s="26"/>
      <c r="QDK71" s="111"/>
      <c r="QDL71" s="26"/>
      <c r="QDM71" s="111"/>
      <c r="QDN71" s="26"/>
      <c r="QDO71" s="111"/>
      <c r="QDP71" s="26"/>
      <c r="QDQ71" s="111"/>
      <c r="QDR71" s="26"/>
      <c r="QDS71" s="111"/>
      <c r="QDT71" s="26"/>
      <c r="QDU71" s="111"/>
      <c r="QDV71" s="19"/>
      <c r="QDW71" s="111"/>
      <c r="QDX71" s="26"/>
      <c r="QDY71" s="111"/>
      <c r="QDZ71" s="26"/>
      <c r="QEA71" s="111"/>
      <c r="QEB71" s="26"/>
      <c r="QEC71" s="111"/>
      <c r="QED71" s="26"/>
      <c r="QEE71" s="111"/>
      <c r="QEF71" s="19"/>
      <c r="QEG71" s="111"/>
      <c r="QEH71" s="26"/>
      <c r="QEI71" s="111"/>
      <c r="QEJ71" s="26"/>
      <c r="QEK71" s="111"/>
      <c r="QEL71" s="26"/>
      <c r="QEM71" s="111"/>
      <c r="QEN71" s="19"/>
      <c r="QEO71" s="105"/>
      <c r="QEP71" s="105"/>
      <c r="QEQ71" s="105"/>
      <c r="QER71" s="29"/>
      <c r="QES71" s="111"/>
      <c r="QET71" s="29"/>
      <c r="QEU71" s="111"/>
      <c r="QEV71" s="22"/>
      <c r="QEW71" s="111"/>
      <c r="QEX71" s="22"/>
      <c r="QEY71" s="111"/>
      <c r="QEZ71" s="22"/>
      <c r="QFA71" s="111"/>
      <c r="QFB71" s="22"/>
      <c r="QFC71" s="111"/>
      <c r="QFD71" s="22"/>
      <c r="QFE71" s="111"/>
      <c r="QFF71" s="22"/>
      <c r="QFG71" s="111"/>
      <c r="QFH71" s="22"/>
      <c r="QFI71" s="111"/>
      <c r="QFJ71" s="26"/>
      <c r="QFK71" s="111"/>
      <c r="QFL71" s="26"/>
      <c r="QFM71" s="111"/>
      <c r="QFN71" s="26"/>
      <c r="QFO71" s="111"/>
      <c r="QFP71" s="26"/>
      <c r="QFQ71" s="111"/>
      <c r="QFR71" s="26"/>
      <c r="QFS71" s="111"/>
      <c r="QFT71" s="26"/>
      <c r="QFU71" s="111"/>
      <c r="QFV71" s="26"/>
      <c r="QFW71" s="111"/>
      <c r="QFX71" s="26"/>
      <c r="QFY71" s="111"/>
      <c r="QFZ71" s="26"/>
      <c r="QGA71" s="111"/>
      <c r="QGB71" s="26"/>
      <c r="QGC71" s="111"/>
      <c r="QGD71" s="26"/>
      <c r="QGE71" s="112"/>
      <c r="QGF71" s="26"/>
      <c r="QGG71" s="111"/>
      <c r="QGH71" s="26"/>
      <c r="QGI71" s="111"/>
      <c r="QGJ71" s="26"/>
      <c r="QGK71" s="111"/>
      <c r="QGL71" s="26"/>
      <c r="QGM71" s="111"/>
      <c r="QGN71" s="26"/>
      <c r="QGO71" s="111"/>
      <c r="QGP71" s="26"/>
      <c r="QGQ71" s="111"/>
      <c r="QGR71" s="26"/>
      <c r="QGS71" s="111"/>
      <c r="QGT71" s="19"/>
      <c r="QGU71" s="111"/>
      <c r="QGV71" s="26"/>
      <c r="QGW71" s="111"/>
      <c r="QGX71" s="26"/>
      <c r="QGY71" s="111"/>
      <c r="QGZ71" s="26"/>
      <c r="QHA71" s="111"/>
      <c r="QHB71" s="26"/>
      <c r="QHC71" s="111"/>
      <c r="QHD71" s="19"/>
      <c r="QHE71" s="111"/>
      <c r="QHF71" s="26"/>
      <c r="QHG71" s="111"/>
      <c r="QHH71" s="26"/>
      <c r="QHI71" s="111"/>
      <c r="QHJ71" s="26"/>
      <c r="QHK71" s="111"/>
      <c r="QHL71" s="19"/>
      <c r="QHM71" s="105"/>
      <c r="QHN71" s="105"/>
      <c r="QHO71" s="105"/>
      <c r="QHP71" s="29"/>
      <c r="QHQ71" s="111"/>
      <c r="QHR71" s="29"/>
      <c r="QHS71" s="111"/>
      <c r="QHT71" s="22"/>
      <c r="QHU71" s="111"/>
      <c r="QHV71" s="22"/>
      <c r="QHW71" s="111"/>
      <c r="QHX71" s="22"/>
      <c r="QHY71" s="111"/>
      <c r="QHZ71" s="22"/>
      <c r="QIA71" s="111"/>
      <c r="QIB71" s="22"/>
      <c r="QIC71" s="111"/>
      <c r="QID71" s="22"/>
      <c r="QIE71" s="111"/>
      <c r="QIF71" s="22"/>
      <c r="QIG71" s="111"/>
      <c r="QIH71" s="26"/>
      <c r="QII71" s="111"/>
      <c r="QIJ71" s="26"/>
      <c r="QIK71" s="111"/>
      <c r="QIL71" s="26"/>
      <c r="QIM71" s="111"/>
      <c r="QIN71" s="26"/>
      <c r="QIO71" s="111"/>
      <c r="QIP71" s="26"/>
      <c r="QIQ71" s="111"/>
      <c r="QIR71" s="26"/>
      <c r="QIS71" s="111"/>
      <c r="QIT71" s="26"/>
      <c r="QIU71" s="111"/>
      <c r="QIV71" s="26"/>
      <c r="QIW71" s="111"/>
      <c r="QIX71" s="26"/>
      <c r="QIY71" s="111"/>
      <c r="QIZ71" s="26"/>
      <c r="QJA71" s="111"/>
      <c r="QJB71" s="26"/>
      <c r="QJC71" s="112"/>
      <c r="QJD71" s="26"/>
      <c r="QJE71" s="111"/>
      <c r="QJF71" s="26"/>
      <c r="QJG71" s="111"/>
      <c r="QJH71" s="26"/>
      <c r="QJI71" s="111"/>
      <c r="QJJ71" s="26"/>
      <c r="QJK71" s="111"/>
      <c r="QJL71" s="26"/>
      <c r="QJM71" s="111"/>
      <c r="QJN71" s="26"/>
      <c r="QJO71" s="111"/>
      <c r="QJP71" s="26"/>
      <c r="QJQ71" s="111"/>
      <c r="QJR71" s="19"/>
      <c r="QJS71" s="111"/>
      <c r="QJT71" s="26"/>
      <c r="QJU71" s="111"/>
      <c r="QJV71" s="26"/>
      <c r="QJW71" s="111"/>
      <c r="QJX71" s="26"/>
      <c r="QJY71" s="111"/>
      <c r="QJZ71" s="26"/>
      <c r="QKA71" s="111"/>
      <c r="QKB71" s="19"/>
      <c r="QKC71" s="111"/>
      <c r="QKD71" s="26"/>
      <c r="QKE71" s="111"/>
      <c r="QKF71" s="26"/>
      <c r="QKG71" s="111"/>
      <c r="QKH71" s="26"/>
      <c r="QKI71" s="111"/>
      <c r="QKJ71" s="19"/>
      <c r="QKK71" s="105"/>
      <c r="QKL71" s="105"/>
      <c r="QKM71" s="105"/>
      <c r="QKN71" s="29"/>
      <c r="QKO71" s="111"/>
      <c r="QKP71" s="29"/>
      <c r="QKQ71" s="111"/>
      <c r="QKR71" s="22"/>
      <c r="QKS71" s="111"/>
      <c r="QKT71" s="22"/>
      <c r="QKU71" s="111"/>
      <c r="QKV71" s="22"/>
      <c r="QKW71" s="111"/>
      <c r="QKX71" s="22"/>
      <c r="QKY71" s="111"/>
      <c r="QKZ71" s="22"/>
      <c r="QLA71" s="111"/>
      <c r="QLB71" s="22"/>
      <c r="QLC71" s="111"/>
      <c r="QLD71" s="22"/>
      <c r="QLE71" s="111"/>
      <c r="QLF71" s="26"/>
      <c r="QLG71" s="111"/>
      <c r="QLH71" s="26"/>
      <c r="QLI71" s="111"/>
      <c r="QLJ71" s="26"/>
      <c r="QLK71" s="111"/>
      <c r="QLL71" s="26"/>
      <c r="QLM71" s="111"/>
      <c r="QLN71" s="26"/>
      <c r="QLO71" s="111"/>
      <c r="QLP71" s="26"/>
      <c r="QLQ71" s="111"/>
      <c r="QLR71" s="26"/>
      <c r="QLS71" s="111"/>
      <c r="QLT71" s="26"/>
      <c r="QLU71" s="111"/>
      <c r="QLV71" s="26"/>
      <c r="QLW71" s="111"/>
      <c r="QLX71" s="26"/>
      <c r="QLY71" s="111"/>
      <c r="QLZ71" s="26"/>
      <c r="QMA71" s="112"/>
      <c r="QMB71" s="26"/>
      <c r="QMC71" s="111"/>
      <c r="QMD71" s="26"/>
      <c r="QME71" s="111"/>
      <c r="QMF71" s="26"/>
      <c r="QMG71" s="111"/>
      <c r="QMH71" s="26"/>
      <c r="QMI71" s="111"/>
      <c r="QMJ71" s="26"/>
      <c r="QMK71" s="111"/>
      <c r="QML71" s="26"/>
      <c r="QMM71" s="111"/>
      <c r="QMN71" s="26"/>
      <c r="QMO71" s="111"/>
      <c r="QMP71" s="19"/>
      <c r="QMQ71" s="111"/>
      <c r="QMR71" s="26"/>
      <c r="QMS71" s="111"/>
      <c r="QMT71" s="26"/>
      <c r="QMU71" s="111"/>
      <c r="QMV71" s="26"/>
      <c r="QMW71" s="111"/>
      <c r="QMX71" s="26"/>
      <c r="QMY71" s="111"/>
      <c r="QMZ71" s="19"/>
      <c r="QNA71" s="111"/>
      <c r="QNB71" s="26"/>
      <c r="QNC71" s="111"/>
      <c r="QND71" s="26"/>
      <c r="QNE71" s="111"/>
      <c r="QNF71" s="26"/>
      <c r="QNG71" s="111"/>
      <c r="QNH71" s="19"/>
      <c r="QNI71" s="105"/>
      <c r="QNJ71" s="105"/>
      <c r="QNK71" s="105"/>
      <c r="QNL71" s="29"/>
      <c r="QNM71" s="111"/>
      <c r="QNN71" s="29"/>
      <c r="QNO71" s="111"/>
      <c r="QNP71" s="22"/>
      <c r="QNQ71" s="111"/>
      <c r="QNR71" s="22"/>
      <c r="QNS71" s="111"/>
      <c r="QNT71" s="22"/>
      <c r="QNU71" s="111"/>
      <c r="QNV71" s="22"/>
      <c r="QNW71" s="111"/>
      <c r="QNX71" s="22"/>
      <c r="QNY71" s="111"/>
      <c r="QNZ71" s="22"/>
      <c r="QOA71" s="111"/>
      <c r="QOB71" s="22"/>
      <c r="QOC71" s="111"/>
      <c r="QOD71" s="26"/>
      <c r="QOE71" s="111"/>
      <c r="QOF71" s="26"/>
      <c r="QOG71" s="111"/>
      <c r="QOH71" s="26"/>
      <c r="QOI71" s="111"/>
      <c r="QOJ71" s="26"/>
      <c r="QOK71" s="111"/>
      <c r="QOL71" s="26"/>
      <c r="QOM71" s="111"/>
      <c r="QON71" s="26"/>
      <c r="QOO71" s="111"/>
      <c r="QOP71" s="26"/>
      <c r="QOQ71" s="111"/>
      <c r="QOR71" s="26"/>
      <c r="QOS71" s="111"/>
      <c r="QOT71" s="26"/>
      <c r="QOU71" s="111"/>
      <c r="QOV71" s="26"/>
      <c r="QOW71" s="111"/>
      <c r="QOX71" s="26"/>
      <c r="QOY71" s="112"/>
      <c r="QOZ71" s="26"/>
      <c r="QPA71" s="111"/>
      <c r="QPB71" s="26"/>
      <c r="QPC71" s="111"/>
      <c r="QPD71" s="26"/>
      <c r="QPE71" s="111"/>
      <c r="QPF71" s="26"/>
      <c r="QPG71" s="111"/>
      <c r="QPH71" s="26"/>
      <c r="QPI71" s="111"/>
      <c r="QPJ71" s="26"/>
      <c r="QPK71" s="111"/>
      <c r="QPL71" s="26"/>
      <c r="QPM71" s="111"/>
      <c r="QPN71" s="19"/>
      <c r="QPO71" s="111"/>
      <c r="QPP71" s="26"/>
      <c r="QPQ71" s="111"/>
      <c r="QPR71" s="26"/>
      <c r="QPS71" s="111"/>
      <c r="QPT71" s="26"/>
      <c r="QPU71" s="111"/>
      <c r="QPV71" s="26"/>
      <c r="QPW71" s="111"/>
      <c r="QPX71" s="19"/>
      <c r="QPY71" s="111"/>
      <c r="QPZ71" s="26"/>
      <c r="QQA71" s="111"/>
      <c r="QQB71" s="26"/>
      <c r="QQC71" s="111"/>
      <c r="QQD71" s="26"/>
      <c r="QQE71" s="111"/>
      <c r="QQF71" s="19"/>
      <c r="QQG71" s="105"/>
      <c r="QQH71" s="105"/>
      <c r="QQI71" s="105"/>
      <c r="QQJ71" s="29"/>
      <c r="QQK71" s="111"/>
      <c r="QQL71" s="29"/>
      <c r="QQM71" s="111"/>
      <c r="QQN71" s="22"/>
      <c r="QQO71" s="111"/>
      <c r="QQP71" s="22"/>
      <c r="QQQ71" s="111"/>
      <c r="QQR71" s="22"/>
      <c r="QQS71" s="111"/>
      <c r="QQT71" s="22"/>
      <c r="QQU71" s="111"/>
      <c r="QQV71" s="22"/>
      <c r="QQW71" s="111"/>
      <c r="QQX71" s="22"/>
      <c r="QQY71" s="111"/>
      <c r="QQZ71" s="22"/>
      <c r="QRA71" s="111"/>
      <c r="QRB71" s="26"/>
      <c r="QRC71" s="111"/>
      <c r="QRD71" s="26"/>
      <c r="QRE71" s="111"/>
      <c r="QRF71" s="26"/>
      <c r="QRG71" s="111"/>
      <c r="QRH71" s="26"/>
      <c r="QRI71" s="111"/>
      <c r="QRJ71" s="26"/>
      <c r="QRK71" s="111"/>
      <c r="QRL71" s="26"/>
      <c r="QRM71" s="111"/>
      <c r="QRN71" s="26"/>
      <c r="QRO71" s="111"/>
      <c r="QRP71" s="26"/>
      <c r="QRQ71" s="111"/>
      <c r="QRR71" s="26"/>
      <c r="QRS71" s="111"/>
      <c r="QRT71" s="26"/>
      <c r="QRU71" s="111"/>
      <c r="QRV71" s="26"/>
      <c r="QRW71" s="112"/>
      <c r="QRX71" s="26"/>
      <c r="QRY71" s="111"/>
      <c r="QRZ71" s="26"/>
      <c r="QSA71" s="111"/>
      <c r="QSB71" s="26"/>
      <c r="QSC71" s="111"/>
      <c r="QSD71" s="26"/>
      <c r="QSE71" s="111"/>
      <c r="QSF71" s="26"/>
      <c r="QSG71" s="111"/>
      <c r="QSH71" s="26"/>
      <c r="QSI71" s="111"/>
      <c r="QSJ71" s="26"/>
      <c r="QSK71" s="111"/>
      <c r="QSL71" s="19"/>
      <c r="QSM71" s="111"/>
      <c r="QSN71" s="26"/>
      <c r="QSO71" s="111"/>
      <c r="QSP71" s="26"/>
      <c r="QSQ71" s="111"/>
      <c r="QSR71" s="26"/>
      <c r="QSS71" s="111"/>
      <c r="QST71" s="26"/>
      <c r="QSU71" s="111"/>
      <c r="QSV71" s="19"/>
      <c r="QSW71" s="111"/>
      <c r="QSX71" s="26"/>
      <c r="QSY71" s="111"/>
      <c r="QSZ71" s="26"/>
      <c r="QTA71" s="111"/>
      <c r="QTB71" s="26"/>
      <c r="QTC71" s="111"/>
      <c r="QTD71" s="19"/>
      <c r="QTE71" s="105"/>
      <c r="QTF71" s="105"/>
      <c r="QTG71" s="105"/>
      <c r="QTH71" s="29"/>
      <c r="QTI71" s="111"/>
      <c r="QTJ71" s="29"/>
      <c r="QTK71" s="111"/>
      <c r="QTL71" s="22"/>
      <c r="QTM71" s="111"/>
      <c r="QTN71" s="22"/>
      <c r="QTO71" s="111"/>
      <c r="QTP71" s="22"/>
      <c r="QTQ71" s="111"/>
      <c r="QTR71" s="22"/>
      <c r="QTS71" s="111"/>
      <c r="QTT71" s="22"/>
      <c r="QTU71" s="111"/>
      <c r="QTV71" s="22"/>
      <c r="QTW71" s="111"/>
      <c r="QTX71" s="22"/>
      <c r="QTY71" s="111"/>
      <c r="QTZ71" s="26"/>
      <c r="QUA71" s="111"/>
      <c r="QUB71" s="26"/>
      <c r="QUC71" s="111"/>
      <c r="QUD71" s="26"/>
      <c r="QUE71" s="111"/>
      <c r="QUF71" s="26"/>
      <c r="QUG71" s="111"/>
      <c r="QUH71" s="26"/>
      <c r="QUI71" s="111"/>
      <c r="QUJ71" s="26"/>
      <c r="QUK71" s="111"/>
      <c r="QUL71" s="26"/>
      <c r="QUM71" s="111"/>
      <c r="QUN71" s="26"/>
      <c r="QUO71" s="111"/>
      <c r="QUP71" s="26"/>
      <c r="QUQ71" s="111"/>
      <c r="QUR71" s="26"/>
      <c r="QUS71" s="111"/>
      <c r="QUT71" s="26"/>
      <c r="QUU71" s="112"/>
      <c r="QUV71" s="26"/>
      <c r="QUW71" s="111"/>
      <c r="QUX71" s="26"/>
      <c r="QUY71" s="111"/>
      <c r="QUZ71" s="26"/>
      <c r="QVA71" s="111"/>
      <c r="QVB71" s="26"/>
      <c r="QVC71" s="111"/>
      <c r="QVD71" s="26"/>
      <c r="QVE71" s="111"/>
      <c r="QVF71" s="26"/>
      <c r="QVG71" s="111"/>
      <c r="QVH71" s="26"/>
      <c r="QVI71" s="111"/>
      <c r="QVJ71" s="19"/>
      <c r="QVK71" s="111"/>
      <c r="QVL71" s="26"/>
      <c r="QVM71" s="111"/>
      <c r="QVN71" s="26"/>
      <c r="QVO71" s="111"/>
      <c r="QVP71" s="26"/>
      <c r="QVQ71" s="111"/>
      <c r="QVR71" s="26"/>
      <c r="QVS71" s="111"/>
      <c r="QVT71" s="19"/>
      <c r="QVU71" s="111"/>
      <c r="QVV71" s="26"/>
      <c r="QVW71" s="111"/>
      <c r="QVX71" s="26"/>
      <c r="QVY71" s="111"/>
      <c r="QVZ71" s="26"/>
      <c r="QWA71" s="111"/>
      <c r="QWB71" s="19"/>
      <c r="QWC71" s="105"/>
      <c r="QWD71" s="105"/>
      <c r="QWE71" s="105"/>
      <c r="QWF71" s="29"/>
      <c r="QWG71" s="111"/>
      <c r="QWH71" s="29"/>
      <c r="QWI71" s="111"/>
      <c r="QWJ71" s="22"/>
      <c r="QWK71" s="111"/>
      <c r="QWL71" s="22"/>
      <c r="QWM71" s="111"/>
      <c r="QWN71" s="22"/>
      <c r="QWO71" s="111"/>
      <c r="QWP71" s="22"/>
      <c r="QWQ71" s="111"/>
      <c r="QWR71" s="22"/>
      <c r="QWS71" s="111"/>
      <c r="QWT71" s="22"/>
      <c r="QWU71" s="111"/>
      <c r="QWV71" s="22"/>
      <c r="QWW71" s="111"/>
      <c r="QWX71" s="26"/>
      <c r="QWY71" s="111"/>
      <c r="QWZ71" s="26"/>
      <c r="QXA71" s="111"/>
      <c r="QXB71" s="26"/>
      <c r="QXC71" s="111"/>
      <c r="QXD71" s="26"/>
      <c r="QXE71" s="111"/>
      <c r="QXF71" s="26"/>
      <c r="QXG71" s="111"/>
      <c r="QXH71" s="26"/>
      <c r="QXI71" s="111"/>
      <c r="QXJ71" s="26"/>
      <c r="QXK71" s="111"/>
      <c r="QXL71" s="26"/>
      <c r="QXM71" s="111"/>
      <c r="QXN71" s="26"/>
      <c r="QXO71" s="111"/>
      <c r="QXP71" s="26"/>
      <c r="QXQ71" s="111"/>
      <c r="QXR71" s="26"/>
      <c r="QXS71" s="112"/>
      <c r="QXT71" s="26"/>
      <c r="QXU71" s="111"/>
      <c r="QXV71" s="26"/>
      <c r="QXW71" s="111"/>
      <c r="QXX71" s="26"/>
      <c r="QXY71" s="111"/>
      <c r="QXZ71" s="26"/>
      <c r="QYA71" s="111"/>
      <c r="QYB71" s="26"/>
      <c r="QYC71" s="111"/>
      <c r="QYD71" s="26"/>
      <c r="QYE71" s="111"/>
      <c r="QYF71" s="26"/>
      <c r="QYG71" s="111"/>
      <c r="QYH71" s="19"/>
      <c r="QYI71" s="111"/>
      <c r="QYJ71" s="26"/>
      <c r="QYK71" s="111"/>
      <c r="QYL71" s="26"/>
      <c r="QYM71" s="111"/>
      <c r="QYN71" s="26"/>
      <c r="QYO71" s="111"/>
      <c r="QYP71" s="26"/>
      <c r="QYQ71" s="111"/>
      <c r="QYR71" s="19"/>
      <c r="QYS71" s="111"/>
      <c r="QYT71" s="26"/>
      <c r="QYU71" s="111"/>
      <c r="QYV71" s="26"/>
      <c r="QYW71" s="111"/>
      <c r="QYX71" s="26"/>
      <c r="QYY71" s="111"/>
      <c r="QYZ71" s="19"/>
      <c r="QZA71" s="105"/>
      <c r="QZB71" s="105"/>
      <c r="QZC71" s="105"/>
      <c r="QZD71" s="29"/>
      <c r="QZE71" s="111"/>
      <c r="QZF71" s="29"/>
      <c r="QZG71" s="111"/>
      <c r="QZH71" s="22"/>
      <c r="QZI71" s="111"/>
      <c r="QZJ71" s="22"/>
      <c r="QZK71" s="111"/>
      <c r="QZL71" s="22"/>
      <c r="QZM71" s="111"/>
      <c r="QZN71" s="22"/>
      <c r="QZO71" s="111"/>
      <c r="QZP71" s="22"/>
      <c r="QZQ71" s="111"/>
      <c r="QZR71" s="22"/>
      <c r="QZS71" s="111"/>
      <c r="QZT71" s="22"/>
      <c r="QZU71" s="111"/>
      <c r="QZV71" s="26"/>
      <c r="QZW71" s="111"/>
      <c r="QZX71" s="26"/>
      <c r="QZY71" s="111"/>
      <c r="QZZ71" s="26"/>
      <c r="RAA71" s="111"/>
      <c r="RAB71" s="26"/>
      <c r="RAC71" s="111"/>
      <c r="RAD71" s="26"/>
      <c r="RAE71" s="111"/>
      <c r="RAF71" s="26"/>
      <c r="RAG71" s="111"/>
      <c r="RAH71" s="26"/>
      <c r="RAI71" s="111"/>
      <c r="RAJ71" s="26"/>
      <c r="RAK71" s="111"/>
      <c r="RAL71" s="26"/>
      <c r="RAM71" s="111"/>
      <c r="RAN71" s="26"/>
      <c r="RAO71" s="111"/>
      <c r="RAP71" s="26"/>
      <c r="RAQ71" s="112"/>
      <c r="RAR71" s="26"/>
      <c r="RAS71" s="111"/>
      <c r="RAT71" s="26"/>
      <c r="RAU71" s="111"/>
      <c r="RAV71" s="26"/>
      <c r="RAW71" s="111"/>
      <c r="RAX71" s="26"/>
      <c r="RAY71" s="111"/>
      <c r="RAZ71" s="26"/>
      <c r="RBA71" s="111"/>
      <c r="RBB71" s="26"/>
      <c r="RBC71" s="111"/>
      <c r="RBD71" s="26"/>
      <c r="RBE71" s="111"/>
      <c r="RBF71" s="19"/>
      <c r="RBG71" s="111"/>
      <c r="RBH71" s="26"/>
      <c r="RBI71" s="111"/>
      <c r="RBJ71" s="26"/>
      <c r="RBK71" s="111"/>
      <c r="RBL71" s="26"/>
      <c r="RBM71" s="111"/>
      <c r="RBN71" s="26"/>
      <c r="RBO71" s="111"/>
      <c r="RBP71" s="19"/>
      <c r="RBQ71" s="111"/>
      <c r="RBR71" s="26"/>
      <c r="RBS71" s="111"/>
      <c r="RBT71" s="26"/>
      <c r="RBU71" s="111"/>
      <c r="RBV71" s="26"/>
      <c r="RBW71" s="111"/>
      <c r="RBX71" s="19"/>
      <c r="RBY71" s="105"/>
      <c r="RBZ71" s="105"/>
      <c r="RCA71" s="105"/>
      <c r="RCB71" s="29"/>
      <c r="RCC71" s="111"/>
      <c r="RCD71" s="29"/>
      <c r="RCE71" s="111"/>
      <c r="RCF71" s="22"/>
      <c r="RCG71" s="111"/>
      <c r="RCH71" s="22"/>
      <c r="RCI71" s="111"/>
      <c r="RCJ71" s="22"/>
      <c r="RCK71" s="111"/>
      <c r="RCL71" s="22"/>
      <c r="RCM71" s="111"/>
      <c r="RCN71" s="22"/>
      <c r="RCO71" s="111"/>
      <c r="RCP71" s="22"/>
      <c r="RCQ71" s="111"/>
      <c r="RCR71" s="22"/>
      <c r="RCS71" s="111"/>
      <c r="RCT71" s="26"/>
      <c r="RCU71" s="111"/>
      <c r="RCV71" s="26"/>
      <c r="RCW71" s="111"/>
      <c r="RCX71" s="26"/>
      <c r="RCY71" s="111"/>
      <c r="RCZ71" s="26"/>
      <c r="RDA71" s="111"/>
      <c r="RDB71" s="26"/>
      <c r="RDC71" s="111"/>
      <c r="RDD71" s="26"/>
      <c r="RDE71" s="111"/>
      <c r="RDF71" s="26"/>
      <c r="RDG71" s="111"/>
      <c r="RDH71" s="26"/>
      <c r="RDI71" s="111"/>
      <c r="RDJ71" s="26"/>
      <c r="RDK71" s="111"/>
      <c r="RDL71" s="26"/>
      <c r="RDM71" s="111"/>
      <c r="RDN71" s="26"/>
      <c r="RDO71" s="112"/>
      <c r="RDP71" s="26"/>
      <c r="RDQ71" s="111"/>
      <c r="RDR71" s="26"/>
      <c r="RDS71" s="111"/>
      <c r="RDT71" s="26"/>
      <c r="RDU71" s="111"/>
      <c r="RDV71" s="26"/>
      <c r="RDW71" s="111"/>
      <c r="RDX71" s="26"/>
      <c r="RDY71" s="111"/>
      <c r="RDZ71" s="26"/>
      <c r="REA71" s="111"/>
      <c r="REB71" s="26"/>
      <c r="REC71" s="111"/>
      <c r="RED71" s="19"/>
      <c r="REE71" s="111"/>
      <c r="REF71" s="26"/>
      <c r="REG71" s="111"/>
      <c r="REH71" s="26"/>
      <c r="REI71" s="111"/>
      <c r="REJ71" s="26"/>
      <c r="REK71" s="111"/>
      <c r="REL71" s="26"/>
      <c r="REM71" s="111"/>
      <c r="REN71" s="19"/>
      <c r="REO71" s="111"/>
      <c r="REP71" s="26"/>
      <c r="REQ71" s="111"/>
      <c r="RER71" s="26"/>
      <c r="RES71" s="111"/>
      <c r="RET71" s="26"/>
      <c r="REU71" s="111"/>
      <c r="REV71" s="19"/>
      <c r="REW71" s="105"/>
      <c r="REX71" s="105"/>
      <c r="REY71" s="105"/>
      <c r="REZ71" s="29"/>
      <c r="RFA71" s="111"/>
      <c r="RFB71" s="29"/>
      <c r="RFC71" s="111"/>
      <c r="RFD71" s="22"/>
      <c r="RFE71" s="111"/>
      <c r="RFF71" s="22"/>
      <c r="RFG71" s="111"/>
      <c r="RFH71" s="22"/>
      <c r="RFI71" s="111"/>
      <c r="RFJ71" s="22"/>
      <c r="RFK71" s="111"/>
      <c r="RFL71" s="22"/>
      <c r="RFM71" s="111"/>
      <c r="RFN71" s="22"/>
      <c r="RFO71" s="111"/>
      <c r="RFP71" s="22"/>
      <c r="RFQ71" s="111"/>
      <c r="RFR71" s="26"/>
      <c r="RFS71" s="111"/>
      <c r="RFT71" s="26"/>
      <c r="RFU71" s="111"/>
      <c r="RFV71" s="26"/>
      <c r="RFW71" s="111"/>
      <c r="RFX71" s="26"/>
      <c r="RFY71" s="111"/>
      <c r="RFZ71" s="26"/>
      <c r="RGA71" s="111"/>
      <c r="RGB71" s="26"/>
      <c r="RGC71" s="111"/>
      <c r="RGD71" s="26"/>
      <c r="RGE71" s="111"/>
      <c r="RGF71" s="26"/>
      <c r="RGG71" s="111"/>
      <c r="RGH71" s="26"/>
      <c r="RGI71" s="111"/>
      <c r="RGJ71" s="26"/>
      <c r="RGK71" s="111"/>
      <c r="RGL71" s="26"/>
      <c r="RGM71" s="112"/>
      <c r="RGN71" s="26"/>
      <c r="RGO71" s="111"/>
      <c r="RGP71" s="26"/>
      <c r="RGQ71" s="111"/>
      <c r="RGR71" s="26"/>
      <c r="RGS71" s="111"/>
      <c r="RGT71" s="26"/>
      <c r="RGU71" s="111"/>
      <c r="RGV71" s="26"/>
      <c r="RGW71" s="111"/>
      <c r="RGX71" s="26"/>
      <c r="RGY71" s="111"/>
      <c r="RGZ71" s="26"/>
      <c r="RHA71" s="111"/>
      <c r="RHB71" s="19"/>
      <c r="RHC71" s="111"/>
      <c r="RHD71" s="26"/>
      <c r="RHE71" s="111"/>
      <c r="RHF71" s="26"/>
      <c r="RHG71" s="111"/>
      <c r="RHH71" s="26"/>
      <c r="RHI71" s="111"/>
      <c r="RHJ71" s="26"/>
      <c r="RHK71" s="111"/>
      <c r="RHL71" s="19"/>
      <c r="RHM71" s="111"/>
      <c r="RHN71" s="26"/>
      <c r="RHO71" s="111"/>
      <c r="RHP71" s="26"/>
      <c r="RHQ71" s="111"/>
      <c r="RHR71" s="26"/>
      <c r="RHS71" s="111"/>
      <c r="RHT71" s="19"/>
      <c r="RHU71" s="105"/>
      <c r="RHV71" s="105"/>
      <c r="RHW71" s="105"/>
      <c r="RHX71" s="29"/>
      <c r="RHY71" s="111"/>
      <c r="RHZ71" s="29"/>
      <c r="RIA71" s="111"/>
      <c r="RIB71" s="22"/>
      <c r="RIC71" s="111"/>
      <c r="RID71" s="22"/>
      <c r="RIE71" s="111"/>
      <c r="RIF71" s="22"/>
      <c r="RIG71" s="111"/>
      <c r="RIH71" s="22"/>
      <c r="RII71" s="111"/>
      <c r="RIJ71" s="22"/>
      <c r="RIK71" s="111"/>
      <c r="RIL71" s="22"/>
      <c r="RIM71" s="111"/>
      <c r="RIN71" s="22"/>
      <c r="RIO71" s="111"/>
      <c r="RIP71" s="26"/>
      <c r="RIQ71" s="111"/>
      <c r="RIR71" s="26"/>
      <c r="RIS71" s="111"/>
      <c r="RIT71" s="26"/>
      <c r="RIU71" s="111"/>
      <c r="RIV71" s="26"/>
      <c r="RIW71" s="111"/>
      <c r="RIX71" s="26"/>
      <c r="RIY71" s="111"/>
      <c r="RIZ71" s="26"/>
      <c r="RJA71" s="111"/>
      <c r="RJB71" s="26"/>
      <c r="RJC71" s="111"/>
      <c r="RJD71" s="26"/>
      <c r="RJE71" s="111"/>
      <c r="RJF71" s="26"/>
      <c r="RJG71" s="111"/>
      <c r="RJH71" s="26"/>
      <c r="RJI71" s="111"/>
      <c r="RJJ71" s="26"/>
      <c r="RJK71" s="112"/>
      <c r="RJL71" s="26"/>
      <c r="RJM71" s="111"/>
      <c r="RJN71" s="26"/>
      <c r="RJO71" s="111"/>
      <c r="RJP71" s="26"/>
      <c r="RJQ71" s="111"/>
      <c r="RJR71" s="26"/>
      <c r="RJS71" s="111"/>
      <c r="RJT71" s="26"/>
      <c r="RJU71" s="111"/>
      <c r="RJV71" s="26"/>
      <c r="RJW71" s="111"/>
      <c r="RJX71" s="26"/>
      <c r="RJY71" s="111"/>
      <c r="RJZ71" s="19"/>
      <c r="RKA71" s="111"/>
      <c r="RKB71" s="26"/>
      <c r="RKC71" s="111"/>
      <c r="RKD71" s="26"/>
      <c r="RKE71" s="111"/>
      <c r="RKF71" s="26"/>
      <c r="RKG71" s="111"/>
      <c r="RKH71" s="26"/>
      <c r="RKI71" s="111"/>
      <c r="RKJ71" s="19"/>
      <c r="RKK71" s="111"/>
      <c r="RKL71" s="26"/>
      <c r="RKM71" s="111"/>
      <c r="RKN71" s="26"/>
      <c r="RKO71" s="111"/>
      <c r="RKP71" s="26"/>
      <c r="RKQ71" s="111"/>
      <c r="RKR71" s="19"/>
      <c r="RKS71" s="105"/>
      <c r="RKT71" s="105"/>
      <c r="RKU71" s="105"/>
      <c r="RKV71" s="29"/>
      <c r="RKW71" s="111"/>
      <c r="RKX71" s="29"/>
      <c r="RKY71" s="111"/>
      <c r="RKZ71" s="22"/>
      <c r="RLA71" s="111"/>
      <c r="RLB71" s="22"/>
      <c r="RLC71" s="111"/>
      <c r="RLD71" s="22"/>
      <c r="RLE71" s="111"/>
      <c r="RLF71" s="22"/>
      <c r="RLG71" s="111"/>
      <c r="RLH71" s="22"/>
      <c r="RLI71" s="111"/>
      <c r="RLJ71" s="22"/>
      <c r="RLK71" s="111"/>
      <c r="RLL71" s="22"/>
      <c r="RLM71" s="111"/>
      <c r="RLN71" s="26"/>
      <c r="RLO71" s="111"/>
      <c r="RLP71" s="26"/>
      <c r="RLQ71" s="111"/>
      <c r="RLR71" s="26"/>
      <c r="RLS71" s="111"/>
      <c r="RLT71" s="26"/>
      <c r="RLU71" s="111"/>
      <c r="RLV71" s="26"/>
      <c r="RLW71" s="111"/>
      <c r="RLX71" s="26"/>
      <c r="RLY71" s="111"/>
      <c r="RLZ71" s="26"/>
      <c r="RMA71" s="111"/>
      <c r="RMB71" s="26"/>
      <c r="RMC71" s="111"/>
      <c r="RMD71" s="26"/>
      <c r="RME71" s="111"/>
      <c r="RMF71" s="26"/>
      <c r="RMG71" s="111"/>
      <c r="RMH71" s="26"/>
      <c r="RMI71" s="112"/>
      <c r="RMJ71" s="26"/>
      <c r="RMK71" s="111"/>
      <c r="RML71" s="26"/>
      <c r="RMM71" s="111"/>
      <c r="RMN71" s="26"/>
      <c r="RMO71" s="111"/>
      <c r="RMP71" s="26"/>
      <c r="RMQ71" s="111"/>
      <c r="RMR71" s="26"/>
      <c r="RMS71" s="111"/>
      <c r="RMT71" s="26"/>
      <c r="RMU71" s="111"/>
      <c r="RMV71" s="26"/>
      <c r="RMW71" s="111"/>
      <c r="RMX71" s="19"/>
      <c r="RMY71" s="111"/>
      <c r="RMZ71" s="26"/>
      <c r="RNA71" s="111"/>
      <c r="RNB71" s="26"/>
      <c r="RNC71" s="111"/>
      <c r="RND71" s="26"/>
      <c r="RNE71" s="111"/>
      <c r="RNF71" s="26"/>
      <c r="RNG71" s="111"/>
      <c r="RNH71" s="19"/>
      <c r="RNI71" s="111"/>
      <c r="RNJ71" s="26"/>
      <c r="RNK71" s="111"/>
      <c r="RNL71" s="26"/>
      <c r="RNM71" s="111"/>
      <c r="RNN71" s="26"/>
      <c r="RNO71" s="111"/>
      <c r="RNP71" s="19"/>
      <c r="RNQ71" s="105"/>
      <c r="RNR71" s="105"/>
      <c r="RNS71" s="105"/>
      <c r="RNT71" s="29"/>
      <c r="RNU71" s="111"/>
      <c r="RNV71" s="29"/>
      <c r="RNW71" s="111"/>
      <c r="RNX71" s="22"/>
      <c r="RNY71" s="111"/>
      <c r="RNZ71" s="22"/>
      <c r="ROA71" s="111"/>
      <c r="ROB71" s="22"/>
      <c r="ROC71" s="111"/>
      <c r="ROD71" s="22"/>
      <c r="ROE71" s="111"/>
      <c r="ROF71" s="22"/>
      <c r="ROG71" s="111"/>
      <c r="ROH71" s="22"/>
      <c r="ROI71" s="111"/>
      <c r="ROJ71" s="22"/>
      <c r="ROK71" s="111"/>
      <c r="ROL71" s="26"/>
      <c r="ROM71" s="111"/>
      <c r="RON71" s="26"/>
      <c r="ROO71" s="111"/>
      <c r="ROP71" s="26"/>
      <c r="ROQ71" s="111"/>
      <c r="ROR71" s="26"/>
      <c r="ROS71" s="111"/>
      <c r="ROT71" s="26"/>
      <c r="ROU71" s="111"/>
      <c r="ROV71" s="26"/>
      <c r="ROW71" s="111"/>
      <c r="ROX71" s="26"/>
      <c r="ROY71" s="111"/>
      <c r="ROZ71" s="26"/>
      <c r="RPA71" s="111"/>
      <c r="RPB71" s="26"/>
      <c r="RPC71" s="111"/>
      <c r="RPD71" s="26"/>
      <c r="RPE71" s="111"/>
      <c r="RPF71" s="26"/>
      <c r="RPG71" s="112"/>
      <c r="RPH71" s="26"/>
      <c r="RPI71" s="111"/>
      <c r="RPJ71" s="26"/>
      <c r="RPK71" s="111"/>
      <c r="RPL71" s="26"/>
      <c r="RPM71" s="111"/>
      <c r="RPN71" s="26"/>
      <c r="RPO71" s="111"/>
      <c r="RPP71" s="26"/>
      <c r="RPQ71" s="111"/>
      <c r="RPR71" s="26"/>
      <c r="RPS71" s="111"/>
      <c r="RPT71" s="26"/>
      <c r="RPU71" s="111"/>
      <c r="RPV71" s="19"/>
      <c r="RPW71" s="111"/>
      <c r="RPX71" s="26"/>
      <c r="RPY71" s="111"/>
      <c r="RPZ71" s="26"/>
      <c r="RQA71" s="111"/>
      <c r="RQB71" s="26"/>
      <c r="RQC71" s="111"/>
      <c r="RQD71" s="26"/>
      <c r="RQE71" s="111"/>
      <c r="RQF71" s="19"/>
      <c r="RQG71" s="111"/>
      <c r="RQH71" s="26"/>
      <c r="RQI71" s="111"/>
      <c r="RQJ71" s="26"/>
      <c r="RQK71" s="111"/>
      <c r="RQL71" s="26"/>
      <c r="RQM71" s="111"/>
      <c r="RQN71" s="19"/>
      <c r="RQO71" s="105"/>
      <c r="RQP71" s="105"/>
      <c r="RQQ71" s="105"/>
      <c r="RQR71" s="29"/>
      <c r="RQS71" s="111"/>
      <c r="RQT71" s="29"/>
      <c r="RQU71" s="111"/>
      <c r="RQV71" s="22"/>
      <c r="RQW71" s="111"/>
      <c r="RQX71" s="22"/>
      <c r="RQY71" s="111"/>
      <c r="RQZ71" s="22"/>
      <c r="RRA71" s="111"/>
      <c r="RRB71" s="22"/>
      <c r="RRC71" s="111"/>
      <c r="RRD71" s="22"/>
      <c r="RRE71" s="111"/>
      <c r="RRF71" s="22"/>
      <c r="RRG71" s="111"/>
      <c r="RRH71" s="22"/>
      <c r="RRI71" s="111"/>
      <c r="RRJ71" s="26"/>
      <c r="RRK71" s="111"/>
      <c r="RRL71" s="26"/>
      <c r="RRM71" s="111"/>
      <c r="RRN71" s="26"/>
      <c r="RRO71" s="111"/>
      <c r="RRP71" s="26"/>
      <c r="RRQ71" s="111"/>
      <c r="RRR71" s="26"/>
      <c r="RRS71" s="111"/>
      <c r="RRT71" s="26"/>
      <c r="RRU71" s="111"/>
      <c r="RRV71" s="26"/>
      <c r="RRW71" s="111"/>
      <c r="RRX71" s="26"/>
      <c r="RRY71" s="111"/>
      <c r="RRZ71" s="26"/>
      <c r="RSA71" s="111"/>
      <c r="RSB71" s="26"/>
      <c r="RSC71" s="111"/>
      <c r="RSD71" s="26"/>
      <c r="RSE71" s="112"/>
      <c r="RSF71" s="26"/>
      <c r="RSG71" s="111"/>
      <c r="RSH71" s="26"/>
      <c r="RSI71" s="111"/>
      <c r="RSJ71" s="26"/>
      <c r="RSK71" s="111"/>
      <c r="RSL71" s="26"/>
      <c r="RSM71" s="111"/>
      <c r="RSN71" s="26"/>
      <c r="RSO71" s="111"/>
      <c r="RSP71" s="26"/>
      <c r="RSQ71" s="111"/>
      <c r="RSR71" s="26"/>
      <c r="RSS71" s="111"/>
      <c r="RST71" s="19"/>
      <c r="RSU71" s="111"/>
      <c r="RSV71" s="26"/>
      <c r="RSW71" s="111"/>
      <c r="RSX71" s="26"/>
      <c r="RSY71" s="111"/>
      <c r="RSZ71" s="26"/>
      <c r="RTA71" s="111"/>
      <c r="RTB71" s="26"/>
      <c r="RTC71" s="111"/>
      <c r="RTD71" s="19"/>
      <c r="RTE71" s="111"/>
      <c r="RTF71" s="26"/>
      <c r="RTG71" s="111"/>
      <c r="RTH71" s="26"/>
      <c r="RTI71" s="111"/>
      <c r="RTJ71" s="26"/>
      <c r="RTK71" s="111"/>
      <c r="RTL71" s="19"/>
      <c r="RTM71" s="105"/>
      <c r="RTN71" s="105"/>
      <c r="RTO71" s="105"/>
      <c r="RTP71" s="29"/>
      <c r="RTQ71" s="111"/>
      <c r="RTR71" s="29"/>
      <c r="RTS71" s="111"/>
      <c r="RTT71" s="22"/>
      <c r="RTU71" s="111"/>
      <c r="RTV71" s="22"/>
      <c r="RTW71" s="111"/>
      <c r="RTX71" s="22"/>
      <c r="RTY71" s="111"/>
      <c r="RTZ71" s="22"/>
      <c r="RUA71" s="111"/>
      <c r="RUB71" s="22"/>
      <c r="RUC71" s="111"/>
      <c r="RUD71" s="22"/>
      <c r="RUE71" s="111"/>
      <c r="RUF71" s="22"/>
      <c r="RUG71" s="111"/>
      <c r="RUH71" s="26"/>
      <c r="RUI71" s="111"/>
      <c r="RUJ71" s="26"/>
      <c r="RUK71" s="111"/>
      <c r="RUL71" s="26"/>
      <c r="RUM71" s="111"/>
      <c r="RUN71" s="26"/>
      <c r="RUO71" s="111"/>
      <c r="RUP71" s="26"/>
      <c r="RUQ71" s="111"/>
      <c r="RUR71" s="26"/>
      <c r="RUS71" s="111"/>
      <c r="RUT71" s="26"/>
      <c r="RUU71" s="111"/>
      <c r="RUV71" s="26"/>
      <c r="RUW71" s="111"/>
      <c r="RUX71" s="26"/>
      <c r="RUY71" s="111"/>
      <c r="RUZ71" s="26"/>
      <c r="RVA71" s="111"/>
      <c r="RVB71" s="26"/>
      <c r="RVC71" s="112"/>
      <c r="RVD71" s="26"/>
      <c r="RVE71" s="111"/>
      <c r="RVF71" s="26"/>
      <c r="RVG71" s="111"/>
      <c r="RVH71" s="26"/>
      <c r="RVI71" s="111"/>
      <c r="RVJ71" s="26"/>
      <c r="RVK71" s="111"/>
      <c r="RVL71" s="26"/>
      <c r="RVM71" s="111"/>
      <c r="RVN71" s="26"/>
      <c r="RVO71" s="111"/>
      <c r="RVP71" s="26"/>
      <c r="RVQ71" s="111"/>
      <c r="RVR71" s="19"/>
      <c r="RVS71" s="111"/>
      <c r="RVT71" s="26"/>
      <c r="RVU71" s="111"/>
      <c r="RVV71" s="26"/>
      <c r="RVW71" s="111"/>
      <c r="RVX71" s="26"/>
      <c r="RVY71" s="111"/>
      <c r="RVZ71" s="26"/>
      <c r="RWA71" s="111"/>
      <c r="RWB71" s="19"/>
      <c r="RWC71" s="111"/>
      <c r="RWD71" s="26"/>
      <c r="RWE71" s="111"/>
      <c r="RWF71" s="26"/>
      <c r="RWG71" s="111"/>
      <c r="RWH71" s="26"/>
      <c r="RWI71" s="111"/>
      <c r="RWJ71" s="19"/>
      <c r="RWK71" s="105"/>
      <c r="RWL71" s="105"/>
      <c r="RWM71" s="105"/>
      <c r="RWN71" s="29"/>
      <c r="RWO71" s="111"/>
      <c r="RWP71" s="29"/>
      <c r="RWQ71" s="111"/>
      <c r="RWR71" s="22"/>
      <c r="RWS71" s="111"/>
      <c r="RWT71" s="22"/>
      <c r="RWU71" s="111"/>
      <c r="RWV71" s="22"/>
      <c r="RWW71" s="111"/>
      <c r="RWX71" s="22"/>
      <c r="RWY71" s="111"/>
      <c r="RWZ71" s="22"/>
      <c r="RXA71" s="111"/>
      <c r="RXB71" s="22"/>
      <c r="RXC71" s="111"/>
      <c r="RXD71" s="22"/>
      <c r="RXE71" s="111"/>
      <c r="RXF71" s="26"/>
      <c r="RXG71" s="111"/>
      <c r="RXH71" s="26"/>
      <c r="RXI71" s="111"/>
      <c r="RXJ71" s="26"/>
      <c r="RXK71" s="111"/>
      <c r="RXL71" s="26"/>
      <c r="RXM71" s="111"/>
      <c r="RXN71" s="26"/>
      <c r="RXO71" s="111"/>
      <c r="RXP71" s="26"/>
      <c r="RXQ71" s="111"/>
      <c r="RXR71" s="26"/>
      <c r="RXS71" s="111"/>
      <c r="RXT71" s="26"/>
      <c r="RXU71" s="111"/>
      <c r="RXV71" s="26"/>
      <c r="RXW71" s="111"/>
      <c r="RXX71" s="26"/>
      <c r="RXY71" s="111"/>
      <c r="RXZ71" s="26"/>
      <c r="RYA71" s="112"/>
      <c r="RYB71" s="26"/>
      <c r="RYC71" s="111"/>
      <c r="RYD71" s="26"/>
      <c r="RYE71" s="111"/>
      <c r="RYF71" s="26"/>
      <c r="RYG71" s="111"/>
      <c r="RYH71" s="26"/>
      <c r="RYI71" s="111"/>
      <c r="RYJ71" s="26"/>
      <c r="RYK71" s="111"/>
      <c r="RYL71" s="26"/>
      <c r="RYM71" s="111"/>
      <c r="RYN71" s="26"/>
      <c r="RYO71" s="111"/>
      <c r="RYP71" s="19"/>
      <c r="RYQ71" s="111"/>
      <c r="RYR71" s="26"/>
      <c r="RYS71" s="111"/>
      <c r="RYT71" s="26"/>
      <c r="RYU71" s="111"/>
      <c r="RYV71" s="26"/>
      <c r="RYW71" s="111"/>
      <c r="RYX71" s="26"/>
      <c r="RYY71" s="111"/>
      <c r="RYZ71" s="19"/>
      <c r="RZA71" s="111"/>
      <c r="RZB71" s="26"/>
      <c r="RZC71" s="111"/>
      <c r="RZD71" s="26"/>
      <c r="RZE71" s="111"/>
      <c r="RZF71" s="26"/>
      <c r="RZG71" s="111"/>
      <c r="RZH71" s="19"/>
      <c r="RZI71" s="105"/>
      <c r="RZJ71" s="105"/>
      <c r="RZK71" s="105"/>
      <c r="RZL71" s="29"/>
      <c r="RZM71" s="111"/>
      <c r="RZN71" s="29"/>
      <c r="RZO71" s="111"/>
      <c r="RZP71" s="22"/>
      <c r="RZQ71" s="111"/>
      <c r="RZR71" s="22"/>
      <c r="RZS71" s="111"/>
      <c r="RZT71" s="22"/>
      <c r="RZU71" s="111"/>
      <c r="RZV71" s="22"/>
      <c r="RZW71" s="111"/>
      <c r="RZX71" s="22"/>
      <c r="RZY71" s="111"/>
      <c r="RZZ71" s="22"/>
      <c r="SAA71" s="111"/>
      <c r="SAB71" s="22"/>
      <c r="SAC71" s="111"/>
      <c r="SAD71" s="26"/>
      <c r="SAE71" s="111"/>
      <c r="SAF71" s="26"/>
      <c r="SAG71" s="111"/>
      <c r="SAH71" s="26"/>
      <c r="SAI71" s="111"/>
      <c r="SAJ71" s="26"/>
      <c r="SAK71" s="111"/>
      <c r="SAL71" s="26"/>
      <c r="SAM71" s="111"/>
      <c r="SAN71" s="26"/>
      <c r="SAO71" s="111"/>
      <c r="SAP71" s="26"/>
      <c r="SAQ71" s="111"/>
      <c r="SAR71" s="26"/>
      <c r="SAS71" s="111"/>
      <c r="SAT71" s="26"/>
      <c r="SAU71" s="111"/>
      <c r="SAV71" s="26"/>
      <c r="SAW71" s="111"/>
      <c r="SAX71" s="26"/>
      <c r="SAY71" s="112"/>
      <c r="SAZ71" s="26"/>
      <c r="SBA71" s="111"/>
      <c r="SBB71" s="26"/>
      <c r="SBC71" s="111"/>
      <c r="SBD71" s="26"/>
      <c r="SBE71" s="111"/>
      <c r="SBF71" s="26"/>
      <c r="SBG71" s="111"/>
      <c r="SBH71" s="26"/>
      <c r="SBI71" s="111"/>
      <c r="SBJ71" s="26"/>
      <c r="SBK71" s="111"/>
      <c r="SBL71" s="26"/>
      <c r="SBM71" s="111"/>
      <c r="SBN71" s="19"/>
      <c r="SBO71" s="111"/>
      <c r="SBP71" s="26"/>
      <c r="SBQ71" s="111"/>
      <c r="SBR71" s="26"/>
      <c r="SBS71" s="111"/>
      <c r="SBT71" s="26"/>
      <c r="SBU71" s="111"/>
      <c r="SBV71" s="26"/>
      <c r="SBW71" s="111"/>
      <c r="SBX71" s="19"/>
      <c r="SBY71" s="111"/>
      <c r="SBZ71" s="26"/>
      <c r="SCA71" s="111"/>
      <c r="SCB71" s="26"/>
      <c r="SCC71" s="111"/>
      <c r="SCD71" s="26"/>
      <c r="SCE71" s="111"/>
      <c r="SCF71" s="19"/>
      <c r="SCG71" s="105"/>
      <c r="SCH71" s="105"/>
      <c r="SCI71" s="105"/>
      <c r="SCJ71" s="29"/>
      <c r="SCK71" s="111"/>
      <c r="SCL71" s="29"/>
      <c r="SCM71" s="111"/>
      <c r="SCN71" s="22"/>
      <c r="SCO71" s="111"/>
      <c r="SCP71" s="22"/>
      <c r="SCQ71" s="111"/>
      <c r="SCR71" s="22"/>
      <c r="SCS71" s="111"/>
      <c r="SCT71" s="22"/>
      <c r="SCU71" s="111"/>
      <c r="SCV71" s="22"/>
      <c r="SCW71" s="111"/>
      <c r="SCX71" s="22"/>
      <c r="SCY71" s="111"/>
      <c r="SCZ71" s="22"/>
      <c r="SDA71" s="111"/>
      <c r="SDB71" s="26"/>
      <c r="SDC71" s="111"/>
      <c r="SDD71" s="26"/>
      <c r="SDE71" s="111"/>
      <c r="SDF71" s="26"/>
      <c r="SDG71" s="111"/>
      <c r="SDH71" s="26"/>
      <c r="SDI71" s="111"/>
      <c r="SDJ71" s="26"/>
      <c r="SDK71" s="111"/>
      <c r="SDL71" s="26"/>
      <c r="SDM71" s="111"/>
      <c r="SDN71" s="26"/>
      <c r="SDO71" s="111"/>
      <c r="SDP71" s="26"/>
      <c r="SDQ71" s="111"/>
      <c r="SDR71" s="26"/>
      <c r="SDS71" s="111"/>
      <c r="SDT71" s="26"/>
      <c r="SDU71" s="111"/>
      <c r="SDV71" s="26"/>
      <c r="SDW71" s="112"/>
      <c r="SDX71" s="26"/>
      <c r="SDY71" s="111"/>
      <c r="SDZ71" s="26"/>
      <c r="SEA71" s="111"/>
      <c r="SEB71" s="26"/>
      <c r="SEC71" s="111"/>
      <c r="SED71" s="26"/>
      <c r="SEE71" s="111"/>
      <c r="SEF71" s="26"/>
      <c r="SEG71" s="111"/>
      <c r="SEH71" s="26"/>
      <c r="SEI71" s="111"/>
      <c r="SEJ71" s="26"/>
      <c r="SEK71" s="111"/>
      <c r="SEL71" s="19"/>
      <c r="SEM71" s="111"/>
      <c r="SEN71" s="26"/>
      <c r="SEO71" s="111"/>
      <c r="SEP71" s="26"/>
      <c r="SEQ71" s="111"/>
      <c r="SER71" s="26"/>
      <c r="SES71" s="111"/>
      <c r="SET71" s="26"/>
      <c r="SEU71" s="111"/>
      <c r="SEV71" s="19"/>
      <c r="SEW71" s="111"/>
      <c r="SEX71" s="26"/>
      <c r="SEY71" s="111"/>
      <c r="SEZ71" s="26"/>
      <c r="SFA71" s="111"/>
      <c r="SFB71" s="26"/>
      <c r="SFC71" s="111"/>
      <c r="SFD71" s="19"/>
      <c r="SFE71" s="105"/>
      <c r="SFF71" s="105"/>
      <c r="SFG71" s="105"/>
      <c r="SFH71" s="29"/>
      <c r="SFI71" s="111"/>
      <c r="SFJ71" s="29"/>
      <c r="SFK71" s="111"/>
      <c r="SFL71" s="22"/>
      <c r="SFM71" s="111"/>
      <c r="SFN71" s="22"/>
      <c r="SFO71" s="111"/>
      <c r="SFP71" s="22"/>
      <c r="SFQ71" s="111"/>
      <c r="SFR71" s="22"/>
      <c r="SFS71" s="111"/>
      <c r="SFT71" s="22"/>
      <c r="SFU71" s="111"/>
      <c r="SFV71" s="22"/>
      <c r="SFW71" s="111"/>
      <c r="SFX71" s="22"/>
      <c r="SFY71" s="111"/>
      <c r="SFZ71" s="26"/>
      <c r="SGA71" s="111"/>
      <c r="SGB71" s="26"/>
      <c r="SGC71" s="111"/>
      <c r="SGD71" s="26"/>
      <c r="SGE71" s="111"/>
      <c r="SGF71" s="26"/>
      <c r="SGG71" s="111"/>
      <c r="SGH71" s="26"/>
      <c r="SGI71" s="111"/>
      <c r="SGJ71" s="26"/>
      <c r="SGK71" s="111"/>
      <c r="SGL71" s="26"/>
      <c r="SGM71" s="111"/>
      <c r="SGN71" s="26"/>
      <c r="SGO71" s="111"/>
      <c r="SGP71" s="26"/>
      <c r="SGQ71" s="111"/>
      <c r="SGR71" s="26"/>
      <c r="SGS71" s="111"/>
      <c r="SGT71" s="26"/>
      <c r="SGU71" s="112"/>
      <c r="SGV71" s="26"/>
      <c r="SGW71" s="111"/>
      <c r="SGX71" s="26"/>
      <c r="SGY71" s="111"/>
      <c r="SGZ71" s="26"/>
      <c r="SHA71" s="111"/>
      <c r="SHB71" s="26"/>
      <c r="SHC71" s="111"/>
      <c r="SHD71" s="26"/>
      <c r="SHE71" s="111"/>
      <c r="SHF71" s="26"/>
      <c r="SHG71" s="111"/>
      <c r="SHH71" s="26"/>
      <c r="SHI71" s="111"/>
      <c r="SHJ71" s="19"/>
      <c r="SHK71" s="111"/>
      <c r="SHL71" s="26"/>
      <c r="SHM71" s="111"/>
      <c r="SHN71" s="26"/>
      <c r="SHO71" s="111"/>
      <c r="SHP71" s="26"/>
      <c r="SHQ71" s="111"/>
      <c r="SHR71" s="26"/>
      <c r="SHS71" s="111"/>
      <c r="SHT71" s="19"/>
      <c r="SHU71" s="111"/>
      <c r="SHV71" s="26"/>
      <c r="SHW71" s="111"/>
      <c r="SHX71" s="26"/>
      <c r="SHY71" s="111"/>
      <c r="SHZ71" s="26"/>
      <c r="SIA71" s="111"/>
      <c r="SIB71" s="19"/>
      <c r="SIC71" s="105"/>
      <c r="SID71" s="105"/>
      <c r="SIE71" s="105"/>
      <c r="SIF71" s="29"/>
      <c r="SIG71" s="111"/>
      <c r="SIH71" s="29"/>
      <c r="SII71" s="111"/>
      <c r="SIJ71" s="22"/>
      <c r="SIK71" s="111"/>
      <c r="SIL71" s="22"/>
      <c r="SIM71" s="111"/>
      <c r="SIN71" s="22"/>
      <c r="SIO71" s="111"/>
      <c r="SIP71" s="22"/>
      <c r="SIQ71" s="111"/>
      <c r="SIR71" s="22"/>
      <c r="SIS71" s="111"/>
      <c r="SIT71" s="22"/>
      <c r="SIU71" s="111"/>
      <c r="SIV71" s="22"/>
      <c r="SIW71" s="111"/>
      <c r="SIX71" s="26"/>
      <c r="SIY71" s="111"/>
      <c r="SIZ71" s="26"/>
      <c r="SJA71" s="111"/>
      <c r="SJB71" s="26"/>
      <c r="SJC71" s="111"/>
      <c r="SJD71" s="26"/>
      <c r="SJE71" s="111"/>
      <c r="SJF71" s="26"/>
      <c r="SJG71" s="111"/>
      <c r="SJH71" s="26"/>
      <c r="SJI71" s="111"/>
      <c r="SJJ71" s="26"/>
      <c r="SJK71" s="111"/>
      <c r="SJL71" s="26"/>
      <c r="SJM71" s="111"/>
      <c r="SJN71" s="26"/>
      <c r="SJO71" s="111"/>
      <c r="SJP71" s="26"/>
      <c r="SJQ71" s="111"/>
      <c r="SJR71" s="26"/>
      <c r="SJS71" s="112"/>
      <c r="SJT71" s="26"/>
      <c r="SJU71" s="111"/>
      <c r="SJV71" s="26"/>
      <c r="SJW71" s="111"/>
      <c r="SJX71" s="26"/>
      <c r="SJY71" s="111"/>
      <c r="SJZ71" s="26"/>
      <c r="SKA71" s="111"/>
      <c r="SKB71" s="26"/>
      <c r="SKC71" s="111"/>
      <c r="SKD71" s="26"/>
      <c r="SKE71" s="111"/>
      <c r="SKF71" s="26"/>
      <c r="SKG71" s="111"/>
      <c r="SKH71" s="19"/>
      <c r="SKI71" s="111"/>
      <c r="SKJ71" s="26"/>
      <c r="SKK71" s="111"/>
      <c r="SKL71" s="26"/>
      <c r="SKM71" s="111"/>
      <c r="SKN71" s="26"/>
      <c r="SKO71" s="111"/>
      <c r="SKP71" s="26"/>
      <c r="SKQ71" s="111"/>
      <c r="SKR71" s="19"/>
      <c r="SKS71" s="111"/>
      <c r="SKT71" s="26"/>
      <c r="SKU71" s="111"/>
      <c r="SKV71" s="26"/>
      <c r="SKW71" s="111"/>
      <c r="SKX71" s="26"/>
      <c r="SKY71" s="111"/>
      <c r="SKZ71" s="19"/>
      <c r="SLA71" s="105"/>
      <c r="SLB71" s="105"/>
      <c r="SLC71" s="105"/>
      <c r="SLD71" s="29"/>
      <c r="SLE71" s="111"/>
      <c r="SLF71" s="29"/>
      <c r="SLG71" s="111"/>
      <c r="SLH71" s="22"/>
      <c r="SLI71" s="111"/>
      <c r="SLJ71" s="22"/>
      <c r="SLK71" s="111"/>
      <c r="SLL71" s="22"/>
      <c r="SLM71" s="111"/>
      <c r="SLN71" s="22"/>
      <c r="SLO71" s="111"/>
      <c r="SLP71" s="22"/>
      <c r="SLQ71" s="111"/>
      <c r="SLR71" s="22"/>
      <c r="SLS71" s="111"/>
      <c r="SLT71" s="22"/>
      <c r="SLU71" s="111"/>
      <c r="SLV71" s="26"/>
      <c r="SLW71" s="111"/>
      <c r="SLX71" s="26"/>
      <c r="SLY71" s="111"/>
      <c r="SLZ71" s="26"/>
      <c r="SMA71" s="111"/>
      <c r="SMB71" s="26"/>
      <c r="SMC71" s="111"/>
      <c r="SMD71" s="26"/>
      <c r="SME71" s="111"/>
      <c r="SMF71" s="26"/>
      <c r="SMG71" s="111"/>
      <c r="SMH71" s="26"/>
      <c r="SMI71" s="111"/>
      <c r="SMJ71" s="26"/>
      <c r="SMK71" s="111"/>
      <c r="SML71" s="26"/>
      <c r="SMM71" s="111"/>
      <c r="SMN71" s="26"/>
      <c r="SMO71" s="111"/>
      <c r="SMP71" s="26"/>
      <c r="SMQ71" s="112"/>
      <c r="SMR71" s="26"/>
      <c r="SMS71" s="111"/>
      <c r="SMT71" s="26"/>
      <c r="SMU71" s="111"/>
      <c r="SMV71" s="26"/>
      <c r="SMW71" s="111"/>
      <c r="SMX71" s="26"/>
      <c r="SMY71" s="111"/>
      <c r="SMZ71" s="26"/>
      <c r="SNA71" s="111"/>
      <c r="SNB71" s="26"/>
      <c r="SNC71" s="111"/>
      <c r="SND71" s="26"/>
      <c r="SNE71" s="111"/>
      <c r="SNF71" s="19"/>
      <c r="SNG71" s="111"/>
      <c r="SNH71" s="26"/>
      <c r="SNI71" s="111"/>
      <c r="SNJ71" s="26"/>
      <c r="SNK71" s="111"/>
      <c r="SNL71" s="26"/>
      <c r="SNM71" s="111"/>
      <c r="SNN71" s="26"/>
      <c r="SNO71" s="111"/>
      <c r="SNP71" s="19"/>
      <c r="SNQ71" s="111"/>
      <c r="SNR71" s="26"/>
      <c r="SNS71" s="111"/>
      <c r="SNT71" s="26"/>
      <c r="SNU71" s="111"/>
      <c r="SNV71" s="26"/>
      <c r="SNW71" s="111"/>
      <c r="SNX71" s="19"/>
      <c r="SNY71" s="105"/>
      <c r="SNZ71" s="105"/>
      <c r="SOA71" s="105"/>
      <c r="SOB71" s="29"/>
      <c r="SOC71" s="111"/>
      <c r="SOD71" s="29"/>
      <c r="SOE71" s="111"/>
      <c r="SOF71" s="22"/>
      <c r="SOG71" s="111"/>
      <c r="SOH71" s="22"/>
      <c r="SOI71" s="111"/>
      <c r="SOJ71" s="22"/>
      <c r="SOK71" s="111"/>
      <c r="SOL71" s="22"/>
      <c r="SOM71" s="111"/>
      <c r="SON71" s="22"/>
      <c r="SOO71" s="111"/>
      <c r="SOP71" s="22"/>
      <c r="SOQ71" s="111"/>
      <c r="SOR71" s="22"/>
      <c r="SOS71" s="111"/>
      <c r="SOT71" s="26"/>
      <c r="SOU71" s="111"/>
      <c r="SOV71" s="26"/>
      <c r="SOW71" s="111"/>
      <c r="SOX71" s="26"/>
      <c r="SOY71" s="111"/>
      <c r="SOZ71" s="26"/>
      <c r="SPA71" s="111"/>
      <c r="SPB71" s="26"/>
      <c r="SPC71" s="111"/>
      <c r="SPD71" s="26"/>
      <c r="SPE71" s="111"/>
      <c r="SPF71" s="26"/>
      <c r="SPG71" s="111"/>
      <c r="SPH71" s="26"/>
      <c r="SPI71" s="111"/>
      <c r="SPJ71" s="26"/>
      <c r="SPK71" s="111"/>
      <c r="SPL71" s="26"/>
      <c r="SPM71" s="111"/>
      <c r="SPN71" s="26"/>
      <c r="SPO71" s="112"/>
      <c r="SPP71" s="26"/>
      <c r="SPQ71" s="111"/>
      <c r="SPR71" s="26"/>
      <c r="SPS71" s="111"/>
      <c r="SPT71" s="26"/>
      <c r="SPU71" s="111"/>
      <c r="SPV71" s="26"/>
      <c r="SPW71" s="111"/>
      <c r="SPX71" s="26"/>
      <c r="SPY71" s="111"/>
      <c r="SPZ71" s="26"/>
      <c r="SQA71" s="111"/>
      <c r="SQB71" s="26"/>
      <c r="SQC71" s="111"/>
      <c r="SQD71" s="19"/>
      <c r="SQE71" s="111"/>
      <c r="SQF71" s="26"/>
      <c r="SQG71" s="111"/>
      <c r="SQH71" s="26"/>
      <c r="SQI71" s="111"/>
      <c r="SQJ71" s="26"/>
      <c r="SQK71" s="111"/>
      <c r="SQL71" s="26"/>
      <c r="SQM71" s="111"/>
      <c r="SQN71" s="19"/>
      <c r="SQO71" s="111"/>
      <c r="SQP71" s="26"/>
      <c r="SQQ71" s="111"/>
      <c r="SQR71" s="26"/>
      <c r="SQS71" s="111"/>
      <c r="SQT71" s="26"/>
      <c r="SQU71" s="111"/>
      <c r="SQV71" s="19"/>
      <c r="SQW71" s="105"/>
      <c r="SQX71" s="105"/>
      <c r="SQY71" s="105"/>
      <c r="SQZ71" s="29"/>
      <c r="SRA71" s="111"/>
      <c r="SRB71" s="29"/>
      <c r="SRC71" s="111"/>
      <c r="SRD71" s="22"/>
      <c r="SRE71" s="111"/>
      <c r="SRF71" s="22"/>
      <c r="SRG71" s="111"/>
      <c r="SRH71" s="22"/>
      <c r="SRI71" s="111"/>
      <c r="SRJ71" s="22"/>
      <c r="SRK71" s="111"/>
      <c r="SRL71" s="22"/>
      <c r="SRM71" s="111"/>
      <c r="SRN71" s="22"/>
      <c r="SRO71" s="111"/>
      <c r="SRP71" s="22"/>
      <c r="SRQ71" s="111"/>
      <c r="SRR71" s="26"/>
      <c r="SRS71" s="111"/>
      <c r="SRT71" s="26"/>
      <c r="SRU71" s="111"/>
      <c r="SRV71" s="26"/>
      <c r="SRW71" s="111"/>
      <c r="SRX71" s="26"/>
      <c r="SRY71" s="111"/>
      <c r="SRZ71" s="26"/>
      <c r="SSA71" s="111"/>
      <c r="SSB71" s="26"/>
      <c r="SSC71" s="111"/>
      <c r="SSD71" s="26"/>
      <c r="SSE71" s="111"/>
      <c r="SSF71" s="26"/>
      <c r="SSG71" s="111"/>
      <c r="SSH71" s="26"/>
      <c r="SSI71" s="111"/>
      <c r="SSJ71" s="26"/>
      <c r="SSK71" s="111"/>
      <c r="SSL71" s="26"/>
      <c r="SSM71" s="112"/>
      <c r="SSN71" s="26"/>
      <c r="SSO71" s="111"/>
      <c r="SSP71" s="26"/>
      <c r="SSQ71" s="111"/>
      <c r="SSR71" s="26"/>
      <c r="SSS71" s="111"/>
      <c r="SST71" s="26"/>
      <c r="SSU71" s="111"/>
      <c r="SSV71" s="26"/>
      <c r="SSW71" s="111"/>
      <c r="SSX71" s="26"/>
      <c r="SSY71" s="111"/>
      <c r="SSZ71" s="26"/>
      <c r="STA71" s="111"/>
      <c r="STB71" s="19"/>
      <c r="STC71" s="111"/>
      <c r="STD71" s="26"/>
      <c r="STE71" s="111"/>
      <c r="STF71" s="26"/>
      <c r="STG71" s="111"/>
      <c r="STH71" s="26"/>
      <c r="STI71" s="111"/>
      <c r="STJ71" s="26"/>
      <c r="STK71" s="111"/>
      <c r="STL71" s="19"/>
      <c r="STM71" s="111"/>
      <c r="STN71" s="26"/>
      <c r="STO71" s="111"/>
      <c r="STP71" s="26"/>
      <c r="STQ71" s="111"/>
      <c r="STR71" s="26"/>
      <c r="STS71" s="111"/>
      <c r="STT71" s="19"/>
      <c r="STU71" s="105"/>
      <c r="STV71" s="105"/>
      <c r="STW71" s="105"/>
      <c r="STX71" s="29"/>
      <c r="STY71" s="111"/>
      <c r="STZ71" s="29"/>
      <c r="SUA71" s="111"/>
      <c r="SUB71" s="22"/>
      <c r="SUC71" s="111"/>
      <c r="SUD71" s="22"/>
      <c r="SUE71" s="111"/>
      <c r="SUF71" s="22"/>
      <c r="SUG71" s="111"/>
      <c r="SUH71" s="22"/>
      <c r="SUI71" s="111"/>
      <c r="SUJ71" s="22"/>
      <c r="SUK71" s="111"/>
      <c r="SUL71" s="22"/>
      <c r="SUM71" s="111"/>
      <c r="SUN71" s="22"/>
      <c r="SUO71" s="111"/>
      <c r="SUP71" s="26"/>
      <c r="SUQ71" s="111"/>
      <c r="SUR71" s="26"/>
      <c r="SUS71" s="111"/>
      <c r="SUT71" s="26"/>
      <c r="SUU71" s="111"/>
      <c r="SUV71" s="26"/>
      <c r="SUW71" s="111"/>
      <c r="SUX71" s="26"/>
      <c r="SUY71" s="111"/>
      <c r="SUZ71" s="26"/>
      <c r="SVA71" s="111"/>
      <c r="SVB71" s="26"/>
      <c r="SVC71" s="111"/>
      <c r="SVD71" s="26"/>
      <c r="SVE71" s="111"/>
      <c r="SVF71" s="26"/>
      <c r="SVG71" s="111"/>
      <c r="SVH71" s="26"/>
      <c r="SVI71" s="111"/>
      <c r="SVJ71" s="26"/>
      <c r="SVK71" s="112"/>
      <c r="SVL71" s="26"/>
      <c r="SVM71" s="111"/>
      <c r="SVN71" s="26"/>
      <c r="SVO71" s="111"/>
      <c r="SVP71" s="26"/>
      <c r="SVQ71" s="111"/>
      <c r="SVR71" s="26"/>
      <c r="SVS71" s="111"/>
      <c r="SVT71" s="26"/>
      <c r="SVU71" s="111"/>
      <c r="SVV71" s="26"/>
      <c r="SVW71" s="111"/>
      <c r="SVX71" s="26"/>
      <c r="SVY71" s="111"/>
      <c r="SVZ71" s="19"/>
      <c r="SWA71" s="111"/>
      <c r="SWB71" s="26"/>
      <c r="SWC71" s="111"/>
      <c r="SWD71" s="26"/>
      <c r="SWE71" s="111"/>
      <c r="SWF71" s="26"/>
      <c r="SWG71" s="111"/>
      <c r="SWH71" s="26"/>
      <c r="SWI71" s="111"/>
      <c r="SWJ71" s="19"/>
      <c r="SWK71" s="111"/>
      <c r="SWL71" s="26"/>
      <c r="SWM71" s="111"/>
      <c r="SWN71" s="26"/>
      <c r="SWO71" s="111"/>
      <c r="SWP71" s="26"/>
      <c r="SWQ71" s="111"/>
      <c r="SWR71" s="19"/>
      <c r="SWS71" s="105"/>
      <c r="SWT71" s="105"/>
      <c r="SWU71" s="105"/>
      <c r="SWV71" s="29"/>
      <c r="SWW71" s="111"/>
      <c r="SWX71" s="29"/>
      <c r="SWY71" s="111"/>
      <c r="SWZ71" s="22"/>
      <c r="SXA71" s="111"/>
      <c r="SXB71" s="22"/>
      <c r="SXC71" s="111"/>
      <c r="SXD71" s="22"/>
      <c r="SXE71" s="111"/>
      <c r="SXF71" s="22"/>
      <c r="SXG71" s="111"/>
      <c r="SXH71" s="22"/>
      <c r="SXI71" s="111"/>
      <c r="SXJ71" s="22"/>
      <c r="SXK71" s="111"/>
      <c r="SXL71" s="22"/>
      <c r="SXM71" s="111"/>
      <c r="SXN71" s="26"/>
      <c r="SXO71" s="111"/>
      <c r="SXP71" s="26"/>
      <c r="SXQ71" s="111"/>
      <c r="SXR71" s="26"/>
      <c r="SXS71" s="111"/>
      <c r="SXT71" s="26"/>
      <c r="SXU71" s="111"/>
      <c r="SXV71" s="26"/>
      <c r="SXW71" s="111"/>
      <c r="SXX71" s="26"/>
      <c r="SXY71" s="111"/>
      <c r="SXZ71" s="26"/>
      <c r="SYA71" s="111"/>
      <c r="SYB71" s="26"/>
      <c r="SYC71" s="111"/>
      <c r="SYD71" s="26"/>
      <c r="SYE71" s="111"/>
      <c r="SYF71" s="26"/>
      <c r="SYG71" s="111"/>
      <c r="SYH71" s="26"/>
      <c r="SYI71" s="112"/>
      <c r="SYJ71" s="26"/>
      <c r="SYK71" s="111"/>
      <c r="SYL71" s="26"/>
      <c r="SYM71" s="111"/>
      <c r="SYN71" s="26"/>
      <c r="SYO71" s="111"/>
      <c r="SYP71" s="26"/>
      <c r="SYQ71" s="111"/>
      <c r="SYR71" s="26"/>
      <c r="SYS71" s="111"/>
      <c r="SYT71" s="26"/>
      <c r="SYU71" s="111"/>
      <c r="SYV71" s="26"/>
      <c r="SYW71" s="111"/>
      <c r="SYX71" s="19"/>
      <c r="SYY71" s="111"/>
      <c r="SYZ71" s="26"/>
      <c r="SZA71" s="111"/>
      <c r="SZB71" s="26"/>
      <c r="SZC71" s="111"/>
      <c r="SZD71" s="26"/>
      <c r="SZE71" s="111"/>
      <c r="SZF71" s="26"/>
      <c r="SZG71" s="111"/>
      <c r="SZH71" s="19"/>
      <c r="SZI71" s="111"/>
      <c r="SZJ71" s="26"/>
      <c r="SZK71" s="111"/>
      <c r="SZL71" s="26"/>
      <c r="SZM71" s="111"/>
      <c r="SZN71" s="26"/>
      <c r="SZO71" s="111"/>
      <c r="SZP71" s="19"/>
      <c r="SZQ71" s="105"/>
      <c r="SZR71" s="105"/>
      <c r="SZS71" s="105"/>
      <c r="SZT71" s="29"/>
      <c r="SZU71" s="111"/>
      <c r="SZV71" s="29"/>
      <c r="SZW71" s="111"/>
      <c r="SZX71" s="22"/>
      <c r="SZY71" s="111"/>
      <c r="SZZ71" s="22"/>
      <c r="TAA71" s="111"/>
      <c r="TAB71" s="22"/>
      <c r="TAC71" s="111"/>
      <c r="TAD71" s="22"/>
      <c r="TAE71" s="111"/>
      <c r="TAF71" s="22"/>
      <c r="TAG71" s="111"/>
      <c r="TAH71" s="22"/>
      <c r="TAI71" s="111"/>
      <c r="TAJ71" s="22"/>
      <c r="TAK71" s="111"/>
      <c r="TAL71" s="26"/>
      <c r="TAM71" s="111"/>
      <c r="TAN71" s="26"/>
      <c r="TAO71" s="111"/>
      <c r="TAP71" s="26"/>
      <c r="TAQ71" s="111"/>
      <c r="TAR71" s="26"/>
      <c r="TAS71" s="111"/>
      <c r="TAT71" s="26"/>
      <c r="TAU71" s="111"/>
      <c r="TAV71" s="26"/>
      <c r="TAW71" s="111"/>
      <c r="TAX71" s="26"/>
      <c r="TAY71" s="111"/>
      <c r="TAZ71" s="26"/>
      <c r="TBA71" s="111"/>
      <c r="TBB71" s="26"/>
      <c r="TBC71" s="111"/>
      <c r="TBD71" s="26"/>
      <c r="TBE71" s="111"/>
      <c r="TBF71" s="26"/>
      <c r="TBG71" s="112"/>
      <c r="TBH71" s="26"/>
      <c r="TBI71" s="111"/>
      <c r="TBJ71" s="26"/>
      <c r="TBK71" s="111"/>
      <c r="TBL71" s="26"/>
      <c r="TBM71" s="111"/>
      <c r="TBN71" s="26"/>
      <c r="TBO71" s="111"/>
      <c r="TBP71" s="26"/>
      <c r="TBQ71" s="111"/>
      <c r="TBR71" s="26"/>
      <c r="TBS71" s="111"/>
      <c r="TBT71" s="26"/>
      <c r="TBU71" s="111"/>
      <c r="TBV71" s="19"/>
      <c r="TBW71" s="111"/>
      <c r="TBX71" s="26"/>
      <c r="TBY71" s="111"/>
      <c r="TBZ71" s="26"/>
      <c r="TCA71" s="111"/>
      <c r="TCB71" s="26"/>
      <c r="TCC71" s="111"/>
      <c r="TCD71" s="26"/>
      <c r="TCE71" s="111"/>
      <c r="TCF71" s="19"/>
      <c r="TCG71" s="111"/>
      <c r="TCH71" s="26"/>
      <c r="TCI71" s="111"/>
      <c r="TCJ71" s="26"/>
      <c r="TCK71" s="111"/>
      <c r="TCL71" s="26"/>
      <c r="TCM71" s="111"/>
      <c r="TCN71" s="19"/>
      <c r="TCO71" s="105"/>
      <c r="TCP71" s="105"/>
      <c r="TCQ71" s="105"/>
      <c r="TCR71" s="29"/>
      <c r="TCS71" s="111"/>
      <c r="TCT71" s="29"/>
      <c r="TCU71" s="111"/>
      <c r="TCV71" s="22"/>
      <c r="TCW71" s="111"/>
      <c r="TCX71" s="22"/>
      <c r="TCY71" s="111"/>
      <c r="TCZ71" s="22"/>
      <c r="TDA71" s="111"/>
      <c r="TDB71" s="22"/>
      <c r="TDC71" s="111"/>
      <c r="TDD71" s="22"/>
      <c r="TDE71" s="111"/>
      <c r="TDF71" s="22"/>
      <c r="TDG71" s="111"/>
      <c r="TDH71" s="22"/>
      <c r="TDI71" s="111"/>
      <c r="TDJ71" s="26"/>
      <c r="TDK71" s="111"/>
      <c r="TDL71" s="26"/>
      <c r="TDM71" s="111"/>
      <c r="TDN71" s="26"/>
      <c r="TDO71" s="111"/>
      <c r="TDP71" s="26"/>
      <c r="TDQ71" s="111"/>
      <c r="TDR71" s="26"/>
      <c r="TDS71" s="111"/>
      <c r="TDT71" s="26"/>
      <c r="TDU71" s="111"/>
      <c r="TDV71" s="26"/>
      <c r="TDW71" s="111"/>
      <c r="TDX71" s="26"/>
      <c r="TDY71" s="111"/>
      <c r="TDZ71" s="26"/>
      <c r="TEA71" s="111"/>
      <c r="TEB71" s="26"/>
      <c r="TEC71" s="111"/>
      <c r="TED71" s="26"/>
      <c r="TEE71" s="112"/>
      <c r="TEF71" s="26"/>
      <c r="TEG71" s="111"/>
      <c r="TEH71" s="26"/>
      <c r="TEI71" s="111"/>
      <c r="TEJ71" s="26"/>
      <c r="TEK71" s="111"/>
      <c r="TEL71" s="26"/>
      <c r="TEM71" s="111"/>
      <c r="TEN71" s="26"/>
      <c r="TEO71" s="111"/>
      <c r="TEP71" s="26"/>
      <c r="TEQ71" s="111"/>
      <c r="TER71" s="26"/>
      <c r="TES71" s="111"/>
      <c r="TET71" s="19"/>
      <c r="TEU71" s="111"/>
      <c r="TEV71" s="26"/>
      <c r="TEW71" s="111"/>
      <c r="TEX71" s="26"/>
      <c r="TEY71" s="111"/>
      <c r="TEZ71" s="26"/>
      <c r="TFA71" s="111"/>
      <c r="TFB71" s="26"/>
      <c r="TFC71" s="111"/>
      <c r="TFD71" s="19"/>
      <c r="TFE71" s="111"/>
      <c r="TFF71" s="26"/>
      <c r="TFG71" s="111"/>
      <c r="TFH71" s="26"/>
      <c r="TFI71" s="111"/>
      <c r="TFJ71" s="26"/>
      <c r="TFK71" s="111"/>
      <c r="TFL71" s="19"/>
      <c r="TFM71" s="105"/>
      <c r="TFN71" s="105"/>
      <c r="TFO71" s="105"/>
      <c r="TFP71" s="29"/>
      <c r="TFQ71" s="111"/>
      <c r="TFR71" s="29"/>
      <c r="TFS71" s="111"/>
      <c r="TFT71" s="22"/>
      <c r="TFU71" s="111"/>
      <c r="TFV71" s="22"/>
      <c r="TFW71" s="111"/>
      <c r="TFX71" s="22"/>
      <c r="TFY71" s="111"/>
      <c r="TFZ71" s="22"/>
      <c r="TGA71" s="111"/>
      <c r="TGB71" s="22"/>
      <c r="TGC71" s="111"/>
      <c r="TGD71" s="22"/>
      <c r="TGE71" s="111"/>
      <c r="TGF71" s="22"/>
      <c r="TGG71" s="111"/>
      <c r="TGH71" s="26"/>
      <c r="TGI71" s="111"/>
      <c r="TGJ71" s="26"/>
      <c r="TGK71" s="111"/>
      <c r="TGL71" s="26"/>
      <c r="TGM71" s="111"/>
      <c r="TGN71" s="26"/>
      <c r="TGO71" s="111"/>
      <c r="TGP71" s="26"/>
      <c r="TGQ71" s="111"/>
      <c r="TGR71" s="26"/>
      <c r="TGS71" s="111"/>
      <c r="TGT71" s="26"/>
      <c r="TGU71" s="111"/>
      <c r="TGV71" s="26"/>
      <c r="TGW71" s="111"/>
      <c r="TGX71" s="26"/>
      <c r="TGY71" s="111"/>
      <c r="TGZ71" s="26"/>
      <c r="THA71" s="111"/>
      <c r="THB71" s="26"/>
      <c r="THC71" s="112"/>
      <c r="THD71" s="26"/>
      <c r="THE71" s="111"/>
      <c r="THF71" s="26"/>
      <c r="THG71" s="111"/>
      <c r="THH71" s="26"/>
      <c r="THI71" s="111"/>
      <c r="THJ71" s="26"/>
      <c r="THK71" s="111"/>
      <c r="THL71" s="26"/>
      <c r="THM71" s="111"/>
      <c r="THN71" s="26"/>
      <c r="THO71" s="111"/>
      <c r="THP71" s="26"/>
      <c r="THQ71" s="111"/>
      <c r="THR71" s="19"/>
      <c r="THS71" s="111"/>
      <c r="THT71" s="26"/>
      <c r="THU71" s="111"/>
      <c r="THV71" s="26"/>
      <c r="THW71" s="111"/>
      <c r="THX71" s="26"/>
      <c r="THY71" s="111"/>
      <c r="THZ71" s="26"/>
      <c r="TIA71" s="111"/>
      <c r="TIB71" s="19"/>
      <c r="TIC71" s="111"/>
      <c r="TID71" s="26"/>
      <c r="TIE71" s="111"/>
      <c r="TIF71" s="26"/>
      <c r="TIG71" s="111"/>
      <c r="TIH71" s="26"/>
      <c r="TII71" s="111"/>
      <c r="TIJ71" s="19"/>
      <c r="TIK71" s="105"/>
      <c r="TIL71" s="105"/>
      <c r="TIM71" s="105"/>
      <c r="TIN71" s="29"/>
      <c r="TIO71" s="111"/>
      <c r="TIP71" s="29"/>
      <c r="TIQ71" s="111"/>
      <c r="TIR71" s="22"/>
      <c r="TIS71" s="111"/>
      <c r="TIT71" s="22"/>
      <c r="TIU71" s="111"/>
      <c r="TIV71" s="22"/>
      <c r="TIW71" s="111"/>
      <c r="TIX71" s="22"/>
      <c r="TIY71" s="111"/>
      <c r="TIZ71" s="22"/>
      <c r="TJA71" s="111"/>
      <c r="TJB71" s="22"/>
      <c r="TJC71" s="111"/>
      <c r="TJD71" s="22"/>
      <c r="TJE71" s="111"/>
      <c r="TJF71" s="26"/>
      <c r="TJG71" s="111"/>
      <c r="TJH71" s="26"/>
      <c r="TJI71" s="111"/>
      <c r="TJJ71" s="26"/>
      <c r="TJK71" s="111"/>
      <c r="TJL71" s="26"/>
      <c r="TJM71" s="111"/>
      <c r="TJN71" s="26"/>
      <c r="TJO71" s="111"/>
      <c r="TJP71" s="26"/>
      <c r="TJQ71" s="111"/>
      <c r="TJR71" s="26"/>
      <c r="TJS71" s="111"/>
      <c r="TJT71" s="26"/>
      <c r="TJU71" s="111"/>
      <c r="TJV71" s="26"/>
      <c r="TJW71" s="111"/>
      <c r="TJX71" s="26"/>
      <c r="TJY71" s="111"/>
      <c r="TJZ71" s="26"/>
      <c r="TKA71" s="112"/>
      <c r="TKB71" s="26"/>
      <c r="TKC71" s="111"/>
      <c r="TKD71" s="26"/>
      <c r="TKE71" s="111"/>
      <c r="TKF71" s="26"/>
      <c r="TKG71" s="111"/>
      <c r="TKH71" s="26"/>
      <c r="TKI71" s="111"/>
      <c r="TKJ71" s="26"/>
      <c r="TKK71" s="111"/>
      <c r="TKL71" s="26"/>
      <c r="TKM71" s="111"/>
      <c r="TKN71" s="26"/>
      <c r="TKO71" s="111"/>
      <c r="TKP71" s="19"/>
      <c r="TKQ71" s="111"/>
      <c r="TKR71" s="26"/>
      <c r="TKS71" s="111"/>
      <c r="TKT71" s="26"/>
      <c r="TKU71" s="111"/>
      <c r="TKV71" s="26"/>
      <c r="TKW71" s="111"/>
      <c r="TKX71" s="26"/>
      <c r="TKY71" s="111"/>
      <c r="TKZ71" s="19"/>
      <c r="TLA71" s="111"/>
      <c r="TLB71" s="26"/>
      <c r="TLC71" s="111"/>
      <c r="TLD71" s="26"/>
      <c r="TLE71" s="111"/>
      <c r="TLF71" s="26"/>
      <c r="TLG71" s="111"/>
      <c r="TLH71" s="19"/>
      <c r="TLI71" s="105"/>
      <c r="TLJ71" s="105"/>
      <c r="TLK71" s="105"/>
      <c r="TLL71" s="29"/>
      <c r="TLM71" s="111"/>
      <c r="TLN71" s="29"/>
      <c r="TLO71" s="111"/>
      <c r="TLP71" s="22"/>
      <c r="TLQ71" s="111"/>
      <c r="TLR71" s="22"/>
      <c r="TLS71" s="111"/>
      <c r="TLT71" s="22"/>
      <c r="TLU71" s="111"/>
      <c r="TLV71" s="22"/>
      <c r="TLW71" s="111"/>
      <c r="TLX71" s="22"/>
      <c r="TLY71" s="111"/>
      <c r="TLZ71" s="22"/>
      <c r="TMA71" s="111"/>
      <c r="TMB71" s="22"/>
      <c r="TMC71" s="111"/>
      <c r="TMD71" s="26"/>
      <c r="TME71" s="111"/>
      <c r="TMF71" s="26"/>
      <c r="TMG71" s="111"/>
      <c r="TMH71" s="26"/>
      <c r="TMI71" s="111"/>
      <c r="TMJ71" s="26"/>
      <c r="TMK71" s="111"/>
      <c r="TML71" s="26"/>
      <c r="TMM71" s="111"/>
      <c r="TMN71" s="26"/>
      <c r="TMO71" s="111"/>
      <c r="TMP71" s="26"/>
      <c r="TMQ71" s="111"/>
      <c r="TMR71" s="26"/>
      <c r="TMS71" s="111"/>
      <c r="TMT71" s="26"/>
      <c r="TMU71" s="111"/>
      <c r="TMV71" s="26"/>
      <c r="TMW71" s="111"/>
      <c r="TMX71" s="26"/>
      <c r="TMY71" s="112"/>
      <c r="TMZ71" s="26"/>
      <c r="TNA71" s="111"/>
      <c r="TNB71" s="26"/>
      <c r="TNC71" s="111"/>
      <c r="TND71" s="26"/>
      <c r="TNE71" s="111"/>
      <c r="TNF71" s="26"/>
      <c r="TNG71" s="111"/>
      <c r="TNH71" s="26"/>
      <c r="TNI71" s="111"/>
      <c r="TNJ71" s="26"/>
      <c r="TNK71" s="111"/>
      <c r="TNL71" s="26"/>
      <c r="TNM71" s="111"/>
      <c r="TNN71" s="19"/>
      <c r="TNO71" s="111"/>
      <c r="TNP71" s="26"/>
      <c r="TNQ71" s="111"/>
      <c r="TNR71" s="26"/>
      <c r="TNS71" s="111"/>
      <c r="TNT71" s="26"/>
      <c r="TNU71" s="111"/>
      <c r="TNV71" s="26"/>
      <c r="TNW71" s="111"/>
      <c r="TNX71" s="19"/>
      <c r="TNY71" s="111"/>
      <c r="TNZ71" s="26"/>
      <c r="TOA71" s="111"/>
      <c r="TOB71" s="26"/>
      <c r="TOC71" s="111"/>
      <c r="TOD71" s="26"/>
      <c r="TOE71" s="111"/>
      <c r="TOF71" s="19"/>
      <c r="TOG71" s="105"/>
      <c r="TOH71" s="105"/>
      <c r="TOI71" s="105"/>
      <c r="TOJ71" s="29"/>
      <c r="TOK71" s="111"/>
      <c r="TOL71" s="29"/>
      <c r="TOM71" s="111"/>
      <c r="TON71" s="22"/>
      <c r="TOO71" s="111"/>
      <c r="TOP71" s="22"/>
      <c r="TOQ71" s="111"/>
      <c r="TOR71" s="22"/>
      <c r="TOS71" s="111"/>
      <c r="TOT71" s="22"/>
      <c r="TOU71" s="111"/>
      <c r="TOV71" s="22"/>
      <c r="TOW71" s="111"/>
      <c r="TOX71" s="22"/>
      <c r="TOY71" s="111"/>
      <c r="TOZ71" s="22"/>
      <c r="TPA71" s="111"/>
      <c r="TPB71" s="26"/>
      <c r="TPC71" s="111"/>
      <c r="TPD71" s="26"/>
      <c r="TPE71" s="111"/>
      <c r="TPF71" s="26"/>
      <c r="TPG71" s="111"/>
      <c r="TPH71" s="26"/>
      <c r="TPI71" s="111"/>
      <c r="TPJ71" s="26"/>
      <c r="TPK71" s="111"/>
      <c r="TPL71" s="26"/>
      <c r="TPM71" s="111"/>
      <c r="TPN71" s="26"/>
      <c r="TPO71" s="111"/>
      <c r="TPP71" s="26"/>
      <c r="TPQ71" s="111"/>
      <c r="TPR71" s="26"/>
      <c r="TPS71" s="111"/>
      <c r="TPT71" s="26"/>
      <c r="TPU71" s="111"/>
      <c r="TPV71" s="26"/>
      <c r="TPW71" s="112"/>
      <c r="TPX71" s="26"/>
      <c r="TPY71" s="111"/>
      <c r="TPZ71" s="26"/>
      <c r="TQA71" s="111"/>
      <c r="TQB71" s="26"/>
      <c r="TQC71" s="111"/>
      <c r="TQD71" s="26"/>
      <c r="TQE71" s="111"/>
      <c r="TQF71" s="26"/>
      <c r="TQG71" s="111"/>
      <c r="TQH71" s="26"/>
      <c r="TQI71" s="111"/>
      <c r="TQJ71" s="26"/>
      <c r="TQK71" s="111"/>
      <c r="TQL71" s="19"/>
      <c r="TQM71" s="111"/>
      <c r="TQN71" s="26"/>
      <c r="TQO71" s="111"/>
      <c r="TQP71" s="26"/>
      <c r="TQQ71" s="111"/>
      <c r="TQR71" s="26"/>
      <c r="TQS71" s="111"/>
      <c r="TQT71" s="26"/>
      <c r="TQU71" s="111"/>
      <c r="TQV71" s="19"/>
      <c r="TQW71" s="111"/>
      <c r="TQX71" s="26"/>
      <c r="TQY71" s="111"/>
      <c r="TQZ71" s="26"/>
      <c r="TRA71" s="111"/>
      <c r="TRB71" s="26"/>
      <c r="TRC71" s="111"/>
      <c r="TRD71" s="19"/>
      <c r="TRE71" s="105"/>
      <c r="TRF71" s="105"/>
      <c r="TRG71" s="105"/>
      <c r="TRH71" s="29"/>
      <c r="TRI71" s="111"/>
      <c r="TRJ71" s="29"/>
      <c r="TRK71" s="111"/>
      <c r="TRL71" s="22"/>
      <c r="TRM71" s="111"/>
      <c r="TRN71" s="22"/>
      <c r="TRO71" s="111"/>
      <c r="TRP71" s="22"/>
      <c r="TRQ71" s="111"/>
      <c r="TRR71" s="22"/>
      <c r="TRS71" s="111"/>
      <c r="TRT71" s="22"/>
      <c r="TRU71" s="111"/>
      <c r="TRV71" s="22"/>
      <c r="TRW71" s="111"/>
      <c r="TRX71" s="22"/>
      <c r="TRY71" s="111"/>
      <c r="TRZ71" s="26"/>
      <c r="TSA71" s="111"/>
      <c r="TSB71" s="26"/>
      <c r="TSC71" s="111"/>
      <c r="TSD71" s="26"/>
      <c r="TSE71" s="111"/>
      <c r="TSF71" s="26"/>
      <c r="TSG71" s="111"/>
      <c r="TSH71" s="26"/>
      <c r="TSI71" s="111"/>
      <c r="TSJ71" s="26"/>
      <c r="TSK71" s="111"/>
      <c r="TSL71" s="26"/>
      <c r="TSM71" s="111"/>
      <c r="TSN71" s="26"/>
      <c r="TSO71" s="111"/>
      <c r="TSP71" s="26"/>
      <c r="TSQ71" s="111"/>
      <c r="TSR71" s="26"/>
      <c r="TSS71" s="111"/>
      <c r="TST71" s="26"/>
      <c r="TSU71" s="112"/>
      <c r="TSV71" s="26"/>
      <c r="TSW71" s="111"/>
      <c r="TSX71" s="26"/>
      <c r="TSY71" s="111"/>
      <c r="TSZ71" s="26"/>
      <c r="TTA71" s="111"/>
      <c r="TTB71" s="26"/>
      <c r="TTC71" s="111"/>
      <c r="TTD71" s="26"/>
      <c r="TTE71" s="111"/>
      <c r="TTF71" s="26"/>
      <c r="TTG71" s="111"/>
      <c r="TTH71" s="26"/>
      <c r="TTI71" s="111"/>
      <c r="TTJ71" s="19"/>
      <c r="TTK71" s="111"/>
      <c r="TTL71" s="26"/>
      <c r="TTM71" s="111"/>
      <c r="TTN71" s="26"/>
      <c r="TTO71" s="111"/>
      <c r="TTP71" s="26"/>
      <c r="TTQ71" s="111"/>
      <c r="TTR71" s="26"/>
      <c r="TTS71" s="111"/>
      <c r="TTT71" s="19"/>
      <c r="TTU71" s="111"/>
      <c r="TTV71" s="26"/>
      <c r="TTW71" s="111"/>
      <c r="TTX71" s="26"/>
      <c r="TTY71" s="111"/>
      <c r="TTZ71" s="26"/>
      <c r="TUA71" s="111"/>
      <c r="TUB71" s="19"/>
      <c r="TUC71" s="105"/>
      <c r="TUD71" s="105"/>
      <c r="TUE71" s="105"/>
      <c r="TUF71" s="29"/>
      <c r="TUG71" s="111"/>
      <c r="TUH71" s="29"/>
      <c r="TUI71" s="111"/>
      <c r="TUJ71" s="22"/>
      <c r="TUK71" s="111"/>
      <c r="TUL71" s="22"/>
      <c r="TUM71" s="111"/>
      <c r="TUN71" s="22"/>
      <c r="TUO71" s="111"/>
      <c r="TUP71" s="22"/>
      <c r="TUQ71" s="111"/>
      <c r="TUR71" s="22"/>
      <c r="TUS71" s="111"/>
      <c r="TUT71" s="22"/>
      <c r="TUU71" s="111"/>
      <c r="TUV71" s="22"/>
      <c r="TUW71" s="111"/>
      <c r="TUX71" s="26"/>
      <c r="TUY71" s="111"/>
      <c r="TUZ71" s="26"/>
      <c r="TVA71" s="111"/>
      <c r="TVB71" s="26"/>
      <c r="TVC71" s="111"/>
      <c r="TVD71" s="26"/>
      <c r="TVE71" s="111"/>
      <c r="TVF71" s="26"/>
      <c r="TVG71" s="111"/>
      <c r="TVH71" s="26"/>
      <c r="TVI71" s="111"/>
      <c r="TVJ71" s="26"/>
      <c r="TVK71" s="111"/>
      <c r="TVL71" s="26"/>
      <c r="TVM71" s="111"/>
      <c r="TVN71" s="26"/>
      <c r="TVO71" s="111"/>
      <c r="TVP71" s="26"/>
      <c r="TVQ71" s="111"/>
      <c r="TVR71" s="26"/>
      <c r="TVS71" s="112"/>
      <c r="TVT71" s="26"/>
      <c r="TVU71" s="111"/>
      <c r="TVV71" s="26"/>
      <c r="TVW71" s="111"/>
      <c r="TVX71" s="26"/>
      <c r="TVY71" s="111"/>
      <c r="TVZ71" s="26"/>
      <c r="TWA71" s="111"/>
      <c r="TWB71" s="26"/>
      <c r="TWC71" s="111"/>
      <c r="TWD71" s="26"/>
      <c r="TWE71" s="111"/>
      <c r="TWF71" s="26"/>
      <c r="TWG71" s="111"/>
      <c r="TWH71" s="19"/>
      <c r="TWI71" s="111"/>
      <c r="TWJ71" s="26"/>
      <c r="TWK71" s="111"/>
      <c r="TWL71" s="26"/>
      <c r="TWM71" s="111"/>
      <c r="TWN71" s="26"/>
      <c r="TWO71" s="111"/>
      <c r="TWP71" s="26"/>
      <c r="TWQ71" s="111"/>
      <c r="TWR71" s="19"/>
      <c r="TWS71" s="111"/>
      <c r="TWT71" s="26"/>
      <c r="TWU71" s="111"/>
      <c r="TWV71" s="26"/>
      <c r="TWW71" s="111"/>
      <c r="TWX71" s="26"/>
      <c r="TWY71" s="111"/>
      <c r="TWZ71" s="19"/>
      <c r="TXA71" s="105"/>
      <c r="TXB71" s="105"/>
      <c r="TXC71" s="105"/>
      <c r="TXD71" s="29"/>
      <c r="TXE71" s="111"/>
      <c r="TXF71" s="29"/>
      <c r="TXG71" s="111"/>
      <c r="TXH71" s="22"/>
      <c r="TXI71" s="111"/>
      <c r="TXJ71" s="22"/>
      <c r="TXK71" s="111"/>
      <c r="TXL71" s="22"/>
      <c r="TXM71" s="111"/>
      <c r="TXN71" s="22"/>
      <c r="TXO71" s="111"/>
      <c r="TXP71" s="22"/>
      <c r="TXQ71" s="111"/>
      <c r="TXR71" s="22"/>
      <c r="TXS71" s="111"/>
      <c r="TXT71" s="22"/>
      <c r="TXU71" s="111"/>
      <c r="TXV71" s="26"/>
      <c r="TXW71" s="111"/>
      <c r="TXX71" s="26"/>
      <c r="TXY71" s="111"/>
      <c r="TXZ71" s="26"/>
      <c r="TYA71" s="111"/>
      <c r="TYB71" s="26"/>
      <c r="TYC71" s="111"/>
      <c r="TYD71" s="26"/>
      <c r="TYE71" s="111"/>
      <c r="TYF71" s="26"/>
      <c r="TYG71" s="111"/>
      <c r="TYH71" s="26"/>
      <c r="TYI71" s="111"/>
      <c r="TYJ71" s="26"/>
      <c r="TYK71" s="111"/>
      <c r="TYL71" s="26"/>
      <c r="TYM71" s="111"/>
      <c r="TYN71" s="26"/>
      <c r="TYO71" s="111"/>
      <c r="TYP71" s="26"/>
      <c r="TYQ71" s="112"/>
      <c r="TYR71" s="26"/>
      <c r="TYS71" s="111"/>
      <c r="TYT71" s="26"/>
      <c r="TYU71" s="111"/>
      <c r="TYV71" s="26"/>
      <c r="TYW71" s="111"/>
      <c r="TYX71" s="26"/>
      <c r="TYY71" s="111"/>
      <c r="TYZ71" s="26"/>
      <c r="TZA71" s="111"/>
      <c r="TZB71" s="26"/>
      <c r="TZC71" s="111"/>
      <c r="TZD71" s="26"/>
      <c r="TZE71" s="111"/>
      <c r="TZF71" s="19"/>
      <c r="TZG71" s="111"/>
      <c r="TZH71" s="26"/>
      <c r="TZI71" s="111"/>
      <c r="TZJ71" s="26"/>
      <c r="TZK71" s="111"/>
      <c r="TZL71" s="26"/>
      <c r="TZM71" s="111"/>
      <c r="TZN71" s="26"/>
      <c r="TZO71" s="111"/>
      <c r="TZP71" s="19"/>
      <c r="TZQ71" s="111"/>
      <c r="TZR71" s="26"/>
      <c r="TZS71" s="111"/>
      <c r="TZT71" s="26"/>
      <c r="TZU71" s="111"/>
      <c r="TZV71" s="26"/>
      <c r="TZW71" s="111"/>
      <c r="TZX71" s="19"/>
      <c r="TZY71" s="105"/>
      <c r="TZZ71" s="105"/>
      <c r="UAA71" s="105"/>
      <c r="UAB71" s="29"/>
      <c r="UAC71" s="111"/>
      <c r="UAD71" s="29"/>
      <c r="UAE71" s="111"/>
      <c r="UAF71" s="22"/>
      <c r="UAG71" s="111"/>
      <c r="UAH71" s="22"/>
      <c r="UAI71" s="111"/>
      <c r="UAJ71" s="22"/>
      <c r="UAK71" s="111"/>
      <c r="UAL71" s="22"/>
      <c r="UAM71" s="111"/>
      <c r="UAN71" s="22"/>
      <c r="UAO71" s="111"/>
      <c r="UAP71" s="22"/>
      <c r="UAQ71" s="111"/>
      <c r="UAR71" s="22"/>
      <c r="UAS71" s="111"/>
      <c r="UAT71" s="26"/>
      <c r="UAU71" s="111"/>
      <c r="UAV71" s="26"/>
      <c r="UAW71" s="111"/>
      <c r="UAX71" s="26"/>
      <c r="UAY71" s="111"/>
      <c r="UAZ71" s="26"/>
      <c r="UBA71" s="111"/>
      <c r="UBB71" s="26"/>
      <c r="UBC71" s="111"/>
      <c r="UBD71" s="26"/>
      <c r="UBE71" s="111"/>
      <c r="UBF71" s="26"/>
      <c r="UBG71" s="111"/>
      <c r="UBH71" s="26"/>
      <c r="UBI71" s="111"/>
      <c r="UBJ71" s="26"/>
      <c r="UBK71" s="111"/>
      <c r="UBL71" s="26"/>
      <c r="UBM71" s="111"/>
      <c r="UBN71" s="26"/>
      <c r="UBO71" s="112"/>
      <c r="UBP71" s="26"/>
      <c r="UBQ71" s="111"/>
      <c r="UBR71" s="26"/>
      <c r="UBS71" s="111"/>
      <c r="UBT71" s="26"/>
      <c r="UBU71" s="111"/>
      <c r="UBV71" s="26"/>
      <c r="UBW71" s="111"/>
      <c r="UBX71" s="26"/>
      <c r="UBY71" s="111"/>
      <c r="UBZ71" s="26"/>
      <c r="UCA71" s="111"/>
      <c r="UCB71" s="26"/>
      <c r="UCC71" s="111"/>
      <c r="UCD71" s="19"/>
      <c r="UCE71" s="111"/>
      <c r="UCF71" s="26"/>
      <c r="UCG71" s="111"/>
      <c r="UCH71" s="26"/>
      <c r="UCI71" s="111"/>
      <c r="UCJ71" s="26"/>
      <c r="UCK71" s="111"/>
      <c r="UCL71" s="26"/>
      <c r="UCM71" s="111"/>
      <c r="UCN71" s="19"/>
      <c r="UCO71" s="111"/>
      <c r="UCP71" s="26"/>
      <c r="UCQ71" s="111"/>
      <c r="UCR71" s="26"/>
      <c r="UCS71" s="111"/>
      <c r="UCT71" s="26"/>
      <c r="UCU71" s="111"/>
      <c r="UCV71" s="19"/>
      <c r="UCW71" s="105"/>
      <c r="UCX71" s="105"/>
      <c r="UCY71" s="105"/>
      <c r="UCZ71" s="29"/>
      <c r="UDA71" s="111"/>
      <c r="UDB71" s="29"/>
      <c r="UDC71" s="111"/>
      <c r="UDD71" s="22"/>
      <c r="UDE71" s="111"/>
      <c r="UDF71" s="22"/>
      <c r="UDG71" s="111"/>
      <c r="UDH71" s="22"/>
      <c r="UDI71" s="111"/>
      <c r="UDJ71" s="22"/>
      <c r="UDK71" s="111"/>
      <c r="UDL71" s="22"/>
      <c r="UDM71" s="111"/>
      <c r="UDN71" s="22"/>
      <c r="UDO71" s="111"/>
      <c r="UDP71" s="22"/>
      <c r="UDQ71" s="111"/>
      <c r="UDR71" s="26"/>
      <c r="UDS71" s="111"/>
      <c r="UDT71" s="26"/>
      <c r="UDU71" s="111"/>
      <c r="UDV71" s="26"/>
      <c r="UDW71" s="111"/>
      <c r="UDX71" s="26"/>
      <c r="UDY71" s="111"/>
      <c r="UDZ71" s="26"/>
      <c r="UEA71" s="111"/>
      <c r="UEB71" s="26"/>
      <c r="UEC71" s="111"/>
      <c r="UED71" s="26"/>
      <c r="UEE71" s="111"/>
      <c r="UEF71" s="26"/>
      <c r="UEG71" s="111"/>
      <c r="UEH71" s="26"/>
      <c r="UEI71" s="111"/>
      <c r="UEJ71" s="26"/>
      <c r="UEK71" s="111"/>
      <c r="UEL71" s="26"/>
      <c r="UEM71" s="112"/>
      <c r="UEN71" s="26"/>
      <c r="UEO71" s="111"/>
      <c r="UEP71" s="26"/>
      <c r="UEQ71" s="111"/>
      <c r="UER71" s="26"/>
      <c r="UES71" s="111"/>
      <c r="UET71" s="26"/>
      <c r="UEU71" s="111"/>
      <c r="UEV71" s="26"/>
      <c r="UEW71" s="111"/>
      <c r="UEX71" s="26"/>
      <c r="UEY71" s="111"/>
      <c r="UEZ71" s="26"/>
      <c r="UFA71" s="111"/>
      <c r="UFB71" s="19"/>
      <c r="UFC71" s="111"/>
      <c r="UFD71" s="26"/>
      <c r="UFE71" s="111"/>
      <c r="UFF71" s="26"/>
      <c r="UFG71" s="111"/>
      <c r="UFH71" s="26"/>
      <c r="UFI71" s="111"/>
      <c r="UFJ71" s="26"/>
      <c r="UFK71" s="111"/>
      <c r="UFL71" s="19"/>
      <c r="UFM71" s="111"/>
      <c r="UFN71" s="26"/>
      <c r="UFO71" s="111"/>
      <c r="UFP71" s="26"/>
      <c r="UFQ71" s="111"/>
      <c r="UFR71" s="26"/>
      <c r="UFS71" s="111"/>
      <c r="UFT71" s="19"/>
      <c r="UFU71" s="105"/>
      <c r="UFV71" s="105"/>
      <c r="UFW71" s="105"/>
      <c r="UFX71" s="29"/>
      <c r="UFY71" s="111"/>
      <c r="UFZ71" s="29"/>
      <c r="UGA71" s="111"/>
      <c r="UGB71" s="22"/>
      <c r="UGC71" s="111"/>
      <c r="UGD71" s="22"/>
      <c r="UGE71" s="111"/>
      <c r="UGF71" s="22"/>
      <c r="UGG71" s="111"/>
      <c r="UGH71" s="22"/>
      <c r="UGI71" s="111"/>
      <c r="UGJ71" s="22"/>
      <c r="UGK71" s="111"/>
      <c r="UGL71" s="22"/>
      <c r="UGM71" s="111"/>
      <c r="UGN71" s="22"/>
      <c r="UGO71" s="111"/>
      <c r="UGP71" s="26"/>
      <c r="UGQ71" s="111"/>
      <c r="UGR71" s="26"/>
      <c r="UGS71" s="111"/>
      <c r="UGT71" s="26"/>
      <c r="UGU71" s="111"/>
      <c r="UGV71" s="26"/>
      <c r="UGW71" s="111"/>
      <c r="UGX71" s="26"/>
      <c r="UGY71" s="111"/>
      <c r="UGZ71" s="26"/>
      <c r="UHA71" s="111"/>
      <c r="UHB71" s="26"/>
      <c r="UHC71" s="111"/>
      <c r="UHD71" s="26"/>
      <c r="UHE71" s="111"/>
      <c r="UHF71" s="26"/>
      <c r="UHG71" s="111"/>
      <c r="UHH71" s="26"/>
      <c r="UHI71" s="111"/>
      <c r="UHJ71" s="26"/>
      <c r="UHK71" s="112"/>
      <c r="UHL71" s="26"/>
      <c r="UHM71" s="111"/>
      <c r="UHN71" s="26"/>
      <c r="UHO71" s="111"/>
      <c r="UHP71" s="26"/>
      <c r="UHQ71" s="111"/>
      <c r="UHR71" s="26"/>
      <c r="UHS71" s="111"/>
      <c r="UHT71" s="26"/>
      <c r="UHU71" s="111"/>
      <c r="UHV71" s="26"/>
      <c r="UHW71" s="111"/>
      <c r="UHX71" s="26"/>
      <c r="UHY71" s="111"/>
      <c r="UHZ71" s="19"/>
      <c r="UIA71" s="111"/>
      <c r="UIB71" s="26"/>
      <c r="UIC71" s="111"/>
      <c r="UID71" s="26"/>
      <c r="UIE71" s="111"/>
      <c r="UIF71" s="26"/>
      <c r="UIG71" s="111"/>
      <c r="UIH71" s="26"/>
      <c r="UII71" s="111"/>
      <c r="UIJ71" s="19"/>
      <c r="UIK71" s="111"/>
      <c r="UIL71" s="26"/>
      <c r="UIM71" s="111"/>
      <c r="UIN71" s="26"/>
      <c r="UIO71" s="111"/>
      <c r="UIP71" s="26"/>
      <c r="UIQ71" s="111"/>
      <c r="UIR71" s="19"/>
      <c r="UIS71" s="105"/>
      <c r="UIT71" s="105"/>
      <c r="UIU71" s="105"/>
      <c r="UIV71" s="29"/>
      <c r="UIW71" s="111"/>
      <c r="UIX71" s="29"/>
      <c r="UIY71" s="111"/>
      <c r="UIZ71" s="22"/>
      <c r="UJA71" s="111"/>
      <c r="UJB71" s="22"/>
      <c r="UJC71" s="111"/>
      <c r="UJD71" s="22"/>
      <c r="UJE71" s="111"/>
      <c r="UJF71" s="22"/>
      <c r="UJG71" s="111"/>
      <c r="UJH71" s="22"/>
      <c r="UJI71" s="111"/>
      <c r="UJJ71" s="22"/>
      <c r="UJK71" s="111"/>
      <c r="UJL71" s="22"/>
      <c r="UJM71" s="111"/>
      <c r="UJN71" s="26"/>
      <c r="UJO71" s="111"/>
      <c r="UJP71" s="26"/>
      <c r="UJQ71" s="111"/>
      <c r="UJR71" s="26"/>
      <c r="UJS71" s="111"/>
      <c r="UJT71" s="26"/>
      <c r="UJU71" s="111"/>
      <c r="UJV71" s="26"/>
      <c r="UJW71" s="111"/>
      <c r="UJX71" s="26"/>
      <c r="UJY71" s="111"/>
      <c r="UJZ71" s="26"/>
      <c r="UKA71" s="111"/>
      <c r="UKB71" s="26"/>
      <c r="UKC71" s="111"/>
      <c r="UKD71" s="26"/>
      <c r="UKE71" s="111"/>
      <c r="UKF71" s="26"/>
      <c r="UKG71" s="111"/>
      <c r="UKH71" s="26"/>
      <c r="UKI71" s="112"/>
      <c r="UKJ71" s="26"/>
      <c r="UKK71" s="111"/>
      <c r="UKL71" s="26"/>
      <c r="UKM71" s="111"/>
      <c r="UKN71" s="26"/>
      <c r="UKO71" s="111"/>
      <c r="UKP71" s="26"/>
      <c r="UKQ71" s="111"/>
      <c r="UKR71" s="26"/>
      <c r="UKS71" s="111"/>
      <c r="UKT71" s="26"/>
      <c r="UKU71" s="111"/>
      <c r="UKV71" s="26"/>
      <c r="UKW71" s="111"/>
      <c r="UKX71" s="19"/>
      <c r="UKY71" s="111"/>
      <c r="UKZ71" s="26"/>
      <c r="ULA71" s="111"/>
      <c r="ULB71" s="26"/>
      <c r="ULC71" s="111"/>
      <c r="ULD71" s="26"/>
      <c r="ULE71" s="111"/>
      <c r="ULF71" s="26"/>
      <c r="ULG71" s="111"/>
      <c r="ULH71" s="19"/>
      <c r="ULI71" s="111"/>
      <c r="ULJ71" s="26"/>
      <c r="ULK71" s="111"/>
      <c r="ULL71" s="26"/>
      <c r="ULM71" s="111"/>
      <c r="ULN71" s="26"/>
      <c r="ULO71" s="111"/>
      <c r="ULP71" s="19"/>
      <c r="ULQ71" s="105"/>
      <c r="ULR71" s="105"/>
      <c r="ULS71" s="105"/>
      <c r="ULT71" s="29"/>
      <c r="ULU71" s="111"/>
      <c r="ULV71" s="29"/>
      <c r="ULW71" s="111"/>
      <c r="ULX71" s="22"/>
      <c r="ULY71" s="111"/>
      <c r="ULZ71" s="22"/>
      <c r="UMA71" s="111"/>
      <c r="UMB71" s="22"/>
      <c r="UMC71" s="111"/>
      <c r="UMD71" s="22"/>
      <c r="UME71" s="111"/>
      <c r="UMF71" s="22"/>
      <c r="UMG71" s="111"/>
      <c r="UMH71" s="22"/>
      <c r="UMI71" s="111"/>
      <c r="UMJ71" s="22"/>
      <c r="UMK71" s="111"/>
      <c r="UML71" s="26"/>
      <c r="UMM71" s="111"/>
      <c r="UMN71" s="26"/>
      <c r="UMO71" s="111"/>
      <c r="UMP71" s="26"/>
      <c r="UMQ71" s="111"/>
      <c r="UMR71" s="26"/>
      <c r="UMS71" s="111"/>
      <c r="UMT71" s="26"/>
      <c r="UMU71" s="111"/>
      <c r="UMV71" s="26"/>
      <c r="UMW71" s="111"/>
      <c r="UMX71" s="26"/>
      <c r="UMY71" s="111"/>
      <c r="UMZ71" s="26"/>
      <c r="UNA71" s="111"/>
      <c r="UNB71" s="26"/>
      <c r="UNC71" s="111"/>
      <c r="UND71" s="26"/>
      <c r="UNE71" s="111"/>
      <c r="UNF71" s="26"/>
      <c r="UNG71" s="112"/>
      <c r="UNH71" s="26"/>
      <c r="UNI71" s="111"/>
      <c r="UNJ71" s="26"/>
      <c r="UNK71" s="111"/>
      <c r="UNL71" s="26"/>
      <c r="UNM71" s="111"/>
      <c r="UNN71" s="26"/>
      <c r="UNO71" s="111"/>
      <c r="UNP71" s="26"/>
      <c r="UNQ71" s="111"/>
      <c r="UNR71" s="26"/>
      <c r="UNS71" s="111"/>
      <c r="UNT71" s="26"/>
      <c r="UNU71" s="111"/>
      <c r="UNV71" s="19"/>
      <c r="UNW71" s="111"/>
      <c r="UNX71" s="26"/>
      <c r="UNY71" s="111"/>
      <c r="UNZ71" s="26"/>
      <c r="UOA71" s="111"/>
      <c r="UOB71" s="26"/>
      <c r="UOC71" s="111"/>
      <c r="UOD71" s="26"/>
      <c r="UOE71" s="111"/>
      <c r="UOF71" s="19"/>
      <c r="UOG71" s="111"/>
      <c r="UOH71" s="26"/>
      <c r="UOI71" s="111"/>
      <c r="UOJ71" s="26"/>
      <c r="UOK71" s="111"/>
      <c r="UOL71" s="26"/>
      <c r="UOM71" s="111"/>
      <c r="UON71" s="19"/>
      <c r="UOO71" s="105"/>
      <c r="UOP71" s="105"/>
      <c r="UOQ71" s="105"/>
      <c r="UOR71" s="29"/>
      <c r="UOS71" s="111"/>
      <c r="UOT71" s="29"/>
      <c r="UOU71" s="111"/>
      <c r="UOV71" s="22"/>
      <c r="UOW71" s="111"/>
      <c r="UOX71" s="22"/>
      <c r="UOY71" s="111"/>
      <c r="UOZ71" s="22"/>
      <c r="UPA71" s="111"/>
      <c r="UPB71" s="22"/>
      <c r="UPC71" s="111"/>
      <c r="UPD71" s="22"/>
      <c r="UPE71" s="111"/>
      <c r="UPF71" s="22"/>
      <c r="UPG71" s="111"/>
      <c r="UPH71" s="22"/>
      <c r="UPI71" s="111"/>
      <c r="UPJ71" s="26"/>
      <c r="UPK71" s="111"/>
      <c r="UPL71" s="26"/>
      <c r="UPM71" s="111"/>
      <c r="UPN71" s="26"/>
      <c r="UPO71" s="111"/>
      <c r="UPP71" s="26"/>
      <c r="UPQ71" s="111"/>
      <c r="UPR71" s="26"/>
      <c r="UPS71" s="111"/>
      <c r="UPT71" s="26"/>
      <c r="UPU71" s="111"/>
      <c r="UPV71" s="26"/>
      <c r="UPW71" s="111"/>
      <c r="UPX71" s="26"/>
      <c r="UPY71" s="111"/>
      <c r="UPZ71" s="26"/>
      <c r="UQA71" s="111"/>
      <c r="UQB71" s="26"/>
      <c r="UQC71" s="111"/>
      <c r="UQD71" s="26"/>
      <c r="UQE71" s="112"/>
      <c r="UQF71" s="26"/>
      <c r="UQG71" s="111"/>
      <c r="UQH71" s="26"/>
      <c r="UQI71" s="111"/>
      <c r="UQJ71" s="26"/>
      <c r="UQK71" s="111"/>
      <c r="UQL71" s="26"/>
      <c r="UQM71" s="111"/>
      <c r="UQN71" s="26"/>
      <c r="UQO71" s="111"/>
      <c r="UQP71" s="26"/>
      <c r="UQQ71" s="111"/>
      <c r="UQR71" s="26"/>
      <c r="UQS71" s="111"/>
      <c r="UQT71" s="19"/>
      <c r="UQU71" s="111"/>
      <c r="UQV71" s="26"/>
      <c r="UQW71" s="111"/>
      <c r="UQX71" s="26"/>
      <c r="UQY71" s="111"/>
      <c r="UQZ71" s="26"/>
      <c r="URA71" s="111"/>
      <c r="URB71" s="26"/>
      <c r="URC71" s="111"/>
      <c r="URD71" s="19"/>
      <c r="URE71" s="111"/>
      <c r="URF71" s="26"/>
      <c r="URG71" s="111"/>
      <c r="URH71" s="26"/>
      <c r="URI71" s="111"/>
      <c r="URJ71" s="26"/>
      <c r="URK71" s="111"/>
      <c r="URL71" s="19"/>
      <c r="URM71" s="105"/>
      <c r="URN71" s="105"/>
      <c r="URO71" s="105"/>
      <c r="URP71" s="29"/>
      <c r="URQ71" s="111"/>
      <c r="URR71" s="29"/>
      <c r="URS71" s="111"/>
      <c r="URT71" s="22"/>
      <c r="URU71" s="111"/>
      <c r="URV71" s="22"/>
      <c r="URW71" s="111"/>
      <c r="URX71" s="22"/>
      <c r="URY71" s="111"/>
      <c r="URZ71" s="22"/>
      <c r="USA71" s="111"/>
      <c r="USB71" s="22"/>
      <c r="USC71" s="111"/>
      <c r="USD71" s="22"/>
      <c r="USE71" s="111"/>
      <c r="USF71" s="22"/>
      <c r="USG71" s="111"/>
      <c r="USH71" s="26"/>
      <c r="USI71" s="111"/>
      <c r="USJ71" s="26"/>
      <c r="USK71" s="111"/>
      <c r="USL71" s="26"/>
      <c r="USM71" s="111"/>
      <c r="USN71" s="26"/>
      <c r="USO71" s="111"/>
      <c r="USP71" s="26"/>
      <c r="USQ71" s="111"/>
      <c r="USR71" s="26"/>
      <c r="USS71" s="111"/>
      <c r="UST71" s="26"/>
      <c r="USU71" s="111"/>
      <c r="USV71" s="26"/>
      <c r="USW71" s="111"/>
      <c r="USX71" s="26"/>
      <c r="USY71" s="111"/>
      <c r="USZ71" s="26"/>
      <c r="UTA71" s="111"/>
      <c r="UTB71" s="26"/>
      <c r="UTC71" s="112"/>
      <c r="UTD71" s="26"/>
      <c r="UTE71" s="111"/>
      <c r="UTF71" s="26"/>
      <c r="UTG71" s="111"/>
      <c r="UTH71" s="26"/>
      <c r="UTI71" s="111"/>
      <c r="UTJ71" s="26"/>
      <c r="UTK71" s="111"/>
      <c r="UTL71" s="26"/>
      <c r="UTM71" s="111"/>
      <c r="UTN71" s="26"/>
      <c r="UTO71" s="111"/>
      <c r="UTP71" s="26"/>
      <c r="UTQ71" s="111"/>
      <c r="UTR71" s="19"/>
      <c r="UTS71" s="111"/>
      <c r="UTT71" s="26"/>
      <c r="UTU71" s="111"/>
      <c r="UTV71" s="26"/>
      <c r="UTW71" s="111"/>
      <c r="UTX71" s="26"/>
      <c r="UTY71" s="111"/>
      <c r="UTZ71" s="26"/>
      <c r="UUA71" s="111"/>
      <c r="UUB71" s="19"/>
      <c r="UUC71" s="111"/>
      <c r="UUD71" s="26"/>
      <c r="UUE71" s="111"/>
      <c r="UUF71" s="26"/>
      <c r="UUG71" s="111"/>
      <c r="UUH71" s="26"/>
      <c r="UUI71" s="111"/>
      <c r="UUJ71" s="19"/>
      <c r="UUK71" s="105"/>
      <c r="UUL71" s="105"/>
      <c r="UUM71" s="105"/>
      <c r="UUN71" s="29"/>
      <c r="UUO71" s="111"/>
      <c r="UUP71" s="29"/>
      <c r="UUQ71" s="111"/>
      <c r="UUR71" s="22"/>
      <c r="UUS71" s="111"/>
      <c r="UUT71" s="22"/>
      <c r="UUU71" s="111"/>
      <c r="UUV71" s="22"/>
      <c r="UUW71" s="111"/>
      <c r="UUX71" s="22"/>
      <c r="UUY71" s="111"/>
      <c r="UUZ71" s="22"/>
      <c r="UVA71" s="111"/>
      <c r="UVB71" s="22"/>
      <c r="UVC71" s="111"/>
      <c r="UVD71" s="22"/>
      <c r="UVE71" s="111"/>
      <c r="UVF71" s="26"/>
      <c r="UVG71" s="111"/>
      <c r="UVH71" s="26"/>
      <c r="UVI71" s="111"/>
      <c r="UVJ71" s="26"/>
      <c r="UVK71" s="111"/>
      <c r="UVL71" s="26"/>
      <c r="UVM71" s="111"/>
      <c r="UVN71" s="26"/>
      <c r="UVO71" s="111"/>
      <c r="UVP71" s="26"/>
      <c r="UVQ71" s="111"/>
      <c r="UVR71" s="26"/>
      <c r="UVS71" s="111"/>
      <c r="UVT71" s="26"/>
      <c r="UVU71" s="111"/>
      <c r="UVV71" s="26"/>
      <c r="UVW71" s="111"/>
      <c r="UVX71" s="26"/>
      <c r="UVY71" s="111"/>
      <c r="UVZ71" s="26"/>
      <c r="UWA71" s="112"/>
      <c r="UWB71" s="26"/>
      <c r="UWC71" s="111"/>
      <c r="UWD71" s="26"/>
      <c r="UWE71" s="111"/>
      <c r="UWF71" s="26"/>
      <c r="UWG71" s="111"/>
      <c r="UWH71" s="26"/>
      <c r="UWI71" s="111"/>
      <c r="UWJ71" s="26"/>
      <c r="UWK71" s="111"/>
      <c r="UWL71" s="26"/>
      <c r="UWM71" s="111"/>
      <c r="UWN71" s="26"/>
      <c r="UWO71" s="111"/>
      <c r="UWP71" s="19"/>
      <c r="UWQ71" s="111"/>
      <c r="UWR71" s="26"/>
      <c r="UWS71" s="111"/>
      <c r="UWT71" s="26"/>
      <c r="UWU71" s="111"/>
      <c r="UWV71" s="26"/>
      <c r="UWW71" s="111"/>
      <c r="UWX71" s="26"/>
      <c r="UWY71" s="111"/>
      <c r="UWZ71" s="19"/>
      <c r="UXA71" s="111"/>
      <c r="UXB71" s="26"/>
      <c r="UXC71" s="111"/>
      <c r="UXD71" s="26"/>
      <c r="UXE71" s="111"/>
      <c r="UXF71" s="26"/>
      <c r="UXG71" s="111"/>
      <c r="UXH71" s="19"/>
      <c r="UXI71" s="105"/>
      <c r="UXJ71" s="105"/>
      <c r="UXK71" s="105"/>
      <c r="UXL71" s="29"/>
      <c r="UXM71" s="111"/>
      <c r="UXN71" s="29"/>
      <c r="UXO71" s="111"/>
      <c r="UXP71" s="22"/>
      <c r="UXQ71" s="111"/>
      <c r="UXR71" s="22"/>
      <c r="UXS71" s="111"/>
      <c r="UXT71" s="22"/>
      <c r="UXU71" s="111"/>
      <c r="UXV71" s="22"/>
      <c r="UXW71" s="111"/>
      <c r="UXX71" s="22"/>
      <c r="UXY71" s="111"/>
      <c r="UXZ71" s="22"/>
      <c r="UYA71" s="111"/>
      <c r="UYB71" s="22"/>
      <c r="UYC71" s="111"/>
      <c r="UYD71" s="26"/>
      <c r="UYE71" s="111"/>
      <c r="UYF71" s="26"/>
      <c r="UYG71" s="111"/>
      <c r="UYH71" s="26"/>
      <c r="UYI71" s="111"/>
      <c r="UYJ71" s="26"/>
      <c r="UYK71" s="111"/>
      <c r="UYL71" s="26"/>
      <c r="UYM71" s="111"/>
      <c r="UYN71" s="26"/>
      <c r="UYO71" s="111"/>
      <c r="UYP71" s="26"/>
      <c r="UYQ71" s="111"/>
      <c r="UYR71" s="26"/>
      <c r="UYS71" s="111"/>
      <c r="UYT71" s="26"/>
      <c r="UYU71" s="111"/>
      <c r="UYV71" s="26"/>
      <c r="UYW71" s="111"/>
      <c r="UYX71" s="26"/>
      <c r="UYY71" s="112"/>
      <c r="UYZ71" s="26"/>
      <c r="UZA71" s="111"/>
      <c r="UZB71" s="26"/>
      <c r="UZC71" s="111"/>
      <c r="UZD71" s="26"/>
      <c r="UZE71" s="111"/>
      <c r="UZF71" s="26"/>
      <c r="UZG71" s="111"/>
      <c r="UZH71" s="26"/>
      <c r="UZI71" s="111"/>
      <c r="UZJ71" s="26"/>
      <c r="UZK71" s="111"/>
      <c r="UZL71" s="26"/>
      <c r="UZM71" s="111"/>
      <c r="UZN71" s="19"/>
      <c r="UZO71" s="111"/>
      <c r="UZP71" s="26"/>
      <c r="UZQ71" s="111"/>
      <c r="UZR71" s="26"/>
      <c r="UZS71" s="111"/>
      <c r="UZT71" s="26"/>
      <c r="UZU71" s="111"/>
      <c r="UZV71" s="26"/>
      <c r="UZW71" s="111"/>
      <c r="UZX71" s="19"/>
      <c r="UZY71" s="111"/>
      <c r="UZZ71" s="26"/>
      <c r="VAA71" s="111"/>
      <c r="VAB71" s="26"/>
      <c r="VAC71" s="111"/>
      <c r="VAD71" s="26"/>
      <c r="VAE71" s="111"/>
      <c r="VAF71" s="19"/>
      <c r="VAG71" s="105"/>
      <c r="VAH71" s="105"/>
      <c r="VAI71" s="105"/>
      <c r="VAJ71" s="29"/>
      <c r="VAK71" s="111"/>
      <c r="VAL71" s="29"/>
      <c r="VAM71" s="111"/>
      <c r="VAN71" s="22"/>
      <c r="VAO71" s="111"/>
      <c r="VAP71" s="22"/>
      <c r="VAQ71" s="111"/>
      <c r="VAR71" s="22"/>
      <c r="VAS71" s="111"/>
      <c r="VAT71" s="22"/>
      <c r="VAU71" s="111"/>
      <c r="VAV71" s="22"/>
      <c r="VAW71" s="111"/>
      <c r="VAX71" s="22"/>
      <c r="VAY71" s="111"/>
      <c r="VAZ71" s="22"/>
      <c r="VBA71" s="111"/>
      <c r="VBB71" s="26"/>
      <c r="VBC71" s="111"/>
      <c r="VBD71" s="26"/>
      <c r="VBE71" s="111"/>
      <c r="VBF71" s="26"/>
      <c r="VBG71" s="111"/>
      <c r="VBH71" s="26"/>
      <c r="VBI71" s="111"/>
      <c r="VBJ71" s="26"/>
      <c r="VBK71" s="111"/>
      <c r="VBL71" s="26"/>
      <c r="VBM71" s="111"/>
      <c r="VBN71" s="26"/>
      <c r="VBO71" s="111"/>
      <c r="VBP71" s="26"/>
      <c r="VBQ71" s="111"/>
      <c r="VBR71" s="26"/>
      <c r="VBS71" s="111"/>
      <c r="VBT71" s="26"/>
      <c r="VBU71" s="111"/>
      <c r="VBV71" s="26"/>
      <c r="VBW71" s="112"/>
      <c r="VBX71" s="26"/>
      <c r="VBY71" s="111"/>
      <c r="VBZ71" s="26"/>
      <c r="VCA71" s="111"/>
      <c r="VCB71" s="26"/>
      <c r="VCC71" s="111"/>
      <c r="VCD71" s="26"/>
      <c r="VCE71" s="111"/>
      <c r="VCF71" s="26"/>
      <c r="VCG71" s="111"/>
      <c r="VCH71" s="26"/>
      <c r="VCI71" s="111"/>
      <c r="VCJ71" s="26"/>
      <c r="VCK71" s="111"/>
      <c r="VCL71" s="19"/>
      <c r="VCM71" s="111"/>
      <c r="VCN71" s="26"/>
      <c r="VCO71" s="111"/>
      <c r="VCP71" s="26"/>
      <c r="VCQ71" s="111"/>
      <c r="VCR71" s="26"/>
      <c r="VCS71" s="111"/>
      <c r="VCT71" s="26"/>
      <c r="VCU71" s="111"/>
      <c r="VCV71" s="19"/>
      <c r="VCW71" s="111"/>
      <c r="VCX71" s="26"/>
      <c r="VCY71" s="111"/>
      <c r="VCZ71" s="26"/>
      <c r="VDA71" s="111"/>
      <c r="VDB71" s="26"/>
      <c r="VDC71" s="111"/>
      <c r="VDD71" s="19"/>
      <c r="VDE71" s="105"/>
      <c r="VDF71" s="105"/>
      <c r="VDG71" s="105"/>
      <c r="VDH71" s="29"/>
      <c r="VDI71" s="111"/>
      <c r="VDJ71" s="29"/>
      <c r="VDK71" s="111"/>
      <c r="VDL71" s="22"/>
      <c r="VDM71" s="111"/>
      <c r="VDN71" s="22"/>
      <c r="VDO71" s="111"/>
      <c r="VDP71" s="22"/>
      <c r="VDQ71" s="111"/>
      <c r="VDR71" s="22"/>
      <c r="VDS71" s="111"/>
      <c r="VDT71" s="22"/>
      <c r="VDU71" s="111"/>
      <c r="VDV71" s="22"/>
      <c r="VDW71" s="111"/>
      <c r="VDX71" s="22"/>
      <c r="VDY71" s="111"/>
      <c r="VDZ71" s="26"/>
      <c r="VEA71" s="111"/>
      <c r="VEB71" s="26"/>
      <c r="VEC71" s="111"/>
      <c r="VED71" s="26"/>
      <c r="VEE71" s="111"/>
      <c r="VEF71" s="26"/>
      <c r="VEG71" s="111"/>
      <c r="VEH71" s="26"/>
      <c r="VEI71" s="111"/>
      <c r="VEJ71" s="26"/>
      <c r="VEK71" s="111"/>
      <c r="VEL71" s="26"/>
      <c r="VEM71" s="111"/>
      <c r="VEN71" s="26"/>
      <c r="VEO71" s="111"/>
      <c r="VEP71" s="26"/>
      <c r="VEQ71" s="111"/>
      <c r="VER71" s="26"/>
      <c r="VES71" s="111"/>
      <c r="VET71" s="26"/>
      <c r="VEU71" s="112"/>
      <c r="VEV71" s="26"/>
      <c r="VEW71" s="111"/>
      <c r="VEX71" s="26"/>
      <c r="VEY71" s="111"/>
      <c r="VEZ71" s="26"/>
      <c r="VFA71" s="111"/>
      <c r="VFB71" s="26"/>
      <c r="VFC71" s="111"/>
      <c r="VFD71" s="26"/>
      <c r="VFE71" s="111"/>
      <c r="VFF71" s="26"/>
      <c r="VFG71" s="111"/>
      <c r="VFH71" s="26"/>
      <c r="VFI71" s="111"/>
      <c r="VFJ71" s="19"/>
      <c r="VFK71" s="111"/>
      <c r="VFL71" s="26"/>
      <c r="VFM71" s="111"/>
      <c r="VFN71" s="26"/>
      <c r="VFO71" s="111"/>
      <c r="VFP71" s="26"/>
      <c r="VFQ71" s="111"/>
      <c r="VFR71" s="26"/>
      <c r="VFS71" s="111"/>
      <c r="VFT71" s="19"/>
      <c r="VFU71" s="111"/>
      <c r="VFV71" s="26"/>
      <c r="VFW71" s="111"/>
      <c r="VFX71" s="26"/>
      <c r="VFY71" s="111"/>
      <c r="VFZ71" s="26"/>
      <c r="VGA71" s="111"/>
      <c r="VGB71" s="19"/>
      <c r="VGC71" s="105"/>
      <c r="VGD71" s="105"/>
      <c r="VGE71" s="105"/>
      <c r="VGF71" s="29"/>
      <c r="VGG71" s="111"/>
      <c r="VGH71" s="29"/>
      <c r="VGI71" s="111"/>
      <c r="VGJ71" s="22"/>
      <c r="VGK71" s="111"/>
      <c r="VGL71" s="22"/>
      <c r="VGM71" s="111"/>
      <c r="VGN71" s="22"/>
      <c r="VGO71" s="111"/>
      <c r="VGP71" s="22"/>
      <c r="VGQ71" s="111"/>
      <c r="VGR71" s="22"/>
      <c r="VGS71" s="111"/>
      <c r="VGT71" s="22"/>
      <c r="VGU71" s="111"/>
      <c r="VGV71" s="22"/>
      <c r="VGW71" s="111"/>
      <c r="VGX71" s="26"/>
      <c r="VGY71" s="111"/>
      <c r="VGZ71" s="26"/>
      <c r="VHA71" s="111"/>
      <c r="VHB71" s="26"/>
      <c r="VHC71" s="111"/>
      <c r="VHD71" s="26"/>
      <c r="VHE71" s="111"/>
      <c r="VHF71" s="26"/>
      <c r="VHG71" s="111"/>
      <c r="VHH71" s="26"/>
      <c r="VHI71" s="111"/>
      <c r="VHJ71" s="26"/>
      <c r="VHK71" s="111"/>
      <c r="VHL71" s="26"/>
      <c r="VHM71" s="111"/>
      <c r="VHN71" s="26"/>
      <c r="VHO71" s="111"/>
      <c r="VHP71" s="26"/>
      <c r="VHQ71" s="111"/>
      <c r="VHR71" s="26"/>
      <c r="VHS71" s="112"/>
      <c r="VHT71" s="26"/>
      <c r="VHU71" s="111"/>
      <c r="VHV71" s="26"/>
      <c r="VHW71" s="111"/>
      <c r="VHX71" s="26"/>
      <c r="VHY71" s="111"/>
      <c r="VHZ71" s="26"/>
      <c r="VIA71" s="111"/>
      <c r="VIB71" s="26"/>
      <c r="VIC71" s="111"/>
      <c r="VID71" s="26"/>
      <c r="VIE71" s="111"/>
      <c r="VIF71" s="26"/>
      <c r="VIG71" s="111"/>
      <c r="VIH71" s="19"/>
      <c r="VII71" s="111"/>
      <c r="VIJ71" s="26"/>
      <c r="VIK71" s="111"/>
      <c r="VIL71" s="26"/>
      <c r="VIM71" s="111"/>
      <c r="VIN71" s="26"/>
      <c r="VIO71" s="111"/>
      <c r="VIP71" s="26"/>
      <c r="VIQ71" s="111"/>
      <c r="VIR71" s="19"/>
      <c r="VIS71" s="111"/>
      <c r="VIT71" s="26"/>
      <c r="VIU71" s="111"/>
      <c r="VIV71" s="26"/>
      <c r="VIW71" s="111"/>
      <c r="VIX71" s="26"/>
      <c r="VIY71" s="111"/>
      <c r="VIZ71" s="19"/>
      <c r="VJA71" s="105"/>
      <c r="VJB71" s="105"/>
      <c r="VJC71" s="105"/>
      <c r="VJD71" s="29"/>
      <c r="VJE71" s="111"/>
      <c r="VJF71" s="29"/>
      <c r="VJG71" s="111"/>
      <c r="VJH71" s="22"/>
      <c r="VJI71" s="111"/>
      <c r="VJJ71" s="22"/>
      <c r="VJK71" s="111"/>
      <c r="VJL71" s="22"/>
      <c r="VJM71" s="111"/>
      <c r="VJN71" s="22"/>
      <c r="VJO71" s="111"/>
      <c r="VJP71" s="22"/>
      <c r="VJQ71" s="111"/>
      <c r="VJR71" s="22"/>
      <c r="VJS71" s="111"/>
      <c r="VJT71" s="22"/>
      <c r="VJU71" s="111"/>
      <c r="VJV71" s="26"/>
      <c r="VJW71" s="111"/>
      <c r="VJX71" s="26"/>
      <c r="VJY71" s="111"/>
      <c r="VJZ71" s="26"/>
      <c r="VKA71" s="111"/>
      <c r="VKB71" s="26"/>
      <c r="VKC71" s="111"/>
      <c r="VKD71" s="26"/>
      <c r="VKE71" s="111"/>
      <c r="VKF71" s="26"/>
      <c r="VKG71" s="111"/>
      <c r="VKH71" s="26"/>
      <c r="VKI71" s="111"/>
      <c r="VKJ71" s="26"/>
      <c r="VKK71" s="111"/>
      <c r="VKL71" s="26"/>
      <c r="VKM71" s="111"/>
      <c r="VKN71" s="26"/>
      <c r="VKO71" s="111"/>
      <c r="VKP71" s="26"/>
      <c r="VKQ71" s="112"/>
      <c r="VKR71" s="26"/>
      <c r="VKS71" s="111"/>
      <c r="VKT71" s="26"/>
      <c r="VKU71" s="111"/>
      <c r="VKV71" s="26"/>
      <c r="VKW71" s="111"/>
      <c r="VKX71" s="26"/>
      <c r="VKY71" s="111"/>
      <c r="VKZ71" s="26"/>
      <c r="VLA71" s="111"/>
      <c r="VLB71" s="26"/>
      <c r="VLC71" s="111"/>
      <c r="VLD71" s="26"/>
      <c r="VLE71" s="111"/>
      <c r="VLF71" s="19"/>
      <c r="VLG71" s="111"/>
      <c r="VLH71" s="26"/>
      <c r="VLI71" s="111"/>
      <c r="VLJ71" s="26"/>
      <c r="VLK71" s="111"/>
      <c r="VLL71" s="26"/>
      <c r="VLM71" s="111"/>
      <c r="VLN71" s="26"/>
      <c r="VLO71" s="111"/>
      <c r="VLP71" s="19"/>
      <c r="VLQ71" s="111"/>
      <c r="VLR71" s="26"/>
      <c r="VLS71" s="111"/>
      <c r="VLT71" s="26"/>
      <c r="VLU71" s="111"/>
      <c r="VLV71" s="26"/>
      <c r="VLW71" s="111"/>
      <c r="VLX71" s="19"/>
      <c r="VLY71" s="105"/>
      <c r="VLZ71" s="105"/>
      <c r="VMA71" s="105"/>
      <c r="VMB71" s="29"/>
      <c r="VMC71" s="111"/>
      <c r="VMD71" s="29"/>
      <c r="VME71" s="111"/>
      <c r="VMF71" s="22"/>
      <c r="VMG71" s="111"/>
      <c r="VMH71" s="22"/>
      <c r="VMI71" s="111"/>
      <c r="VMJ71" s="22"/>
      <c r="VMK71" s="111"/>
      <c r="VML71" s="22"/>
      <c r="VMM71" s="111"/>
      <c r="VMN71" s="22"/>
      <c r="VMO71" s="111"/>
      <c r="VMP71" s="22"/>
      <c r="VMQ71" s="111"/>
      <c r="VMR71" s="22"/>
      <c r="VMS71" s="111"/>
      <c r="VMT71" s="26"/>
      <c r="VMU71" s="111"/>
      <c r="VMV71" s="26"/>
      <c r="VMW71" s="111"/>
      <c r="VMX71" s="26"/>
      <c r="VMY71" s="111"/>
      <c r="VMZ71" s="26"/>
      <c r="VNA71" s="111"/>
      <c r="VNB71" s="26"/>
      <c r="VNC71" s="111"/>
      <c r="VND71" s="26"/>
      <c r="VNE71" s="111"/>
      <c r="VNF71" s="26"/>
      <c r="VNG71" s="111"/>
      <c r="VNH71" s="26"/>
      <c r="VNI71" s="111"/>
      <c r="VNJ71" s="26"/>
      <c r="VNK71" s="111"/>
      <c r="VNL71" s="26"/>
      <c r="VNM71" s="111"/>
      <c r="VNN71" s="26"/>
      <c r="VNO71" s="112"/>
      <c r="VNP71" s="26"/>
      <c r="VNQ71" s="111"/>
      <c r="VNR71" s="26"/>
      <c r="VNS71" s="111"/>
      <c r="VNT71" s="26"/>
      <c r="VNU71" s="111"/>
      <c r="VNV71" s="26"/>
      <c r="VNW71" s="111"/>
      <c r="VNX71" s="26"/>
      <c r="VNY71" s="111"/>
      <c r="VNZ71" s="26"/>
      <c r="VOA71" s="111"/>
      <c r="VOB71" s="26"/>
      <c r="VOC71" s="111"/>
      <c r="VOD71" s="19"/>
      <c r="VOE71" s="111"/>
      <c r="VOF71" s="26"/>
      <c r="VOG71" s="111"/>
      <c r="VOH71" s="26"/>
      <c r="VOI71" s="111"/>
      <c r="VOJ71" s="26"/>
      <c r="VOK71" s="111"/>
      <c r="VOL71" s="26"/>
      <c r="VOM71" s="111"/>
      <c r="VON71" s="19"/>
      <c r="VOO71" s="111"/>
      <c r="VOP71" s="26"/>
      <c r="VOQ71" s="111"/>
      <c r="VOR71" s="26"/>
      <c r="VOS71" s="111"/>
      <c r="VOT71" s="26"/>
      <c r="VOU71" s="111"/>
      <c r="VOV71" s="19"/>
      <c r="VOW71" s="105"/>
      <c r="VOX71" s="105"/>
      <c r="VOY71" s="105"/>
      <c r="VOZ71" s="29"/>
      <c r="VPA71" s="111"/>
      <c r="VPB71" s="29"/>
      <c r="VPC71" s="111"/>
      <c r="VPD71" s="22"/>
      <c r="VPE71" s="111"/>
      <c r="VPF71" s="22"/>
      <c r="VPG71" s="111"/>
      <c r="VPH71" s="22"/>
      <c r="VPI71" s="111"/>
      <c r="VPJ71" s="22"/>
      <c r="VPK71" s="111"/>
      <c r="VPL71" s="22"/>
      <c r="VPM71" s="111"/>
      <c r="VPN71" s="22"/>
      <c r="VPO71" s="111"/>
      <c r="VPP71" s="22"/>
      <c r="VPQ71" s="111"/>
      <c r="VPR71" s="26"/>
      <c r="VPS71" s="111"/>
      <c r="VPT71" s="26"/>
      <c r="VPU71" s="111"/>
      <c r="VPV71" s="26"/>
      <c r="VPW71" s="111"/>
      <c r="VPX71" s="26"/>
      <c r="VPY71" s="111"/>
      <c r="VPZ71" s="26"/>
      <c r="VQA71" s="111"/>
      <c r="VQB71" s="26"/>
      <c r="VQC71" s="111"/>
      <c r="VQD71" s="26"/>
      <c r="VQE71" s="111"/>
      <c r="VQF71" s="26"/>
      <c r="VQG71" s="111"/>
      <c r="VQH71" s="26"/>
      <c r="VQI71" s="111"/>
      <c r="VQJ71" s="26"/>
      <c r="VQK71" s="111"/>
      <c r="VQL71" s="26"/>
      <c r="VQM71" s="112"/>
      <c r="VQN71" s="26"/>
      <c r="VQO71" s="111"/>
      <c r="VQP71" s="26"/>
      <c r="VQQ71" s="111"/>
      <c r="VQR71" s="26"/>
      <c r="VQS71" s="111"/>
      <c r="VQT71" s="26"/>
      <c r="VQU71" s="111"/>
      <c r="VQV71" s="26"/>
      <c r="VQW71" s="111"/>
      <c r="VQX71" s="26"/>
      <c r="VQY71" s="111"/>
      <c r="VQZ71" s="26"/>
      <c r="VRA71" s="111"/>
      <c r="VRB71" s="19"/>
      <c r="VRC71" s="111"/>
      <c r="VRD71" s="26"/>
      <c r="VRE71" s="111"/>
      <c r="VRF71" s="26"/>
      <c r="VRG71" s="111"/>
      <c r="VRH71" s="26"/>
      <c r="VRI71" s="111"/>
      <c r="VRJ71" s="26"/>
      <c r="VRK71" s="111"/>
      <c r="VRL71" s="19"/>
      <c r="VRM71" s="111"/>
      <c r="VRN71" s="26"/>
      <c r="VRO71" s="111"/>
      <c r="VRP71" s="26"/>
      <c r="VRQ71" s="111"/>
      <c r="VRR71" s="26"/>
      <c r="VRS71" s="111"/>
      <c r="VRT71" s="19"/>
      <c r="VRU71" s="105"/>
      <c r="VRV71" s="105"/>
      <c r="VRW71" s="105"/>
      <c r="VRX71" s="29"/>
      <c r="VRY71" s="111"/>
      <c r="VRZ71" s="29"/>
      <c r="VSA71" s="111"/>
      <c r="VSB71" s="22"/>
      <c r="VSC71" s="111"/>
      <c r="VSD71" s="22"/>
      <c r="VSE71" s="111"/>
      <c r="VSF71" s="22"/>
      <c r="VSG71" s="111"/>
      <c r="VSH71" s="22"/>
      <c r="VSI71" s="111"/>
      <c r="VSJ71" s="22"/>
      <c r="VSK71" s="111"/>
      <c r="VSL71" s="22"/>
      <c r="VSM71" s="111"/>
      <c r="VSN71" s="22"/>
      <c r="VSO71" s="111"/>
      <c r="VSP71" s="26"/>
      <c r="VSQ71" s="111"/>
      <c r="VSR71" s="26"/>
      <c r="VSS71" s="111"/>
      <c r="VST71" s="26"/>
      <c r="VSU71" s="111"/>
      <c r="VSV71" s="26"/>
      <c r="VSW71" s="111"/>
      <c r="VSX71" s="26"/>
      <c r="VSY71" s="111"/>
      <c r="VSZ71" s="26"/>
      <c r="VTA71" s="111"/>
      <c r="VTB71" s="26"/>
      <c r="VTC71" s="111"/>
      <c r="VTD71" s="26"/>
      <c r="VTE71" s="111"/>
      <c r="VTF71" s="26"/>
      <c r="VTG71" s="111"/>
      <c r="VTH71" s="26"/>
      <c r="VTI71" s="111"/>
      <c r="VTJ71" s="26"/>
      <c r="VTK71" s="112"/>
      <c r="VTL71" s="26"/>
      <c r="VTM71" s="111"/>
      <c r="VTN71" s="26"/>
      <c r="VTO71" s="111"/>
      <c r="VTP71" s="26"/>
      <c r="VTQ71" s="111"/>
      <c r="VTR71" s="26"/>
      <c r="VTS71" s="111"/>
      <c r="VTT71" s="26"/>
      <c r="VTU71" s="111"/>
      <c r="VTV71" s="26"/>
      <c r="VTW71" s="111"/>
      <c r="VTX71" s="26"/>
      <c r="VTY71" s="111"/>
      <c r="VTZ71" s="19"/>
      <c r="VUA71" s="111"/>
      <c r="VUB71" s="26"/>
      <c r="VUC71" s="111"/>
      <c r="VUD71" s="26"/>
      <c r="VUE71" s="111"/>
      <c r="VUF71" s="26"/>
      <c r="VUG71" s="111"/>
      <c r="VUH71" s="26"/>
      <c r="VUI71" s="111"/>
      <c r="VUJ71" s="19"/>
      <c r="VUK71" s="111"/>
      <c r="VUL71" s="26"/>
      <c r="VUM71" s="111"/>
      <c r="VUN71" s="26"/>
      <c r="VUO71" s="111"/>
      <c r="VUP71" s="26"/>
      <c r="VUQ71" s="111"/>
      <c r="VUR71" s="19"/>
      <c r="VUS71" s="105"/>
      <c r="VUT71" s="105"/>
      <c r="VUU71" s="105"/>
      <c r="VUV71" s="29"/>
      <c r="VUW71" s="111"/>
      <c r="VUX71" s="29"/>
      <c r="VUY71" s="111"/>
      <c r="VUZ71" s="22"/>
      <c r="VVA71" s="111"/>
      <c r="VVB71" s="22"/>
      <c r="VVC71" s="111"/>
      <c r="VVD71" s="22"/>
      <c r="VVE71" s="111"/>
      <c r="VVF71" s="22"/>
      <c r="VVG71" s="111"/>
      <c r="VVH71" s="22"/>
      <c r="VVI71" s="111"/>
      <c r="VVJ71" s="22"/>
      <c r="VVK71" s="111"/>
      <c r="VVL71" s="22"/>
      <c r="VVM71" s="111"/>
      <c r="VVN71" s="26"/>
      <c r="VVO71" s="111"/>
      <c r="VVP71" s="26"/>
      <c r="VVQ71" s="111"/>
      <c r="VVR71" s="26"/>
      <c r="VVS71" s="111"/>
      <c r="VVT71" s="26"/>
      <c r="VVU71" s="111"/>
      <c r="VVV71" s="26"/>
      <c r="VVW71" s="111"/>
      <c r="VVX71" s="26"/>
      <c r="VVY71" s="111"/>
      <c r="VVZ71" s="26"/>
      <c r="VWA71" s="111"/>
      <c r="VWB71" s="26"/>
      <c r="VWC71" s="111"/>
      <c r="VWD71" s="26"/>
      <c r="VWE71" s="111"/>
      <c r="VWF71" s="26"/>
      <c r="VWG71" s="111"/>
      <c r="VWH71" s="26"/>
      <c r="VWI71" s="112"/>
      <c r="VWJ71" s="26"/>
      <c r="VWK71" s="111"/>
      <c r="VWL71" s="26"/>
      <c r="VWM71" s="111"/>
      <c r="VWN71" s="26"/>
      <c r="VWO71" s="111"/>
      <c r="VWP71" s="26"/>
      <c r="VWQ71" s="111"/>
      <c r="VWR71" s="26"/>
      <c r="VWS71" s="111"/>
      <c r="VWT71" s="26"/>
      <c r="VWU71" s="111"/>
      <c r="VWV71" s="26"/>
      <c r="VWW71" s="111"/>
      <c r="VWX71" s="19"/>
      <c r="VWY71" s="111"/>
      <c r="VWZ71" s="26"/>
      <c r="VXA71" s="111"/>
      <c r="VXB71" s="26"/>
      <c r="VXC71" s="111"/>
      <c r="VXD71" s="26"/>
      <c r="VXE71" s="111"/>
      <c r="VXF71" s="26"/>
      <c r="VXG71" s="111"/>
      <c r="VXH71" s="19"/>
      <c r="VXI71" s="111"/>
      <c r="VXJ71" s="26"/>
      <c r="VXK71" s="111"/>
      <c r="VXL71" s="26"/>
      <c r="VXM71" s="111"/>
      <c r="VXN71" s="26"/>
      <c r="VXO71" s="111"/>
      <c r="VXP71" s="19"/>
      <c r="VXQ71" s="105"/>
      <c r="VXR71" s="105"/>
      <c r="VXS71" s="105"/>
      <c r="VXT71" s="29"/>
      <c r="VXU71" s="111"/>
      <c r="VXV71" s="29"/>
      <c r="VXW71" s="111"/>
      <c r="VXX71" s="22"/>
      <c r="VXY71" s="111"/>
      <c r="VXZ71" s="22"/>
      <c r="VYA71" s="111"/>
      <c r="VYB71" s="22"/>
      <c r="VYC71" s="111"/>
      <c r="VYD71" s="22"/>
      <c r="VYE71" s="111"/>
      <c r="VYF71" s="22"/>
      <c r="VYG71" s="111"/>
      <c r="VYH71" s="22"/>
      <c r="VYI71" s="111"/>
      <c r="VYJ71" s="22"/>
      <c r="VYK71" s="111"/>
      <c r="VYL71" s="26"/>
      <c r="VYM71" s="111"/>
      <c r="VYN71" s="26"/>
      <c r="VYO71" s="111"/>
      <c r="VYP71" s="26"/>
      <c r="VYQ71" s="111"/>
      <c r="VYR71" s="26"/>
      <c r="VYS71" s="111"/>
      <c r="VYT71" s="26"/>
      <c r="VYU71" s="111"/>
      <c r="VYV71" s="26"/>
      <c r="VYW71" s="111"/>
      <c r="VYX71" s="26"/>
      <c r="VYY71" s="111"/>
      <c r="VYZ71" s="26"/>
      <c r="VZA71" s="111"/>
      <c r="VZB71" s="26"/>
      <c r="VZC71" s="111"/>
      <c r="VZD71" s="26"/>
      <c r="VZE71" s="111"/>
      <c r="VZF71" s="26"/>
      <c r="VZG71" s="112"/>
      <c r="VZH71" s="26"/>
      <c r="VZI71" s="111"/>
      <c r="VZJ71" s="26"/>
      <c r="VZK71" s="111"/>
      <c r="VZL71" s="26"/>
      <c r="VZM71" s="111"/>
      <c r="VZN71" s="26"/>
      <c r="VZO71" s="111"/>
      <c r="VZP71" s="26"/>
      <c r="VZQ71" s="111"/>
      <c r="VZR71" s="26"/>
      <c r="VZS71" s="111"/>
      <c r="VZT71" s="26"/>
      <c r="VZU71" s="111"/>
      <c r="VZV71" s="19"/>
      <c r="VZW71" s="111"/>
      <c r="VZX71" s="26"/>
      <c r="VZY71" s="111"/>
      <c r="VZZ71" s="26"/>
      <c r="WAA71" s="111"/>
      <c r="WAB71" s="26"/>
      <c r="WAC71" s="111"/>
      <c r="WAD71" s="26"/>
      <c r="WAE71" s="111"/>
      <c r="WAF71" s="19"/>
      <c r="WAG71" s="111"/>
      <c r="WAH71" s="26"/>
      <c r="WAI71" s="111"/>
      <c r="WAJ71" s="26"/>
      <c r="WAK71" s="111"/>
      <c r="WAL71" s="26"/>
      <c r="WAM71" s="111"/>
      <c r="WAN71" s="19"/>
      <c r="WAO71" s="105"/>
      <c r="WAP71" s="105"/>
      <c r="WAQ71" s="105"/>
      <c r="WAR71" s="29"/>
      <c r="WAS71" s="111"/>
      <c r="WAT71" s="29"/>
      <c r="WAU71" s="111"/>
      <c r="WAV71" s="22"/>
      <c r="WAW71" s="111"/>
      <c r="WAX71" s="22"/>
      <c r="WAY71" s="111"/>
      <c r="WAZ71" s="22"/>
      <c r="WBA71" s="111"/>
      <c r="WBB71" s="22"/>
      <c r="WBC71" s="111"/>
      <c r="WBD71" s="22"/>
      <c r="WBE71" s="111"/>
      <c r="WBF71" s="22"/>
      <c r="WBG71" s="111"/>
      <c r="WBH71" s="22"/>
      <c r="WBI71" s="111"/>
      <c r="WBJ71" s="26"/>
      <c r="WBK71" s="111"/>
      <c r="WBL71" s="26"/>
      <c r="WBM71" s="111"/>
      <c r="WBN71" s="26"/>
      <c r="WBO71" s="111"/>
      <c r="WBP71" s="26"/>
      <c r="WBQ71" s="111"/>
      <c r="WBR71" s="26"/>
      <c r="WBS71" s="111"/>
      <c r="WBT71" s="26"/>
      <c r="WBU71" s="111"/>
      <c r="WBV71" s="26"/>
      <c r="WBW71" s="111"/>
      <c r="WBX71" s="26"/>
      <c r="WBY71" s="111"/>
      <c r="WBZ71" s="26"/>
      <c r="WCA71" s="111"/>
      <c r="WCB71" s="26"/>
      <c r="WCC71" s="111"/>
      <c r="WCD71" s="26"/>
      <c r="WCE71" s="112"/>
      <c r="WCF71" s="26"/>
      <c r="WCG71" s="111"/>
      <c r="WCH71" s="26"/>
      <c r="WCI71" s="111"/>
      <c r="WCJ71" s="26"/>
      <c r="WCK71" s="111"/>
      <c r="WCL71" s="26"/>
      <c r="WCM71" s="111"/>
      <c r="WCN71" s="26"/>
      <c r="WCO71" s="111"/>
      <c r="WCP71" s="26"/>
      <c r="WCQ71" s="111"/>
      <c r="WCR71" s="26"/>
      <c r="WCS71" s="111"/>
      <c r="WCT71" s="19"/>
      <c r="WCU71" s="111"/>
      <c r="WCV71" s="26"/>
      <c r="WCW71" s="111"/>
      <c r="WCX71" s="26"/>
      <c r="WCY71" s="111"/>
      <c r="WCZ71" s="26"/>
      <c r="WDA71" s="111"/>
      <c r="WDB71" s="26"/>
      <c r="WDC71" s="111"/>
      <c r="WDD71" s="19"/>
      <c r="WDE71" s="111"/>
      <c r="WDF71" s="26"/>
      <c r="WDG71" s="111"/>
      <c r="WDH71" s="26"/>
      <c r="WDI71" s="111"/>
      <c r="WDJ71" s="26"/>
      <c r="WDK71" s="111"/>
      <c r="WDL71" s="19"/>
      <c r="WDM71" s="105"/>
      <c r="WDN71" s="105"/>
      <c r="WDO71" s="105"/>
      <c r="WDP71" s="29"/>
      <c r="WDQ71" s="111"/>
      <c r="WDR71" s="29"/>
      <c r="WDS71" s="111"/>
      <c r="WDT71" s="22"/>
      <c r="WDU71" s="111"/>
      <c r="WDV71" s="22"/>
      <c r="WDW71" s="111"/>
      <c r="WDX71" s="22"/>
      <c r="WDY71" s="111"/>
      <c r="WDZ71" s="22"/>
      <c r="WEA71" s="111"/>
      <c r="WEB71" s="22"/>
      <c r="WEC71" s="111"/>
      <c r="WED71" s="22"/>
      <c r="WEE71" s="111"/>
      <c r="WEF71" s="22"/>
      <c r="WEG71" s="111"/>
      <c r="WEH71" s="26"/>
      <c r="WEI71" s="111"/>
      <c r="WEJ71" s="26"/>
      <c r="WEK71" s="111"/>
      <c r="WEL71" s="26"/>
      <c r="WEM71" s="111"/>
      <c r="WEN71" s="26"/>
      <c r="WEO71" s="111"/>
      <c r="WEP71" s="26"/>
      <c r="WEQ71" s="111"/>
      <c r="WER71" s="26"/>
      <c r="WES71" s="111"/>
      <c r="WET71" s="26"/>
      <c r="WEU71" s="111"/>
      <c r="WEV71" s="26"/>
      <c r="WEW71" s="111"/>
      <c r="WEX71" s="26"/>
      <c r="WEY71" s="111"/>
      <c r="WEZ71" s="26"/>
      <c r="WFA71" s="111"/>
      <c r="WFB71" s="26"/>
      <c r="WFC71" s="112"/>
      <c r="WFD71" s="26"/>
      <c r="WFE71" s="111"/>
      <c r="WFF71" s="26"/>
      <c r="WFG71" s="111"/>
      <c r="WFH71" s="26"/>
      <c r="WFI71" s="111"/>
      <c r="WFJ71" s="26"/>
      <c r="WFK71" s="111"/>
      <c r="WFL71" s="26"/>
      <c r="WFM71" s="111"/>
      <c r="WFN71" s="26"/>
      <c r="WFO71" s="111"/>
      <c r="WFP71" s="26"/>
      <c r="WFQ71" s="111"/>
      <c r="WFR71" s="19"/>
      <c r="WFS71" s="111"/>
      <c r="WFT71" s="26"/>
      <c r="WFU71" s="111"/>
      <c r="WFV71" s="26"/>
      <c r="WFW71" s="111"/>
      <c r="WFX71" s="26"/>
      <c r="WFY71" s="111"/>
      <c r="WFZ71" s="26"/>
      <c r="WGA71" s="111"/>
      <c r="WGB71" s="19"/>
      <c r="WGC71" s="111"/>
      <c r="WGD71" s="26"/>
      <c r="WGE71" s="111"/>
      <c r="WGF71" s="26"/>
      <c r="WGG71" s="111"/>
      <c r="WGH71" s="26"/>
      <c r="WGI71" s="111"/>
      <c r="WGJ71" s="19"/>
      <c r="WGK71" s="105"/>
      <c r="WGL71" s="105"/>
      <c r="WGM71" s="105"/>
      <c r="WGN71" s="29"/>
      <c r="WGO71" s="111"/>
      <c r="WGP71" s="29"/>
      <c r="WGQ71" s="111"/>
      <c r="WGR71" s="22"/>
      <c r="WGS71" s="111"/>
      <c r="WGT71" s="22"/>
      <c r="WGU71" s="111"/>
      <c r="WGV71" s="22"/>
      <c r="WGW71" s="111"/>
      <c r="WGX71" s="22"/>
      <c r="WGY71" s="111"/>
      <c r="WGZ71" s="22"/>
      <c r="WHA71" s="111"/>
      <c r="WHB71" s="22"/>
      <c r="WHC71" s="111"/>
      <c r="WHD71" s="22"/>
      <c r="WHE71" s="111"/>
      <c r="WHF71" s="26"/>
      <c r="WHG71" s="111"/>
      <c r="WHH71" s="26"/>
      <c r="WHI71" s="111"/>
      <c r="WHJ71" s="26"/>
      <c r="WHK71" s="111"/>
      <c r="WHL71" s="26"/>
      <c r="WHM71" s="111"/>
      <c r="WHN71" s="26"/>
      <c r="WHO71" s="111"/>
      <c r="WHP71" s="26"/>
      <c r="WHQ71" s="111"/>
      <c r="WHR71" s="26"/>
      <c r="WHS71" s="111"/>
      <c r="WHT71" s="26"/>
      <c r="WHU71" s="111"/>
      <c r="WHV71" s="26"/>
      <c r="WHW71" s="111"/>
      <c r="WHX71" s="26"/>
      <c r="WHY71" s="111"/>
      <c r="WHZ71" s="26"/>
      <c r="WIA71" s="112"/>
      <c r="WIB71" s="26"/>
      <c r="WIC71" s="111"/>
      <c r="WID71" s="26"/>
      <c r="WIE71" s="111"/>
      <c r="WIF71" s="26"/>
      <c r="WIG71" s="111"/>
      <c r="WIH71" s="26"/>
      <c r="WII71" s="111"/>
      <c r="WIJ71" s="26"/>
      <c r="WIK71" s="111"/>
      <c r="WIL71" s="26"/>
      <c r="WIM71" s="111"/>
      <c r="WIN71" s="26"/>
      <c r="WIO71" s="111"/>
      <c r="WIP71" s="19"/>
      <c r="WIQ71" s="111"/>
      <c r="WIR71" s="26"/>
      <c r="WIS71" s="111"/>
      <c r="WIT71" s="26"/>
      <c r="WIU71" s="111"/>
      <c r="WIV71" s="26"/>
      <c r="WIW71" s="111"/>
      <c r="WIX71" s="26"/>
      <c r="WIY71" s="111"/>
      <c r="WIZ71" s="19"/>
      <c r="WJA71" s="111"/>
      <c r="WJB71" s="26"/>
      <c r="WJC71" s="111"/>
      <c r="WJD71" s="26"/>
      <c r="WJE71" s="111"/>
      <c r="WJF71" s="26"/>
      <c r="WJG71" s="111"/>
      <c r="WJH71" s="19"/>
      <c r="WJI71" s="105"/>
      <c r="WJJ71" s="105"/>
      <c r="WJK71" s="105"/>
      <c r="WJL71" s="29"/>
      <c r="WJM71" s="111"/>
      <c r="WJN71" s="29"/>
      <c r="WJO71" s="111"/>
      <c r="WJP71" s="22"/>
      <c r="WJQ71" s="111"/>
      <c r="WJR71" s="22"/>
      <c r="WJS71" s="111"/>
      <c r="WJT71" s="22"/>
      <c r="WJU71" s="111"/>
      <c r="WJV71" s="22"/>
      <c r="WJW71" s="111"/>
      <c r="WJX71" s="22"/>
      <c r="WJY71" s="111"/>
      <c r="WJZ71" s="22"/>
      <c r="WKA71" s="111"/>
      <c r="WKB71" s="22"/>
      <c r="WKC71" s="111"/>
      <c r="WKD71" s="26"/>
      <c r="WKE71" s="111"/>
      <c r="WKF71" s="26"/>
      <c r="WKG71" s="111"/>
      <c r="WKH71" s="26"/>
      <c r="WKI71" s="111"/>
      <c r="WKJ71" s="26"/>
      <c r="WKK71" s="111"/>
      <c r="WKL71" s="26"/>
      <c r="WKM71" s="111"/>
      <c r="WKN71" s="26"/>
      <c r="WKO71" s="111"/>
      <c r="WKP71" s="26"/>
      <c r="WKQ71" s="111"/>
      <c r="WKR71" s="26"/>
      <c r="WKS71" s="111"/>
      <c r="WKT71" s="26"/>
      <c r="WKU71" s="111"/>
      <c r="WKV71" s="26"/>
      <c r="WKW71" s="111"/>
      <c r="WKX71" s="26"/>
      <c r="WKY71" s="112"/>
      <c r="WKZ71" s="26"/>
      <c r="WLA71" s="111"/>
      <c r="WLB71" s="26"/>
      <c r="WLC71" s="111"/>
      <c r="WLD71" s="26"/>
      <c r="WLE71" s="111"/>
      <c r="WLF71" s="26"/>
      <c r="WLG71" s="111"/>
      <c r="WLH71" s="26"/>
      <c r="WLI71" s="111"/>
      <c r="WLJ71" s="26"/>
      <c r="WLK71" s="111"/>
      <c r="WLL71" s="26"/>
      <c r="WLM71" s="111"/>
      <c r="WLN71" s="19"/>
      <c r="WLO71" s="111"/>
      <c r="WLP71" s="26"/>
      <c r="WLQ71" s="111"/>
      <c r="WLR71" s="26"/>
      <c r="WLS71" s="111"/>
      <c r="WLT71" s="26"/>
      <c r="WLU71" s="111"/>
      <c r="WLV71" s="26"/>
      <c r="WLW71" s="111"/>
      <c r="WLX71" s="19"/>
      <c r="WLY71" s="111"/>
      <c r="WLZ71" s="26"/>
      <c r="WMA71" s="111"/>
      <c r="WMB71" s="26"/>
      <c r="WMC71" s="111"/>
      <c r="WMD71" s="26"/>
      <c r="WME71" s="111"/>
      <c r="WMF71" s="19"/>
      <c r="WMG71" s="105"/>
      <c r="WMH71" s="105"/>
      <c r="WMI71" s="105"/>
      <c r="WMJ71" s="29"/>
      <c r="WMK71" s="111"/>
      <c r="WML71" s="29"/>
      <c r="WMM71" s="111"/>
      <c r="WMN71" s="22"/>
      <c r="WMO71" s="111"/>
      <c r="WMP71" s="22"/>
      <c r="WMQ71" s="111"/>
      <c r="WMR71" s="22"/>
      <c r="WMS71" s="111"/>
      <c r="WMT71" s="22"/>
      <c r="WMU71" s="111"/>
      <c r="WMV71" s="22"/>
      <c r="WMW71" s="111"/>
      <c r="WMX71" s="22"/>
      <c r="WMY71" s="111"/>
      <c r="WMZ71" s="22"/>
      <c r="WNA71" s="111"/>
      <c r="WNB71" s="26"/>
      <c r="WNC71" s="111"/>
      <c r="WND71" s="26"/>
      <c r="WNE71" s="111"/>
      <c r="WNF71" s="26"/>
      <c r="WNG71" s="111"/>
      <c r="WNH71" s="26"/>
      <c r="WNI71" s="111"/>
      <c r="WNJ71" s="26"/>
      <c r="WNK71" s="111"/>
      <c r="WNL71" s="26"/>
      <c r="WNM71" s="111"/>
      <c r="WNN71" s="26"/>
      <c r="WNO71" s="111"/>
      <c r="WNP71" s="26"/>
      <c r="WNQ71" s="111"/>
      <c r="WNR71" s="26"/>
      <c r="WNS71" s="111"/>
      <c r="WNT71" s="26"/>
      <c r="WNU71" s="111"/>
      <c r="WNV71" s="26"/>
      <c r="WNW71" s="112"/>
      <c r="WNX71" s="26"/>
      <c r="WNY71" s="111"/>
      <c r="WNZ71" s="26"/>
      <c r="WOA71" s="111"/>
      <c r="WOB71" s="26"/>
      <c r="WOC71" s="111"/>
      <c r="WOD71" s="26"/>
      <c r="WOE71" s="111"/>
      <c r="WOF71" s="26"/>
      <c r="WOG71" s="111"/>
      <c r="WOH71" s="26"/>
      <c r="WOI71" s="111"/>
      <c r="WOJ71" s="26"/>
      <c r="WOK71" s="111"/>
      <c r="WOL71" s="19"/>
      <c r="WOM71" s="111"/>
      <c r="WON71" s="26"/>
      <c r="WOO71" s="111"/>
      <c r="WOP71" s="26"/>
      <c r="WOQ71" s="111"/>
      <c r="WOR71" s="26"/>
      <c r="WOS71" s="111"/>
      <c r="WOT71" s="26"/>
      <c r="WOU71" s="111"/>
      <c r="WOV71" s="19"/>
      <c r="WOW71" s="111"/>
      <c r="WOX71" s="26"/>
      <c r="WOY71" s="111"/>
      <c r="WOZ71" s="26"/>
      <c r="WPA71" s="111"/>
      <c r="WPB71" s="26"/>
      <c r="WPC71" s="111"/>
      <c r="WPD71" s="19"/>
      <c r="WPE71" s="105"/>
      <c r="WPF71" s="105"/>
      <c r="WPG71" s="105"/>
      <c r="WPH71" s="29"/>
      <c r="WPI71" s="111"/>
      <c r="WPJ71" s="29"/>
      <c r="WPK71" s="111"/>
      <c r="WPL71" s="22"/>
      <c r="WPM71" s="111"/>
      <c r="WPN71" s="22"/>
      <c r="WPO71" s="111"/>
      <c r="WPP71" s="22"/>
      <c r="WPQ71" s="111"/>
      <c r="WPR71" s="22"/>
      <c r="WPS71" s="111"/>
      <c r="WPT71" s="22"/>
      <c r="WPU71" s="111"/>
      <c r="WPV71" s="22"/>
      <c r="WPW71" s="111"/>
      <c r="WPX71" s="22"/>
      <c r="WPY71" s="111"/>
      <c r="WPZ71" s="26"/>
      <c r="WQA71" s="111"/>
      <c r="WQB71" s="26"/>
      <c r="WQC71" s="111"/>
      <c r="WQD71" s="26"/>
      <c r="WQE71" s="111"/>
      <c r="WQF71" s="26"/>
      <c r="WQG71" s="111"/>
      <c r="WQH71" s="26"/>
      <c r="WQI71" s="111"/>
      <c r="WQJ71" s="26"/>
      <c r="WQK71" s="111"/>
      <c r="WQL71" s="26"/>
      <c r="WQM71" s="111"/>
      <c r="WQN71" s="26"/>
      <c r="WQO71" s="111"/>
      <c r="WQP71" s="26"/>
      <c r="WQQ71" s="111"/>
      <c r="WQR71" s="26"/>
      <c r="WQS71" s="111"/>
      <c r="WQT71" s="26"/>
      <c r="WQU71" s="112"/>
      <c r="WQV71" s="26"/>
      <c r="WQW71" s="111"/>
      <c r="WQX71" s="26"/>
      <c r="WQY71" s="111"/>
      <c r="WQZ71" s="26"/>
      <c r="WRA71" s="111"/>
      <c r="WRB71" s="26"/>
      <c r="WRC71" s="111"/>
      <c r="WRD71" s="26"/>
      <c r="WRE71" s="111"/>
      <c r="WRF71" s="26"/>
      <c r="WRG71" s="111"/>
      <c r="WRH71" s="26"/>
      <c r="WRI71" s="111"/>
      <c r="WRJ71" s="19"/>
      <c r="WRK71" s="111"/>
      <c r="WRL71" s="26"/>
      <c r="WRM71" s="111"/>
      <c r="WRN71" s="26"/>
      <c r="WRO71" s="111"/>
      <c r="WRP71" s="26"/>
      <c r="WRQ71" s="111"/>
      <c r="WRR71" s="26"/>
      <c r="WRS71" s="111"/>
      <c r="WRT71" s="19"/>
      <c r="WRU71" s="111"/>
      <c r="WRV71" s="26"/>
      <c r="WRW71" s="111"/>
      <c r="WRX71" s="26"/>
      <c r="WRY71" s="111"/>
      <c r="WRZ71" s="26"/>
      <c r="WSA71" s="111"/>
      <c r="WSB71" s="19"/>
      <c r="WSC71" s="105"/>
      <c r="WSD71" s="105"/>
      <c r="WSE71" s="105"/>
      <c r="WSF71" s="29"/>
      <c r="WSG71" s="111"/>
      <c r="WSH71" s="29"/>
      <c r="WSI71" s="111"/>
      <c r="WSJ71" s="22"/>
      <c r="WSK71" s="111"/>
      <c r="WSL71" s="22"/>
      <c r="WSM71" s="111"/>
      <c r="WSN71" s="22"/>
      <c r="WSO71" s="111"/>
      <c r="WSP71" s="22"/>
      <c r="WSQ71" s="111"/>
      <c r="WSR71" s="22"/>
      <c r="WSS71" s="111"/>
      <c r="WST71" s="22"/>
      <c r="WSU71" s="111"/>
      <c r="WSV71" s="22"/>
      <c r="WSW71" s="111"/>
      <c r="WSX71" s="26"/>
      <c r="WSY71" s="111"/>
      <c r="WSZ71" s="26"/>
      <c r="WTA71" s="111"/>
      <c r="WTB71" s="26"/>
      <c r="WTC71" s="111"/>
      <c r="WTD71" s="26"/>
      <c r="WTE71" s="111"/>
      <c r="WTF71" s="26"/>
      <c r="WTG71" s="111"/>
      <c r="WTH71" s="26"/>
      <c r="WTI71" s="111"/>
      <c r="WTJ71" s="26"/>
      <c r="WTK71" s="111"/>
      <c r="WTL71" s="26"/>
      <c r="WTM71" s="111"/>
      <c r="WTN71" s="26"/>
      <c r="WTO71" s="111"/>
      <c r="WTP71" s="26"/>
      <c r="WTQ71" s="111"/>
      <c r="WTR71" s="26"/>
      <c r="WTS71" s="112"/>
      <c r="WTT71" s="26"/>
      <c r="WTU71" s="111"/>
      <c r="WTV71" s="26"/>
      <c r="WTW71" s="111"/>
      <c r="WTX71" s="26"/>
      <c r="WTY71" s="111"/>
      <c r="WTZ71" s="26"/>
      <c r="WUA71" s="111"/>
      <c r="WUB71" s="26"/>
      <c r="WUC71" s="111"/>
      <c r="WUD71" s="26"/>
      <c r="WUE71" s="111"/>
      <c r="WUF71" s="26"/>
      <c r="WUG71" s="111"/>
      <c r="WUH71" s="19"/>
      <c r="WUI71" s="111"/>
      <c r="WUJ71" s="26"/>
      <c r="WUK71" s="111"/>
      <c r="WUL71" s="26"/>
      <c r="WUM71" s="111"/>
      <c r="WUN71" s="26"/>
      <c r="WUO71" s="111"/>
      <c r="WUP71" s="26"/>
      <c r="WUQ71" s="111"/>
      <c r="WUR71" s="19"/>
      <c r="WUS71" s="111"/>
      <c r="WUT71" s="26"/>
      <c r="WUU71" s="111"/>
      <c r="WUV71" s="26"/>
      <c r="WUW71" s="111"/>
      <c r="WUX71" s="26"/>
      <c r="WUY71" s="111"/>
      <c r="WUZ71" s="19"/>
      <c r="WVA71" s="105"/>
      <c r="WVB71" s="105"/>
      <c r="WVC71" s="105"/>
      <c r="WVD71" s="29"/>
      <c r="WVE71" s="111"/>
      <c r="WVF71" s="29"/>
      <c r="WVG71" s="111"/>
      <c r="WVH71" s="22"/>
      <c r="WVI71" s="111"/>
      <c r="WVJ71" s="22"/>
      <c r="WVK71" s="111"/>
      <c r="WVL71" s="22"/>
      <c r="WVM71" s="111"/>
      <c r="WVN71" s="22"/>
      <c r="WVO71" s="111"/>
      <c r="WVP71" s="22"/>
      <c r="WVQ71" s="111"/>
      <c r="WVR71" s="22"/>
      <c r="WVS71" s="111"/>
      <c r="WVT71" s="22"/>
      <c r="WVU71" s="111"/>
      <c r="WVV71" s="26"/>
      <c r="WVW71" s="111"/>
      <c r="WVX71" s="26"/>
      <c r="WVY71" s="111"/>
      <c r="WVZ71" s="26"/>
      <c r="WWA71" s="111"/>
      <c r="WWB71" s="26"/>
      <c r="WWC71" s="111"/>
      <c r="WWD71" s="26"/>
      <c r="WWE71" s="111"/>
      <c r="WWF71" s="26"/>
      <c r="WWG71" s="111"/>
      <c r="WWH71" s="26"/>
      <c r="WWI71" s="111"/>
      <c r="WWJ71" s="26"/>
      <c r="WWK71" s="111"/>
      <c r="WWL71" s="26"/>
      <c r="WWM71" s="111"/>
      <c r="WWN71" s="26"/>
      <c r="WWO71" s="111"/>
      <c r="WWP71" s="26"/>
      <c r="WWQ71" s="112"/>
      <c r="WWR71" s="26"/>
      <c r="WWS71" s="111"/>
      <c r="WWT71" s="26"/>
      <c r="WWU71" s="111"/>
      <c r="WWV71" s="26"/>
      <c r="WWW71" s="111"/>
      <c r="WWX71" s="26"/>
      <c r="WWY71" s="111"/>
      <c r="WWZ71" s="26"/>
      <c r="WXA71" s="111"/>
      <c r="WXB71" s="26"/>
      <c r="WXC71" s="111"/>
      <c r="WXD71" s="26"/>
      <c r="WXE71" s="111"/>
      <c r="WXF71" s="19"/>
      <c r="WXG71" s="111"/>
      <c r="WXH71" s="26"/>
      <c r="WXI71" s="111"/>
      <c r="WXJ71" s="26"/>
      <c r="WXK71" s="111"/>
      <c r="WXL71" s="26"/>
      <c r="WXM71" s="111"/>
      <c r="WXN71" s="26"/>
      <c r="WXO71" s="111"/>
      <c r="WXP71" s="19"/>
      <c r="WXQ71" s="111"/>
      <c r="WXR71" s="26"/>
      <c r="WXS71" s="111"/>
      <c r="WXT71" s="26"/>
      <c r="WXU71" s="111"/>
      <c r="WXV71" s="26"/>
      <c r="WXW71" s="111"/>
      <c r="WXX71" s="19"/>
      <c r="WXY71" s="105"/>
      <c r="WXZ71" s="105"/>
      <c r="WYA71" s="105"/>
      <c r="WYB71" s="29"/>
      <c r="WYC71" s="111"/>
      <c r="WYD71" s="29"/>
      <c r="WYE71" s="111"/>
      <c r="WYF71" s="22"/>
      <c r="WYG71" s="111"/>
      <c r="WYH71" s="22"/>
      <c r="WYI71" s="111"/>
      <c r="WYJ71" s="22"/>
      <c r="WYK71" s="111"/>
      <c r="WYL71" s="22"/>
      <c r="WYM71" s="111"/>
      <c r="WYN71" s="22"/>
      <c r="WYO71" s="111"/>
      <c r="WYP71" s="22"/>
      <c r="WYQ71" s="111"/>
      <c r="WYR71" s="22"/>
      <c r="WYS71" s="111"/>
      <c r="WYT71" s="26"/>
      <c r="WYU71" s="111"/>
      <c r="WYV71" s="26"/>
      <c r="WYW71" s="111"/>
      <c r="WYX71" s="26"/>
      <c r="WYY71" s="111"/>
      <c r="WYZ71" s="26"/>
      <c r="WZA71" s="111"/>
      <c r="WZB71" s="26"/>
      <c r="WZC71" s="111"/>
      <c r="WZD71" s="26"/>
      <c r="WZE71" s="111"/>
      <c r="WZF71" s="26"/>
      <c r="WZG71" s="111"/>
      <c r="WZH71" s="26"/>
      <c r="WZI71" s="111"/>
      <c r="WZJ71" s="26"/>
      <c r="WZK71" s="111"/>
      <c r="WZL71" s="26"/>
      <c r="WZM71" s="111"/>
      <c r="WZN71" s="26"/>
      <c r="WZO71" s="112"/>
      <c r="WZP71" s="26"/>
      <c r="WZQ71" s="111"/>
      <c r="WZR71" s="26"/>
      <c r="WZS71" s="111"/>
      <c r="WZT71" s="26"/>
      <c r="WZU71" s="111"/>
      <c r="WZV71" s="26"/>
      <c r="WZW71" s="111"/>
      <c r="WZX71" s="26"/>
      <c r="WZY71" s="111"/>
      <c r="WZZ71" s="26"/>
      <c r="XAA71" s="111"/>
      <c r="XAB71" s="26"/>
      <c r="XAC71" s="111"/>
      <c r="XAD71" s="19"/>
      <c r="XAE71" s="111"/>
      <c r="XAF71" s="26"/>
      <c r="XAG71" s="111"/>
      <c r="XAH71" s="26"/>
      <c r="XAI71" s="111"/>
      <c r="XAJ71" s="26"/>
      <c r="XAK71" s="111"/>
      <c r="XAL71" s="26"/>
      <c r="XAM71" s="111"/>
      <c r="XAN71" s="19"/>
      <c r="XAO71" s="111"/>
      <c r="XAP71" s="26"/>
      <c r="XAQ71" s="111"/>
      <c r="XAR71" s="26"/>
      <c r="XAS71" s="111"/>
      <c r="XAT71" s="26"/>
      <c r="XAU71" s="111"/>
      <c r="XAV71" s="19"/>
      <c r="XAW71" s="105"/>
      <c r="XAX71" s="105"/>
      <c r="XAY71" s="105"/>
      <c r="XAZ71" s="29"/>
      <c r="XBA71" s="111"/>
      <c r="XBB71" s="29"/>
      <c r="XBC71" s="111"/>
      <c r="XBD71" s="22"/>
      <c r="XBE71" s="111"/>
      <c r="XBF71" s="22"/>
      <c r="XBG71" s="111"/>
      <c r="XBH71" s="22"/>
      <c r="XBI71" s="111"/>
      <c r="XBJ71" s="22"/>
      <c r="XBK71" s="111"/>
      <c r="XBL71" s="22"/>
      <c r="XBM71" s="111"/>
      <c r="XBN71" s="22"/>
      <c r="XBO71" s="111"/>
      <c r="XBP71" s="22"/>
      <c r="XBQ71" s="111"/>
      <c r="XBR71" s="26"/>
      <c r="XBS71" s="111"/>
      <c r="XBT71" s="26"/>
      <c r="XBU71" s="111"/>
      <c r="XBV71" s="26"/>
      <c r="XBW71" s="111"/>
      <c r="XBX71" s="26"/>
      <c r="XBY71" s="111"/>
      <c r="XBZ71" s="26"/>
      <c r="XCA71" s="111"/>
      <c r="XCB71" s="26"/>
      <c r="XCC71" s="111"/>
      <c r="XCD71" s="26"/>
      <c r="XCE71" s="111"/>
      <c r="XCF71" s="26"/>
      <c r="XCG71" s="111"/>
      <c r="XCH71" s="26"/>
      <c r="XCI71" s="111"/>
      <c r="XCJ71" s="26"/>
      <c r="XCK71" s="111"/>
      <c r="XCL71" s="26"/>
      <c r="XCM71" s="112"/>
    </row>
    <row r="72" spans="1:16315" s="260" customFormat="1" ht="5.0999999999999996" customHeight="1" x14ac:dyDescent="0.2"/>
    <row r="73" spans="1:16315" s="260" customFormat="1" ht="10.8" customHeight="1" x14ac:dyDescent="0.2">
      <c r="A73" s="261" t="s">
        <v>51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2"/>
      <c r="P73" s="261"/>
      <c r="Q73" s="262"/>
      <c r="R73" s="261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62"/>
      <c r="BH73" s="262"/>
      <c r="BI73" s="262"/>
      <c r="BJ73" s="262"/>
      <c r="BK73" s="262"/>
      <c r="BL73" s="262"/>
      <c r="BM73" s="262"/>
    </row>
    <row r="74" spans="1:16315" x14ac:dyDescent="0.2">
      <c r="W74" s="133"/>
      <c r="AE74" s="133"/>
    </row>
  </sheetData>
  <mergeCells count="1">
    <mergeCell ref="C4:BM4"/>
  </mergeCells>
  <conditionalFormatting sqref="R55:R63 A55:B64 D55:D64 F55:F64 H55:H64 N55:N64 P55:P64">
    <cfRule type="expression" dxfId="89" priority="23">
      <formula>COUNTBLANK(#REF!)&gt;0</formula>
    </cfRule>
    <cfRule type="expression" dxfId="88" priority="24">
      <formula>COUNTIF(#REF!,"&lt;&gt;"&amp;0)=0</formula>
    </cfRule>
  </conditionalFormatting>
  <conditionalFormatting sqref="T24:T28 T34:T35 T66 T69:T70">
    <cfRule type="expression" dxfId="87" priority="7">
      <formula>COUNTBLANK(#REF!)&gt;0</formula>
    </cfRule>
    <cfRule type="expression" dxfId="86" priority="8">
      <formula>COUNTIF(#REF!,"&lt;&gt;"&amp;0)=0</formula>
    </cfRule>
  </conditionalFormatting>
  <conditionalFormatting sqref="T39:T51">
    <cfRule type="expression" dxfId="85" priority="3">
      <formula>COUNTBLANK(#REF!)&gt;0</formula>
    </cfRule>
    <cfRule type="expression" dxfId="84" priority="4">
      <formula>COUNTIF(#REF!,"&lt;&gt;"&amp;0)=0</formula>
    </cfRule>
  </conditionalFormatting>
  <conditionalFormatting sqref="T56:T60">
    <cfRule type="expression" dxfId="83" priority="5">
      <formula>COUNTBLANK(#REF!)&gt;0</formula>
    </cfRule>
    <cfRule type="expression" dxfId="82" priority="6">
      <formula>COUNTIF(#REF!,"&lt;&gt;"&amp;0)=0</formula>
    </cfRule>
  </conditionalFormatting>
  <conditionalFormatting sqref="V24:V28 V34:V35 V66 V69:V70">
    <cfRule type="expression" dxfId="81" priority="13">
      <formula>COUNTBLANK(#REF!)&gt;0</formula>
    </cfRule>
    <cfRule type="expression" dxfId="80" priority="14">
      <formula>COUNTIF(#REF!,"&lt;&gt;"&amp;0)=0</formula>
    </cfRule>
  </conditionalFormatting>
  <conditionalFormatting sqref="V39:V51">
    <cfRule type="expression" dxfId="79" priority="9">
      <formula>COUNTBLANK(#REF!)&gt;0</formula>
    </cfRule>
    <cfRule type="expression" dxfId="78" priority="10">
      <formula>COUNTIF(#REF!,"&lt;&gt;"&amp;0)=0</formula>
    </cfRule>
  </conditionalFormatting>
  <conditionalFormatting sqref="V56:V60">
    <cfRule type="expression" dxfId="77" priority="11">
      <formula>COUNTBLANK(#REF!)&gt;0</formula>
    </cfRule>
    <cfRule type="expression" dxfId="76" priority="12">
      <formula>COUNTIF(#REF!,"&lt;&gt;"&amp;0)=0</formula>
    </cfRule>
  </conditionalFormatting>
  <conditionalFormatting sqref="X24:X28 A24:B31 D24:D31 F24:F31 H24:H31 N24:N31 P24:P31 R24:R31 A34:B35 D34:D35 F34:F35 H34:H35 N34:N35 P34:P35 R34:R35 X34:X35 A39:B51 D39:D51 F39:F51 H39:H51 N39:N51 P39:P51 R39:R51 X39:X51 X56:X60 AP56:AP60 A66:B66 D66 F66 H66 N66 P66 R66 X66 A69:B70 D69:D70 F69:F70 H69:H70 N69:N70 P69:P70 R69:R70 X69:X70">
    <cfRule type="expression" dxfId="75" priority="47">
      <formula>COUNTBLANK(#REF!)&gt;0</formula>
    </cfRule>
    <cfRule type="expression" dxfId="74" priority="48">
      <formula>COUNTIF(#REF!,"&lt;&gt;"&amp;0)=0</formula>
    </cfRule>
  </conditionalFormatting>
  <conditionalFormatting sqref="Z24:Z28 AB24:AB28 AD24:AD28 Z34:Z35 AB34:AB35 AD34:AD35 Z66 AB66 AD66 Z69:Z70 AB69:AB70 AD69:AD70 AP69:AP70">
    <cfRule type="expression" dxfId="73" priority="53">
      <formula>COUNTBLANK(#REF!)&gt;0</formula>
    </cfRule>
    <cfRule type="expression" dxfId="72" priority="54">
      <formula>COUNTIF(#REF!,"&lt;&gt;"&amp;0)=0</formula>
    </cfRule>
  </conditionalFormatting>
  <conditionalFormatting sqref="Z39:Z40 Z42:Z51">
    <cfRule type="expression" dxfId="71" priority="33">
      <formula>COUNTBLANK(#REF!)&gt;0</formula>
    </cfRule>
    <cfRule type="expression" dxfId="70" priority="34">
      <formula>COUNTIF(#REF!,"&lt;&gt;"&amp;0)=0</formula>
    </cfRule>
  </conditionalFormatting>
  <conditionalFormatting sqref="Z56:Z60 AB56:AB60 AD56:AD60">
    <cfRule type="expression" dxfId="69" priority="29">
      <formula>COUNTBLANK(#REF!)&gt;0</formula>
    </cfRule>
    <cfRule type="expression" dxfId="68" priority="30">
      <formula>COUNTIF(#REF!,"&lt;&gt;"&amp;0)=0</formula>
    </cfRule>
  </conditionalFormatting>
  <conditionalFormatting sqref="AB39:AB51">
    <cfRule type="expression" dxfId="67" priority="1">
      <formula>COUNTBLANK(#REF!)&gt;0</formula>
    </cfRule>
    <cfRule type="expression" dxfId="66" priority="2">
      <formula>COUNTIF(#REF!,"&lt;&gt;"&amp;0)=0</formula>
    </cfRule>
  </conditionalFormatting>
  <conditionalFormatting sqref="AD39:AD51 BF39:BF51">
    <cfRule type="expression" dxfId="65" priority="25">
      <formula>COUNTBLANK(#REF!)&gt;0</formula>
    </cfRule>
    <cfRule type="expression" dxfId="64" priority="26">
      <formula>COUNTIF(#REF!,"&lt;&gt;"&amp;0)=0</formula>
    </cfRule>
  </conditionalFormatting>
  <conditionalFormatting sqref="AH49 AJ49 AL49 AH51 AJ51 AL51">
    <cfRule type="expression" dxfId="63" priority="19">
      <formula>COUNTBLANK(#REF!)&gt;0</formula>
    </cfRule>
    <cfRule type="expression" dxfId="62" priority="20">
      <formula>COUNTIF(#REF!,"&lt;&gt;"&amp;0)=0</formula>
    </cfRule>
  </conditionalFormatting>
  <conditionalFormatting sqref="AP24:AP28 AP34:AP35">
    <cfRule type="expression" dxfId="61" priority="51">
      <formula>COUNTBLANK(#REF!)&gt;0</formula>
    </cfRule>
    <cfRule type="expression" dxfId="60" priority="52">
      <formula>COUNTIF(#REF!,"&lt;&gt;"&amp;0)=0</formula>
    </cfRule>
  </conditionalFormatting>
  <conditionalFormatting sqref="AP39:AP51 AR49 AT49 AR51 AT51">
    <cfRule type="expression" dxfId="59" priority="17">
      <formula>COUNTBLANK(#REF!)&gt;0</formula>
    </cfRule>
    <cfRule type="expression" dxfId="58" priority="18">
      <formula>COUNTIF(#REF!,"&lt;&gt;"&amp;0)=0</formula>
    </cfRule>
  </conditionalFormatting>
  <conditionalFormatting sqref="AX24:AX28 AX34:AX35">
    <cfRule type="expression" dxfId="57" priority="43">
      <formula>COUNTBLANK(#REF!)&gt;0</formula>
    </cfRule>
    <cfRule type="expression" dxfId="56" priority="44">
      <formula>COUNTIF(#REF!,"&lt;&gt;"&amp;0)=0</formula>
    </cfRule>
  </conditionalFormatting>
  <conditionalFormatting sqref="AX39:AX51 AZ49 BB49 AZ51 BB51">
    <cfRule type="expression" dxfId="55" priority="15">
      <formula>COUNTBLANK(#REF!)&gt;0</formula>
    </cfRule>
    <cfRule type="expression" dxfId="54" priority="16">
      <formula>COUNTIF(#REF!,"&lt;&gt;"&amp;0)=0</formula>
    </cfRule>
  </conditionalFormatting>
  <conditionalFormatting sqref="AX56:AX60">
    <cfRule type="expression" dxfId="53" priority="41">
      <formula>COUNTBLANK(#REF!)&gt;0</formula>
    </cfRule>
    <cfRule type="expression" dxfId="52" priority="42">
      <formula>COUNTIF(#REF!,"&lt;&gt;"&amp;0)=0</formula>
    </cfRule>
  </conditionalFormatting>
  <conditionalFormatting sqref="AX69:AX70">
    <cfRule type="expression" dxfId="51" priority="45">
      <formula>COUNTBLANK(#REF!)&gt;0</formula>
    </cfRule>
    <cfRule type="expression" dxfId="50" priority="46">
      <formula>COUNTIF(#REF!,"&lt;&gt;"&amp;0)=0</formula>
    </cfRule>
  </conditionalFormatting>
  <conditionalFormatting sqref="BF24:BF28 BF34:BF35">
    <cfRule type="expression" dxfId="49" priority="37">
      <formula>COUNTBLANK(#REF!)&gt;0</formula>
    </cfRule>
    <cfRule type="expression" dxfId="48" priority="38">
      <formula>COUNTIF(#REF!,"&lt;&gt;"&amp;0)=0</formula>
    </cfRule>
  </conditionalFormatting>
  <conditionalFormatting sqref="BF56:BF60">
    <cfRule type="expression" dxfId="47" priority="35">
      <formula>COUNTBLANK(#REF!)&gt;0</formula>
    </cfRule>
    <cfRule type="expression" dxfId="46" priority="36">
      <formula>COUNTIF(#REF!,"&lt;&gt;"&amp;0)=0</formula>
    </cfRule>
  </conditionalFormatting>
  <conditionalFormatting sqref="BF69:BF70">
    <cfRule type="expression" dxfId="45" priority="39">
      <formula>COUNTBLANK(#REF!)&gt;0</formula>
    </cfRule>
    <cfRule type="expression" dxfId="44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512"/>
  <sheetViews>
    <sheetView showGridLines="0" zoomScaleNormal="100" workbookViewId="0">
      <pane xSplit="1" ySplit="5" topLeftCell="B6" activePane="bottomRight" state="frozen"/>
      <selection activeCell="K14" sqref="K14"/>
      <selection pane="topRight" activeCell="K14" sqref="K14"/>
      <selection pane="bottomLeft" activeCell="K14" sqref="K14"/>
      <selection pane="bottomRight" activeCell="A10" sqref="A10"/>
    </sheetView>
  </sheetViews>
  <sheetFormatPr defaultColWidth="9.109375" defaultRowHeight="10.199999999999999" x14ac:dyDescent="0.2"/>
  <cols>
    <col min="1" max="1" width="63.33203125" style="193" bestFit="1" customWidth="1"/>
    <col min="2" max="2" width="0.88671875" style="193" customWidth="1"/>
    <col min="3" max="3" width="12.6640625" style="193" customWidth="1"/>
    <col min="4" max="4" width="0.88671875" style="193" customWidth="1"/>
    <col min="5" max="5" width="12.6640625" style="193" customWidth="1"/>
    <col min="6" max="6" width="0.88671875" style="193" customWidth="1"/>
    <col min="7" max="7" width="12.6640625" style="193" customWidth="1"/>
    <col min="8" max="8" width="0.88671875" style="193" customWidth="1"/>
    <col min="9" max="9" width="12.6640625" style="193" customWidth="1"/>
    <col min="10" max="10" width="0.88671875" style="193" customWidth="1"/>
    <col min="11" max="11" width="12.6640625" style="193" customWidth="1"/>
    <col min="12" max="12" width="0.88671875" style="193" customWidth="1"/>
    <col min="13" max="13" width="12.6640625" style="193" customWidth="1"/>
    <col min="14" max="14" width="0.88671875" style="193" customWidth="1"/>
    <col min="15" max="15" width="12.6640625" style="193" customWidth="1"/>
    <col min="16" max="16" width="0.88671875" style="193" customWidth="1"/>
    <col min="17" max="17" width="12.6640625" style="193" customWidth="1"/>
    <col min="18" max="18" width="0.88671875" style="193" customWidth="1"/>
    <col min="19" max="19" width="12.6640625" style="193" customWidth="1"/>
    <col min="20" max="20" width="0.88671875" style="193" customWidth="1"/>
    <col min="21" max="21" width="13.5546875" style="193" customWidth="1"/>
    <col min="22" max="16384" width="9.109375" style="193"/>
  </cols>
  <sheetData>
    <row r="1" spans="1:21" s="163" customFormat="1" x14ac:dyDescent="0.2">
      <c r="A1" s="14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</row>
    <row r="2" spans="1:21" s="163" customFormat="1" x14ac:dyDescent="0.2">
      <c r="A2" s="53"/>
      <c r="B2" s="164"/>
      <c r="C2" s="15"/>
      <c r="D2" s="15"/>
      <c r="E2" s="15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2"/>
    </row>
    <row r="3" spans="1:21" s="163" customFormat="1" x14ac:dyDescent="0.2">
      <c r="A3" s="165"/>
      <c r="B3" s="164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4"/>
      <c r="S3" s="164"/>
      <c r="T3" s="164"/>
      <c r="U3" s="7"/>
    </row>
    <row r="4" spans="1:21" s="163" customFormat="1" ht="13.05" customHeight="1" x14ac:dyDescent="0.25">
      <c r="A4" s="77" t="s">
        <v>85</v>
      </c>
      <c r="B4" s="162"/>
      <c r="C4" s="305" t="s">
        <v>84</v>
      </c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0"/>
      <c r="S4" s="300"/>
      <c r="T4" s="300"/>
      <c r="U4" s="300"/>
    </row>
    <row r="5" spans="1:21" s="169" customFormat="1" ht="30.6" x14ac:dyDescent="0.2">
      <c r="A5" s="54" t="s">
        <v>0</v>
      </c>
      <c r="B5" s="166"/>
      <c r="C5" s="167" t="s">
        <v>42</v>
      </c>
      <c r="D5" s="168"/>
      <c r="E5" s="167" t="s">
        <v>278</v>
      </c>
      <c r="F5" s="168"/>
      <c r="G5" s="167" t="s">
        <v>86</v>
      </c>
      <c r="H5" s="168"/>
      <c r="I5" s="167" t="s">
        <v>44</v>
      </c>
      <c r="J5" s="168"/>
      <c r="K5" s="167" t="s">
        <v>87</v>
      </c>
      <c r="L5" s="168"/>
      <c r="M5" s="167" t="s">
        <v>45</v>
      </c>
      <c r="N5" s="168"/>
      <c r="O5" s="167" t="s">
        <v>88</v>
      </c>
      <c r="P5" s="168"/>
      <c r="Q5" s="167" t="s">
        <v>89</v>
      </c>
      <c r="R5" s="168"/>
      <c r="S5" s="167" t="s">
        <v>48</v>
      </c>
      <c r="T5" s="168"/>
      <c r="U5" s="167" t="s">
        <v>300</v>
      </c>
    </row>
    <row r="6" spans="1:21" s="170" customFormat="1" x14ac:dyDescent="0.2">
      <c r="A6" s="250" t="s">
        <v>331</v>
      </c>
      <c r="C6" s="252">
        <v>83689</v>
      </c>
      <c r="D6" s="253"/>
      <c r="E6" s="252">
        <v>0</v>
      </c>
      <c r="F6" s="253"/>
      <c r="G6" s="252">
        <v>759</v>
      </c>
      <c r="H6" s="253"/>
      <c r="I6" s="252">
        <v>5863</v>
      </c>
      <c r="J6" s="253"/>
      <c r="K6" s="252">
        <v>-23</v>
      </c>
      <c r="L6" s="253"/>
      <c r="M6" s="252">
        <v>-1533</v>
      </c>
      <c r="N6" s="253"/>
      <c r="O6" s="252">
        <v>0</v>
      </c>
      <c r="P6" s="253"/>
      <c r="Q6" s="252">
        <v>88755</v>
      </c>
      <c r="R6" s="253"/>
      <c r="S6" s="252">
        <v>4624</v>
      </c>
      <c r="T6" s="253"/>
      <c r="U6" s="252">
        <v>93379</v>
      </c>
    </row>
    <row r="7" spans="1:21" s="170" customFormat="1" x14ac:dyDescent="0.2">
      <c r="A7" s="251" t="s">
        <v>191</v>
      </c>
      <c r="C7" s="254"/>
      <c r="D7" s="179"/>
      <c r="E7" s="254"/>
      <c r="F7" s="179"/>
      <c r="G7" s="254"/>
      <c r="H7" s="179"/>
      <c r="I7" s="254"/>
      <c r="J7" s="179"/>
      <c r="K7" s="254"/>
      <c r="L7" s="179"/>
      <c r="M7" s="254"/>
      <c r="N7" s="179"/>
      <c r="O7" s="254"/>
      <c r="P7" s="179"/>
      <c r="Q7" s="254"/>
      <c r="R7" s="179"/>
      <c r="S7" s="254"/>
      <c r="T7" s="179"/>
      <c r="U7" s="254"/>
    </row>
    <row r="8" spans="1:21" s="170" customFormat="1" x14ac:dyDescent="0.2">
      <c r="A8" s="174" t="s">
        <v>283</v>
      </c>
      <c r="C8" s="254">
        <v>0</v>
      </c>
      <c r="D8" s="179"/>
      <c r="E8" s="254">
        <v>0</v>
      </c>
      <c r="F8" s="179"/>
      <c r="G8" s="254">
        <v>0</v>
      </c>
      <c r="H8" s="179"/>
      <c r="I8" s="254">
        <v>0</v>
      </c>
      <c r="J8" s="179"/>
      <c r="K8" s="254">
        <v>0</v>
      </c>
      <c r="L8" s="179"/>
      <c r="M8" s="254">
        <v>0</v>
      </c>
      <c r="N8" s="179"/>
      <c r="O8" s="254">
        <v>0</v>
      </c>
      <c r="P8" s="179"/>
      <c r="Q8" s="254">
        <v>0</v>
      </c>
      <c r="R8" s="179"/>
      <c r="S8" s="254">
        <v>200</v>
      </c>
      <c r="T8" s="179"/>
      <c r="U8" s="254">
        <v>200</v>
      </c>
    </row>
    <row r="9" spans="1:21" s="170" customFormat="1" x14ac:dyDescent="0.2">
      <c r="A9" s="174" t="s">
        <v>339</v>
      </c>
      <c r="C9" s="254">
        <v>0</v>
      </c>
      <c r="D9" s="179"/>
      <c r="E9" s="254">
        <v>0</v>
      </c>
      <c r="F9" s="179"/>
      <c r="G9" s="254">
        <v>0</v>
      </c>
      <c r="H9" s="179"/>
      <c r="I9" s="254">
        <v>-90</v>
      </c>
      <c r="J9" s="179"/>
      <c r="K9" s="254">
        <v>0</v>
      </c>
      <c r="L9" s="179"/>
      <c r="M9" s="254">
        <v>0</v>
      </c>
      <c r="N9" s="179"/>
      <c r="O9" s="254">
        <v>0</v>
      </c>
      <c r="P9" s="179"/>
      <c r="Q9" s="254">
        <v>-90</v>
      </c>
      <c r="R9" s="179"/>
      <c r="S9" s="254">
        <v>0</v>
      </c>
      <c r="T9" s="179"/>
      <c r="U9" s="254">
        <v>-90</v>
      </c>
    </row>
    <row r="10" spans="1:21" s="170" customFormat="1" x14ac:dyDescent="0.2">
      <c r="A10" s="174" t="s">
        <v>289</v>
      </c>
      <c r="C10" s="254">
        <v>0</v>
      </c>
      <c r="D10" s="179"/>
      <c r="E10" s="254">
        <v>0</v>
      </c>
      <c r="F10" s="179"/>
      <c r="G10" s="254">
        <v>0</v>
      </c>
      <c r="H10" s="179"/>
      <c r="I10" s="254">
        <v>1</v>
      </c>
      <c r="J10" s="179"/>
      <c r="K10" s="254">
        <v>0</v>
      </c>
      <c r="L10" s="179"/>
      <c r="M10" s="254">
        <v>0</v>
      </c>
      <c r="N10" s="179"/>
      <c r="O10" s="254">
        <v>0</v>
      </c>
      <c r="P10" s="179"/>
      <c r="Q10" s="254">
        <v>1</v>
      </c>
      <c r="R10" s="179"/>
      <c r="S10" s="254">
        <v>0</v>
      </c>
      <c r="T10" s="179"/>
      <c r="U10" s="254">
        <v>1</v>
      </c>
    </row>
    <row r="11" spans="1:21" s="170" customFormat="1" x14ac:dyDescent="0.2">
      <c r="A11" s="174" t="s">
        <v>322</v>
      </c>
      <c r="C11" s="254">
        <v>0</v>
      </c>
      <c r="D11" s="179"/>
      <c r="E11" s="254">
        <v>0</v>
      </c>
      <c r="F11" s="179"/>
      <c r="G11" s="254">
        <v>3</v>
      </c>
      <c r="H11" s="179"/>
      <c r="I11" s="254">
        <v>0</v>
      </c>
      <c r="J11" s="179"/>
      <c r="K11" s="254">
        <v>0</v>
      </c>
      <c r="L11" s="179"/>
      <c r="M11" s="254">
        <v>0</v>
      </c>
      <c r="N11" s="179"/>
      <c r="O11" s="254">
        <v>0</v>
      </c>
      <c r="P11" s="179"/>
      <c r="Q11" s="254">
        <v>3</v>
      </c>
      <c r="R11" s="179"/>
      <c r="S11" s="254">
        <v>0</v>
      </c>
      <c r="T11" s="179"/>
      <c r="U11" s="254">
        <v>3</v>
      </c>
    </row>
    <row r="12" spans="1:21" s="170" customFormat="1" x14ac:dyDescent="0.2">
      <c r="A12" s="174" t="s">
        <v>323</v>
      </c>
      <c r="C12" s="254">
        <v>0</v>
      </c>
      <c r="D12" s="179"/>
      <c r="E12" s="254">
        <v>0</v>
      </c>
      <c r="F12" s="179"/>
      <c r="G12" s="254">
        <v>-333</v>
      </c>
      <c r="H12" s="179"/>
      <c r="I12" s="254">
        <v>574</v>
      </c>
      <c r="J12" s="179"/>
      <c r="K12" s="254">
        <v>0</v>
      </c>
      <c r="L12" s="179"/>
      <c r="M12" s="254">
        <v>0</v>
      </c>
      <c r="N12" s="179"/>
      <c r="O12" s="254">
        <v>0</v>
      </c>
      <c r="P12" s="179"/>
      <c r="Q12" s="254">
        <v>241</v>
      </c>
      <c r="R12" s="179"/>
      <c r="S12" s="254">
        <v>-42</v>
      </c>
      <c r="T12" s="179"/>
      <c r="U12" s="254">
        <v>199</v>
      </c>
    </row>
    <row r="13" spans="1:21" s="170" customFormat="1" x14ac:dyDescent="0.2">
      <c r="A13" s="174" t="s">
        <v>324</v>
      </c>
      <c r="C13" s="254">
        <v>0</v>
      </c>
      <c r="D13" s="179"/>
      <c r="E13" s="254">
        <v>0</v>
      </c>
      <c r="F13" s="179"/>
      <c r="G13" s="254">
        <v>0</v>
      </c>
      <c r="H13" s="179"/>
      <c r="I13" s="254">
        <v>-656</v>
      </c>
      <c r="J13" s="179"/>
      <c r="K13" s="254">
        <v>0</v>
      </c>
      <c r="L13" s="179"/>
      <c r="M13" s="254">
        <v>0</v>
      </c>
      <c r="N13" s="179"/>
      <c r="O13" s="254">
        <v>0</v>
      </c>
      <c r="P13" s="179"/>
      <c r="Q13" s="254">
        <v>-656</v>
      </c>
      <c r="R13" s="179"/>
      <c r="S13" s="254">
        <v>0</v>
      </c>
      <c r="T13" s="179"/>
      <c r="U13" s="254">
        <v>-656</v>
      </c>
    </row>
    <row r="14" spans="1:21" s="170" customFormat="1" x14ac:dyDescent="0.2">
      <c r="A14" s="251" t="s">
        <v>196</v>
      </c>
      <c r="C14" s="254"/>
      <c r="D14" s="179"/>
      <c r="E14" s="254"/>
      <c r="F14" s="179"/>
      <c r="G14" s="254"/>
      <c r="H14" s="179"/>
      <c r="I14" s="254"/>
      <c r="J14" s="179"/>
      <c r="K14" s="254"/>
      <c r="L14" s="179"/>
      <c r="M14" s="254"/>
      <c r="N14" s="179"/>
      <c r="O14" s="254"/>
      <c r="P14" s="179"/>
      <c r="Q14" s="254"/>
      <c r="R14" s="179"/>
      <c r="S14" s="254"/>
      <c r="T14" s="179"/>
      <c r="U14" s="254"/>
    </row>
    <row r="15" spans="1:21" s="170" customFormat="1" x14ac:dyDescent="0.2">
      <c r="A15" s="174" t="s">
        <v>72</v>
      </c>
      <c r="C15" s="254">
        <v>0</v>
      </c>
      <c r="D15" s="179"/>
      <c r="E15" s="254">
        <v>0</v>
      </c>
      <c r="F15" s="179"/>
      <c r="G15" s="254">
        <v>0</v>
      </c>
      <c r="H15" s="179"/>
      <c r="I15" s="254">
        <v>0</v>
      </c>
      <c r="J15" s="179"/>
      <c r="K15" s="254">
        <v>0</v>
      </c>
      <c r="L15" s="179"/>
      <c r="M15" s="254">
        <v>0</v>
      </c>
      <c r="N15" s="179"/>
      <c r="O15" s="254">
        <v>4410</v>
      </c>
      <c r="P15" s="179"/>
      <c r="Q15" s="254">
        <v>4410</v>
      </c>
      <c r="R15" s="179"/>
      <c r="S15" s="254">
        <v>52</v>
      </c>
      <c r="T15" s="179"/>
      <c r="U15" s="254">
        <v>4462</v>
      </c>
    </row>
    <row r="16" spans="1:21" s="170" customFormat="1" x14ac:dyDescent="0.2">
      <c r="A16" s="174" t="s">
        <v>197</v>
      </c>
      <c r="C16" s="254">
        <v>0</v>
      </c>
      <c r="D16" s="179"/>
      <c r="E16" s="254">
        <v>0</v>
      </c>
      <c r="F16" s="179"/>
      <c r="G16" s="254">
        <v>0</v>
      </c>
      <c r="H16" s="179"/>
      <c r="I16" s="254">
        <v>0</v>
      </c>
      <c r="J16" s="179"/>
      <c r="K16" s="254">
        <v>0</v>
      </c>
      <c r="L16" s="179"/>
      <c r="M16" s="254">
        <v>-896</v>
      </c>
      <c r="N16" s="179"/>
      <c r="O16" s="254">
        <v>0</v>
      </c>
      <c r="P16" s="179"/>
      <c r="Q16" s="254">
        <v>-896</v>
      </c>
      <c r="R16" s="179"/>
      <c r="S16" s="254">
        <v>-72</v>
      </c>
      <c r="T16" s="179"/>
      <c r="U16" s="254">
        <v>-968</v>
      </c>
    </row>
    <row r="17" spans="1:21" s="170" customFormat="1" x14ac:dyDescent="0.2">
      <c r="A17" s="251" t="s">
        <v>198</v>
      </c>
      <c r="C17" s="254"/>
      <c r="D17" s="179"/>
      <c r="E17" s="254"/>
      <c r="F17" s="179"/>
      <c r="G17" s="254"/>
      <c r="H17" s="179"/>
      <c r="I17" s="254"/>
      <c r="J17" s="179"/>
      <c r="K17" s="254"/>
      <c r="L17" s="179"/>
      <c r="M17" s="254"/>
      <c r="N17" s="179"/>
      <c r="O17" s="254"/>
      <c r="P17" s="179"/>
      <c r="Q17" s="254"/>
      <c r="R17" s="179"/>
      <c r="S17" s="254"/>
      <c r="T17" s="179"/>
      <c r="U17" s="254"/>
    </row>
    <row r="18" spans="1:21" s="170" customFormat="1" x14ac:dyDescent="0.2">
      <c r="A18" s="174" t="s">
        <v>199</v>
      </c>
      <c r="C18" s="254">
        <v>0</v>
      </c>
      <c r="D18" s="179"/>
      <c r="E18" s="254">
        <v>0</v>
      </c>
      <c r="F18" s="179"/>
      <c r="G18" s="254">
        <v>0</v>
      </c>
      <c r="H18" s="179"/>
      <c r="I18" s="254">
        <v>221</v>
      </c>
      <c r="J18" s="179"/>
      <c r="K18" s="254">
        <v>0</v>
      </c>
      <c r="L18" s="179"/>
      <c r="M18" s="254">
        <v>0</v>
      </c>
      <c r="N18" s="179"/>
      <c r="O18" s="254">
        <v>-221</v>
      </c>
      <c r="P18" s="179"/>
      <c r="Q18" s="254">
        <v>0</v>
      </c>
      <c r="R18" s="179"/>
      <c r="S18" s="254">
        <v>0</v>
      </c>
      <c r="T18" s="179"/>
      <c r="U18" s="254">
        <v>0</v>
      </c>
    </row>
    <row r="19" spans="1:21" s="170" customFormat="1" x14ac:dyDescent="0.2">
      <c r="A19" s="174" t="s">
        <v>212</v>
      </c>
      <c r="C19" s="254">
        <v>0</v>
      </c>
      <c r="D19" s="179"/>
      <c r="E19" s="254">
        <v>0</v>
      </c>
      <c r="F19" s="179"/>
      <c r="G19" s="254">
        <v>0</v>
      </c>
      <c r="H19" s="179"/>
      <c r="I19" s="254">
        <v>0</v>
      </c>
      <c r="J19" s="179"/>
      <c r="K19" s="254">
        <v>0</v>
      </c>
      <c r="L19" s="179"/>
      <c r="M19" s="254">
        <v>0</v>
      </c>
      <c r="N19" s="179"/>
      <c r="O19" s="254">
        <v>-1572</v>
      </c>
      <c r="P19" s="179"/>
      <c r="Q19" s="254">
        <v>-1572</v>
      </c>
      <c r="R19" s="179"/>
      <c r="S19" s="254">
        <v>0</v>
      </c>
      <c r="T19" s="179"/>
      <c r="U19" s="254">
        <v>-1572</v>
      </c>
    </row>
    <row r="20" spans="1:21" s="170" customFormat="1" x14ac:dyDescent="0.2">
      <c r="A20" s="174" t="s">
        <v>325</v>
      </c>
      <c r="C20" s="254">
        <v>0</v>
      </c>
      <c r="D20" s="179"/>
      <c r="E20" s="254">
        <v>0</v>
      </c>
      <c r="F20" s="179"/>
      <c r="G20" s="254">
        <v>0</v>
      </c>
      <c r="H20" s="179"/>
      <c r="I20" s="254">
        <v>0</v>
      </c>
      <c r="J20" s="179"/>
      <c r="K20" s="254">
        <v>0</v>
      </c>
      <c r="L20" s="179"/>
      <c r="M20" s="254">
        <v>0</v>
      </c>
      <c r="N20" s="179"/>
      <c r="O20" s="254">
        <v>0</v>
      </c>
      <c r="P20" s="179"/>
      <c r="Q20" s="254">
        <v>0</v>
      </c>
      <c r="R20" s="179"/>
      <c r="S20" s="254">
        <v>0</v>
      </c>
      <c r="T20" s="179"/>
      <c r="U20" s="254">
        <v>0</v>
      </c>
    </row>
    <row r="21" spans="1:21" s="170" customFormat="1" x14ac:dyDescent="0.2">
      <c r="A21" s="174" t="s">
        <v>201</v>
      </c>
      <c r="C21" s="254">
        <v>0</v>
      </c>
      <c r="D21" s="179"/>
      <c r="E21" s="254">
        <v>0</v>
      </c>
      <c r="F21" s="179"/>
      <c r="G21" s="254">
        <v>0</v>
      </c>
      <c r="H21" s="179"/>
      <c r="I21" s="254">
        <v>2617</v>
      </c>
      <c r="J21" s="179"/>
      <c r="K21" s="254">
        <v>0</v>
      </c>
      <c r="L21" s="179"/>
      <c r="M21" s="254">
        <v>0</v>
      </c>
      <c r="N21" s="179"/>
      <c r="O21" s="254">
        <v>-2617</v>
      </c>
      <c r="P21" s="179"/>
      <c r="Q21" s="254">
        <v>0</v>
      </c>
      <c r="R21" s="179"/>
      <c r="S21" s="254">
        <v>0</v>
      </c>
      <c r="T21" s="179"/>
      <c r="U21" s="254">
        <v>0</v>
      </c>
    </row>
    <row r="22" spans="1:21" s="170" customFormat="1" ht="11.4" x14ac:dyDescent="0.25">
      <c r="A22" s="106" t="s">
        <v>338</v>
      </c>
      <c r="C22" s="30">
        <f>SUBTOTAL(109,C6:C21)</f>
        <v>83689</v>
      </c>
      <c r="D22" s="227"/>
      <c r="E22" s="30">
        <f>SUBTOTAL(109,E6:E21)</f>
        <v>0</v>
      </c>
      <c r="F22" s="227"/>
      <c r="G22" s="30">
        <f>SUBTOTAL(109,G6:G21)</f>
        <v>429</v>
      </c>
      <c r="H22" s="227"/>
      <c r="I22" s="30">
        <f>SUBTOTAL(109,I6:I21)</f>
        <v>8530</v>
      </c>
      <c r="J22" s="227"/>
      <c r="K22" s="30">
        <f>SUBTOTAL(109,K6:K21)</f>
        <v>-23</v>
      </c>
      <c r="L22" s="227"/>
      <c r="M22" s="30">
        <f>SUBTOTAL(109,M6:M21)</f>
        <v>-2429</v>
      </c>
      <c r="N22" s="227"/>
      <c r="O22" s="30">
        <f>SUBTOTAL(109,O6:O21)</f>
        <v>0</v>
      </c>
      <c r="P22" s="227"/>
      <c r="Q22" s="30">
        <f>SUBTOTAL(109,Q6:Q21)</f>
        <v>90196</v>
      </c>
      <c r="R22" s="227"/>
      <c r="S22" s="30">
        <f>SUBTOTAL(109,S6:S21)</f>
        <v>4762</v>
      </c>
      <c r="T22" s="227"/>
      <c r="U22" s="30">
        <f>SUBTOTAL(109,U6:U21)</f>
        <v>94958</v>
      </c>
    </row>
    <row r="23" spans="1:21" s="169" customFormat="1" x14ac:dyDescent="0.2">
      <c r="A23" s="224"/>
      <c r="B23" s="225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</row>
    <row r="24" spans="1:21" s="170" customFormat="1" x14ac:dyDescent="0.2">
      <c r="A24" s="250" t="s">
        <v>306</v>
      </c>
      <c r="C24" s="252">
        <v>80189</v>
      </c>
      <c r="D24" s="253"/>
      <c r="E24" s="252">
        <v>0</v>
      </c>
      <c r="F24" s="253"/>
      <c r="G24" s="252">
        <v>700</v>
      </c>
      <c r="H24" s="253"/>
      <c r="I24" s="252">
        <v>10945</v>
      </c>
      <c r="J24" s="253"/>
      <c r="K24" s="252">
        <v>-30</v>
      </c>
      <c r="L24" s="253"/>
      <c r="M24" s="252">
        <v>-1361</v>
      </c>
      <c r="N24" s="253"/>
      <c r="O24" s="252">
        <v>0</v>
      </c>
      <c r="P24" s="253"/>
      <c r="Q24" s="252">
        <v>90443</v>
      </c>
      <c r="R24" s="253"/>
      <c r="S24" s="252">
        <v>4554</v>
      </c>
      <c r="T24" s="253"/>
      <c r="U24" s="252">
        <v>94997</v>
      </c>
    </row>
    <row r="25" spans="1:21" s="170" customFormat="1" x14ac:dyDescent="0.2">
      <c r="A25" s="251" t="s">
        <v>191</v>
      </c>
      <c r="C25" s="254"/>
      <c r="D25" s="179"/>
      <c r="E25" s="254"/>
      <c r="F25" s="179"/>
      <c r="G25" s="254"/>
      <c r="H25" s="179"/>
      <c r="I25" s="254"/>
      <c r="J25" s="179"/>
      <c r="K25" s="254"/>
      <c r="L25" s="179"/>
      <c r="M25" s="254"/>
      <c r="N25" s="179"/>
      <c r="O25" s="254"/>
      <c r="P25" s="179"/>
      <c r="Q25" s="254"/>
      <c r="R25" s="179"/>
      <c r="S25" s="254"/>
      <c r="T25" s="179"/>
      <c r="U25" s="254"/>
    </row>
    <row r="26" spans="1:21" s="170" customFormat="1" x14ac:dyDescent="0.2">
      <c r="A26" s="174" t="s">
        <v>283</v>
      </c>
      <c r="C26" s="254">
        <v>1000</v>
      </c>
      <c r="D26" s="179"/>
      <c r="E26" s="254">
        <v>0</v>
      </c>
      <c r="F26" s="179"/>
      <c r="G26" s="254">
        <v>0</v>
      </c>
      <c r="H26" s="179"/>
      <c r="I26" s="254">
        <v>0</v>
      </c>
      <c r="J26" s="179"/>
      <c r="K26" s="254">
        <v>0</v>
      </c>
      <c r="L26" s="179"/>
      <c r="M26" s="254">
        <v>0</v>
      </c>
      <c r="N26" s="179"/>
      <c r="O26" s="254">
        <v>0</v>
      </c>
      <c r="P26" s="179"/>
      <c r="Q26" s="254">
        <v>1000</v>
      </c>
      <c r="R26" s="179"/>
      <c r="S26" s="254">
        <v>159</v>
      </c>
      <c r="T26" s="179"/>
      <c r="U26" s="254">
        <v>1159</v>
      </c>
    </row>
    <row r="27" spans="1:21" s="170" customFormat="1" x14ac:dyDescent="0.2">
      <c r="A27" s="174" t="s">
        <v>316</v>
      </c>
      <c r="C27" s="254">
        <v>0</v>
      </c>
      <c r="D27" s="179"/>
      <c r="E27" s="254">
        <v>0</v>
      </c>
      <c r="F27" s="179"/>
      <c r="G27" s="254">
        <v>6</v>
      </c>
      <c r="H27" s="179"/>
      <c r="I27" s="254">
        <v>0</v>
      </c>
      <c r="J27" s="179"/>
      <c r="K27" s="254">
        <v>0</v>
      </c>
      <c r="L27" s="179"/>
      <c r="M27" s="254">
        <v>0</v>
      </c>
      <c r="N27" s="179"/>
      <c r="O27" s="254">
        <v>0</v>
      </c>
      <c r="P27" s="179"/>
      <c r="Q27" s="254">
        <v>6</v>
      </c>
      <c r="R27" s="179"/>
      <c r="S27" s="254">
        <v>0</v>
      </c>
      <c r="T27" s="179"/>
      <c r="U27" s="254">
        <v>6</v>
      </c>
    </row>
    <row r="28" spans="1:21" s="170" customFormat="1" x14ac:dyDescent="0.2">
      <c r="A28" s="174" t="s">
        <v>192</v>
      </c>
      <c r="C28" s="254">
        <v>0</v>
      </c>
      <c r="D28" s="179"/>
      <c r="E28" s="254">
        <v>0</v>
      </c>
      <c r="F28" s="179"/>
      <c r="G28" s="254">
        <v>0</v>
      </c>
      <c r="H28" s="179"/>
      <c r="I28" s="254">
        <v>0</v>
      </c>
      <c r="J28" s="179"/>
      <c r="K28" s="254">
        <v>0</v>
      </c>
      <c r="L28" s="179"/>
      <c r="M28" s="254">
        <v>0</v>
      </c>
      <c r="N28" s="179"/>
      <c r="O28" s="254">
        <v>0</v>
      </c>
      <c r="P28" s="179"/>
      <c r="Q28" s="254">
        <v>0</v>
      </c>
      <c r="R28" s="179"/>
      <c r="S28" s="254">
        <v>0</v>
      </c>
      <c r="T28" s="179"/>
      <c r="U28" s="254">
        <v>0</v>
      </c>
    </row>
    <row r="29" spans="1:21" s="170" customFormat="1" x14ac:dyDescent="0.2">
      <c r="A29" s="174" t="s">
        <v>293</v>
      </c>
      <c r="C29" s="254">
        <v>0</v>
      </c>
      <c r="D29" s="179"/>
      <c r="E29" s="254">
        <v>0</v>
      </c>
      <c r="F29" s="179"/>
      <c r="G29" s="254">
        <v>-7</v>
      </c>
      <c r="H29" s="179"/>
      <c r="I29" s="254">
        <v>0</v>
      </c>
      <c r="J29" s="179"/>
      <c r="K29" s="254">
        <v>7</v>
      </c>
      <c r="L29" s="179"/>
      <c r="M29" s="254">
        <v>0</v>
      </c>
      <c r="N29" s="179"/>
      <c r="O29" s="254">
        <v>0</v>
      </c>
      <c r="P29" s="179"/>
      <c r="Q29" s="254">
        <v>0</v>
      </c>
      <c r="R29" s="179"/>
      <c r="S29" s="254">
        <v>0</v>
      </c>
      <c r="T29" s="179"/>
      <c r="U29" s="254">
        <v>0</v>
      </c>
    </row>
    <row r="30" spans="1:21" s="170" customFormat="1" x14ac:dyDescent="0.2">
      <c r="A30" s="174" t="s">
        <v>203</v>
      </c>
      <c r="C30" s="254">
        <v>0</v>
      </c>
      <c r="D30" s="179"/>
      <c r="E30" s="254">
        <v>0</v>
      </c>
      <c r="F30" s="179"/>
      <c r="G30" s="254">
        <v>0</v>
      </c>
      <c r="H30" s="179"/>
      <c r="I30" s="254">
        <v>-1125</v>
      </c>
      <c r="J30" s="179"/>
      <c r="K30" s="254">
        <v>0</v>
      </c>
      <c r="L30" s="179"/>
      <c r="M30" s="254">
        <v>0</v>
      </c>
      <c r="N30" s="179"/>
      <c r="O30" s="254">
        <v>0</v>
      </c>
      <c r="P30" s="179"/>
      <c r="Q30" s="254">
        <v>-1125</v>
      </c>
      <c r="R30" s="179"/>
      <c r="S30" s="254">
        <v>0</v>
      </c>
      <c r="T30" s="179"/>
      <c r="U30" s="254">
        <v>-1125</v>
      </c>
    </row>
    <row r="31" spans="1:21" s="170" customFormat="1" x14ac:dyDescent="0.2">
      <c r="A31" s="174" t="s">
        <v>332</v>
      </c>
      <c r="C31" s="254">
        <v>0</v>
      </c>
      <c r="D31" s="179"/>
      <c r="E31" s="254">
        <v>0</v>
      </c>
      <c r="F31" s="179"/>
      <c r="G31" s="254">
        <v>0</v>
      </c>
      <c r="H31" s="179"/>
      <c r="I31" s="254">
        <v>711</v>
      </c>
      <c r="J31" s="179"/>
      <c r="K31" s="254">
        <v>0</v>
      </c>
      <c r="L31" s="179"/>
      <c r="M31" s="254">
        <v>0</v>
      </c>
      <c r="N31" s="179"/>
      <c r="O31" s="254">
        <v>0</v>
      </c>
      <c r="P31" s="179"/>
      <c r="Q31" s="254">
        <v>711</v>
      </c>
      <c r="R31" s="179"/>
      <c r="S31" s="254">
        <v>0</v>
      </c>
      <c r="T31" s="179"/>
      <c r="U31" s="254">
        <v>711</v>
      </c>
    </row>
    <row r="32" spans="1:21" s="170" customFormat="1" x14ac:dyDescent="0.2">
      <c r="A32" s="174" t="s">
        <v>202</v>
      </c>
      <c r="C32" s="254">
        <v>2500</v>
      </c>
      <c r="D32" s="179"/>
      <c r="E32" s="254">
        <v>0</v>
      </c>
      <c r="F32" s="179"/>
      <c r="G32" s="254">
        <v>0</v>
      </c>
      <c r="H32" s="179"/>
      <c r="I32" s="254">
        <v>-2500</v>
      </c>
      <c r="J32" s="179"/>
      <c r="K32" s="254">
        <v>0</v>
      </c>
      <c r="L32" s="179"/>
      <c r="M32" s="254">
        <v>0</v>
      </c>
      <c r="N32" s="179"/>
      <c r="O32" s="254">
        <v>0</v>
      </c>
      <c r="P32" s="179"/>
      <c r="Q32" s="254">
        <v>0</v>
      </c>
      <c r="R32" s="179"/>
      <c r="S32" s="254">
        <v>0</v>
      </c>
      <c r="T32" s="179"/>
      <c r="U32" s="254">
        <v>0</v>
      </c>
    </row>
    <row r="33" spans="1:21" s="170" customFormat="1" x14ac:dyDescent="0.2">
      <c r="A33" s="174" t="s">
        <v>289</v>
      </c>
      <c r="C33" s="254">
        <v>0</v>
      </c>
      <c r="D33" s="179"/>
      <c r="E33" s="254">
        <v>0</v>
      </c>
      <c r="F33" s="179"/>
      <c r="G33" s="254">
        <v>0</v>
      </c>
      <c r="H33" s="179"/>
      <c r="I33" s="254">
        <v>3</v>
      </c>
      <c r="J33" s="179"/>
      <c r="K33" s="254">
        <v>0</v>
      </c>
      <c r="L33" s="179"/>
      <c r="M33" s="254">
        <v>0</v>
      </c>
      <c r="N33" s="179"/>
      <c r="O33" s="254">
        <v>0</v>
      </c>
      <c r="P33" s="179"/>
      <c r="Q33" s="254">
        <v>3</v>
      </c>
      <c r="R33" s="179"/>
      <c r="S33" s="254">
        <v>0</v>
      </c>
      <c r="T33" s="179"/>
      <c r="U33" s="254">
        <v>3</v>
      </c>
    </row>
    <row r="34" spans="1:21" s="170" customFormat="1" x14ac:dyDescent="0.2">
      <c r="A34" s="174" t="s">
        <v>194</v>
      </c>
      <c r="C34" s="254">
        <v>0</v>
      </c>
      <c r="D34" s="179"/>
      <c r="E34" s="254">
        <v>0</v>
      </c>
      <c r="F34" s="179"/>
      <c r="G34" s="254">
        <v>0</v>
      </c>
      <c r="H34" s="179"/>
      <c r="I34" s="254">
        <v>-6206</v>
      </c>
      <c r="J34" s="179"/>
      <c r="K34" s="254">
        <v>0</v>
      </c>
      <c r="L34" s="179"/>
      <c r="M34" s="254">
        <v>0</v>
      </c>
      <c r="N34" s="179"/>
      <c r="O34" s="254">
        <v>0</v>
      </c>
      <c r="P34" s="179"/>
      <c r="Q34" s="254">
        <v>-6206</v>
      </c>
      <c r="R34" s="179"/>
      <c r="S34" s="254">
        <v>-3</v>
      </c>
      <c r="T34" s="179"/>
      <c r="U34" s="254">
        <v>-6209</v>
      </c>
    </row>
    <row r="35" spans="1:21" s="170" customFormat="1" x14ac:dyDescent="0.2">
      <c r="A35" s="174" t="s">
        <v>322</v>
      </c>
      <c r="C35" s="254">
        <v>0</v>
      </c>
      <c r="D35" s="179"/>
      <c r="E35" s="254">
        <v>0</v>
      </c>
      <c r="F35" s="179"/>
      <c r="G35" s="254">
        <v>12</v>
      </c>
      <c r="H35" s="179"/>
      <c r="I35" s="254">
        <v>0</v>
      </c>
      <c r="J35" s="179"/>
      <c r="K35" s="254">
        <v>0</v>
      </c>
      <c r="L35" s="179"/>
      <c r="M35" s="254">
        <v>0</v>
      </c>
      <c r="N35" s="179"/>
      <c r="O35" s="254">
        <v>0</v>
      </c>
      <c r="P35" s="179"/>
      <c r="Q35" s="254">
        <v>12</v>
      </c>
      <c r="R35" s="179"/>
      <c r="S35" s="254">
        <v>0</v>
      </c>
      <c r="T35" s="179"/>
      <c r="U35" s="254">
        <v>12</v>
      </c>
    </row>
    <row r="36" spans="1:21" s="170" customFormat="1" x14ac:dyDescent="0.2">
      <c r="A36" s="174" t="s">
        <v>323</v>
      </c>
      <c r="C36" s="254">
        <v>0</v>
      </c>
      <c r="D36" s="179"/>
      <c r="E36" s="254">
        <v>0</v>
      </c>
      <c r="F36" s="179"/>
      <c r="G36" s="254">
        <v>48</v>
      </c>
      <c r="H36" s="179"/>
      <c r="I36" s="254">
        <v>-72</v>
      </c>
      <c r="J36" s="179"/>
      <c r="K36" s="254">
        <v>0</v>
      </c>
      <c r="L36" s="179"/>
      <c r="M36" s="254">
        <v>0</v>
      </c>
      <c r="N36" s="179"/>
      <c r="O36" s="254">
        <v>0</v>
      </c>
      <c r="P36" s="179"/>
      <c r="Q36" s="254">
        <v>-24</v>
      </c>
      <c r="R36" s="179"/>
      <c r="S36" s="254">
        <v>6</v>
      </c>
      <c r="T36" s="179"/>
      <c r="U36" s="254">
        <v>-18</v>
      </c>
    </row>
    <row r="37" spans="1:21" s="170" customFormat="1" x14ac:dyDescent="0.2">
      <c r="A37" s="174" t="s">
        <v>324</v>
      </c>
      <c r="C37" s="254">
        <v>0</v>
      </c>
      <c r="D37" s="179"/>
      <c r="E37" s="254"/>
      <c r="F37" s="179"/>
      <c r="G37" s="254">
        <v>0</v>
      </c>
      <c r="H37" s="179"/>
      <c r="I37" s="254">
        <v>66</v>
      </c>
      <c r="J37" s="179"/>
      <c r="K37" s="254">
        <v>0</v>
      </c>
      <c r="L37" s="179"/>
      <c r="M37" s="254">
        <v>0</v>
      </c>
      <c r="N37" s="179"/>
      <c r="O37" s="254">
        <v>0</v>
      </c>
      <c r="P37" s="179"/>
      <c r="Q37" s="254">
        <v>66</v>
      </c>
      <c r="R37" s="179"/>
      <c r="S37" s="254">
        <v>0</v>
      </c>
      <c r="T37" s="179"/>
      <c r="U37" s="254">
        <v>66</v>
      </c>
    </row>
    <row r="38" spans="1:21" s="170" customFormat="1" x14ac:dyDescent="0.2">
      <c r="A38" s="251" t="s">
        <v>196</v>
      </c>
      <c r="C38" s="254"/>
      <c r="D38" s="179"/>
      <c r="E38" s="254"/>
      <c r="F38" s="179"/>
      <c r="G38" s="254"/>
      <c r="H38" s="179"/>
      <c r="I38" s="254"/>
      <c r="J38" s="179"/>
      <c r="K38" s="254"/>
      <c r="L38" s="179"/>
      <c r="M38" s="254"/>
      <c r="N38" s="179"/>
      <c r="O38" s="254"/>
      <c r="P38" s="179"/>
      <c r="Q38" s="254"/>
      <c r="R38" s="179"/>
      <c r="S38" s="254"/>
      <c r="T38" s="179"/>
      <c r="U38" s="254"/>
    </row>
    <row r="39" spans="1:21" s="170" customFormat="1" x14ac:dyDescent="0.2">
      <c r="A39" s="174" t="s">
        <v>72</v>
      </c>
      <c r="C39" s="254">
        <v>0</v>
      </c>
      <c r="D39" s="179"/>
      <c r="E39" s="254">
        <v>0</v>
      </c>
      <c r="F39" s="179"/>
      <c r="G39" s="254">
        <v>0</v>
      </c>
      <c r="H39" s="179"/>
      <c r="I39" s="254">
        <v>0</v>
      </c>
      <c r="J39" s="179"/>
      <c r="K39" s="254">
        <v>0</v>
      </c>
      <c r="L39" s="179"/>
      <c r="M39" s="254">
        <v>0</v>
      </c>
      <c r="N39" s="179"/>
      <c r="O39" s="254">
        <v>16487</v>
      </c>
      <c r="P39" s="179"/>
      <c r="Q39" s="254">
        <v>16487</v>
      </c>
      <c r="R39" s="179"/>
      <c r="S39" s="254">
        <v>63</v>
      </c>
      <c r="T39" s="179"/>
      <c r="U39" s="254">
        <v>16550</v>
      </c>
    </row>
    <row r="40" spans="1:21" s="170" customFormat="1" x14ac:dyDescent="0.2">
      <c r="A40" s="174" t="s">
        <v>197</v>
      </c>
      <c r="C40" s="254">
        <v>0</v>
      </c>
      <c r="D40" s="179"/>
      <c r="E40" s="254">
        <v>0</v>
      </c>
      <c r="F40" s="179"/>
      <c r="G40" s="254">
        <v>0</v>
      </c>
      <c r="H40" s="179"/>
      <c r="I40" s="254">
        <v>0</v>
      </c>
      <c r="J40" s="179"/>
      <c r="K40" s="254">
        <v>0</v>
      </c>
      <c r="L40" s="179"/>
      <c r="M40" s="254">
        <v>-172</v>
      </c>
      <c r="N40" s="179"/>
      <c r="O40" s="254">
        <v>0</v>
      </c>
      <c r="P40" s="179"/>
      <c r="Q40" s="254">
        <v>-172</v>
      </c>
      <c r="R40" s="179"/>
      <c r="S40" s="254">
        <v>-98</v>
      </c>
      <c r="T40" s="179"/>
      <c r="U40" s="254">
        <v>-270</v>
      </c>
    </row>
    <row r="41" spans="1:21" s="170" customFormat="1" x14ac:dyDescent="0.2">
      <c r="A41" s="251" t="s">
        <v>198</v>
      </c>
      <c r="C41" s="254"/>
      <c r="D41" s="179"/>
      <c r="E41" s="254"/>
      <c r="F41" s="179"/>
      <c r="G41" s="254"/>
      <c r="H41" s="179"/>
      <c r="I41" s="254"/>
      <c r="J41" s="179"/>
      <c r="K41" s="254"/>
      <c r="L41" s="179"/>
      <c r="M41" s="254"/>
      <c r="N41" s="179"/>
      <c r="O41" s="254"/>
      <c r="P41" s="179"/>
      <c r="Q41" s="254"/>
      <c r="R41" s="179"/>
      <c r="S41" s="254"/>
      <c r="T41" s="179"/>
      <c r="U41" s="254"/>
    </row>
    <row r="42" spans="1:21" s="170" customFormat="1" x14ac:dyDescent="0.2">
      <c r="A42" s="174" t="s">
        <v>199</v>
      </c>
      <c r="C42" s="254">
        <v>0</v>
      </c>
      <c r="D42" s="179"/>
      <c r="E42" s="254">
        <v>0</v>
      </c>
      <c r="F42" s="179"/>
      <c r="G42" s="254">
        <v>0</v>
      </c>
      <c r="H42" s="179"/>
      <c r="I42" s="254">
        <v>824</v>
      </c>
      <c r="J42" s="179"/>
      <c r="K42" s="254">
        <v>0</v>
      </c>
      <c r="L42" s="179"/>
      <c r="M42" s="254">
        <v>0</v>
      </c>
      <c r="N42" s="179"/>
      <c r="O42" s="254">
        <v>-824</v>
      </c>
      <c r="P42" s="179"/>
      <c r="Q42" s="254">
        <v>0</v>
      </c>
      <c r="R42" s="179"/>
      <c r="S42" s="254">
        <v>0</v>
      </c>
      <c r="T42" s="179"/>
      <c r="U42" s="254">
        <v>0</v>
      </c>
    </row>
    <row r="43" spans="1:21" s="170" customFormat="1" x14ac:dyDescent="0.2">
      <c r="A43" s="174" t="s">
        <v>212</v>
      </c>
      <c r="C43" s="254">
        <v>0</v>
      </c>
      <c r="D43" s="179"/>
      <c r="E43" s="254">
        <v>0</v>
      </c>
      <c r="F43" s="179"/>
      <c r="G43" s="254">
        <v>0</v>
      </c>
      <c r="H43" s="179"/>
      <c r="I43" s="254">
        <v>0</v>
      </c>
      <c r="J43" s="179"/>
      <c r="K43" s="254">
        <v>0</v>
      </c>
      <c r="L43" s="179"/>
      <c r="M43" s="254">
        <v>0</v>
      </c>
      <c r="N43" s="179"/>
      <c r="O43" s="254">
        <v>-12446</v>
      </c>
      <c r="P43" s="179"/>
      <c r="Q43" s="254">
        <v>-12446</v>
      </c>
      <c r="R43" s="179"/>
      <c r="S43" s="254">
        <v>-57</v>
      </c>
      <c r="T43" s="179"/>
      <c r="U43" s="254">
        <v>-12503</v>
      </c>
    </row>
    <row r="44" spans="1:21" s="170" customFormat="1" x14ac:dyDescent="0.2">
      <c r="A44" s="174" t="s">
        <v>325</v>
      </c>
      <c r="C44" s="254">
        <v>0</v>
      </c>
      <c r="D44" s="179"/>
      <c r="E44" s="254">
        <v>0</v>
      </c>
      <c r="F44" s="179"/>
      <c r="G44" s="254">
        <v>0</v>
      </c>
      <c r="H44" s="179"/>
      <c r="I44" s="254">
        <v>0</v>
      </c>
      <c r="J44" s="179"/>
      <c r="K44" s="254">
        <v>0</v>
      </c>
      <c r="L44" s="179"/>
      <c r="M44" s="254">
        <v>0</v>
      </c>
      <c r="N44" s="179"/>
      <c r="O44" s="254">
        <v>0</v>
      </c>
      <c r="P44" s="179"/>
      <c r="Q44" s="254">
        <v>0</v>
      </c>
      <c r="R44" s="179"/>
      <c r="S44" s="254">
        <v>0</v>
      </c>
      <c r="T44" s="179"/>
      <c r="U44" s="254">
        <v>0</v>
      </c>
    </row>
    <row r="45" spans="1:21" s="170" customFormat="1" x14ac:dyDescent="0.2">
      <c r="A45" s="174" t="s">
        <v>201</v>
      </c>
      <c r="C45" s="254">
        <v>0</v>
      </c>
      <c r="D45" s="179"/>
      <c r="E45" s="254">
        <v>0</v>
      </c>
      <c r="F45" s="179"/>
      <c r="G45" s="254">
        <v>0</v>
      </c>
      <c r="H45" s="179"/>
      <c r="I45" s="254">
        <v>3217</v>
      </c>
      <c r="J45" s="179"/>
      <c r="K45" s="254">
        <v>0</v>
      </c>
      <c r="L45" s="179"/>
      <c r="M45" s="254">
        <v>0</v>
      </c>
      <c r="N45" s="179"/>
      <c r="O45" s="254">
        <v>-3217</v>
      </c>
      <c r="P45" s="179"/>
      <c r="Q45" s="254">
        <v>0</v>
      </c>
      <c r="R45" s="179"/>
      <c r="S45" s="254">
        <v>0</v>
      </c>
      <c r="T45" s="179"/>
      <c r="U45" s="254">
        <v>0</v>
      </c>
    </row>
    <row r="46" spans="1:21" s="170" customFormat="1" ht="11.4" x14ac:dyDescent="0.25">
      <c r="A46" s="250" t="s">
        <v>331</v>
      </c>
      <c r="C46" s="30">
        <f>SUBTOTAL(109,C24:C45)</f>
        <v>83689</v>
      </c>
      <c r="D46" s="227"/>
      <c r="E46" s="30">
        <f>SUBTOTAL(109,E24:E45)</f>
        <v>0</v>
      </c>
      <c r="F46" s="227"/>
      <c r="G46" s="30">
        <f>SUBTOTAL(109,G24:G45)</f>
        <v>759</v>
      </c>
      <c r="H46" s="227"/>
      <c r="I46" s="30">
        <f>SUBTOTAL(109,I24:I45)</f>
        <v>5863</v>
      </c>
      <c r="J46" s="227"/>
      <c r="K46" s="30">
        <f>SUBTOTAL(109,K24:K45)</f>
        <v>-23</v>
      </c>
      <c r="L46" s="227"/>
      <c r="M46" s="30">
        <f>SUBTOTAL(109,M24:M45)</f>
        <v>-1533</v>
      </c>
      <c r="N46" s="227"/>
      <c r="O46" s="30">
        <f>SUBTOTAL(109,O24:O45)</f>
        <v>0</v>
      </c>
      <c r="P46" s="227"/>
      <c r="Q46" s="30">
        <f>SUBTOTAL(109,Q24:Q45)</f>
        <v>88755</v>
      </c>
      <c r="R46" s="227"/>
      <c r="S46" s="30">
        <f>SUBTOTAL(109,S24:S45)</f>
        <v>4624</v>
      </c>
      <c r="T46" s="227"/>
      <c r="U46" s="30">
        <f>SUBTOTAL(109,U24:U45)</f>
        <v>93379</v>
      </c>
    </row>
    <row r="47" spans="1:21" s="169" customFormat="1" x14ac:dyDescent="0.2">
      <c r="A47" s="224"/>
      <c r="B47" s="225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</row>
    <row r="48" spans="1:21" s="170" customFormat="1" x14ac:dyDescent="0.2">
      <c r="A48" s="250" t="s">
        <v>306</v>
      </c>
      <c r="C48" s="252">
        <v>80189</v>
      </c>
      <c r="D48" s="253"/>
      <c r="E48" s="252">
        <v>0</v>
      </c>
      <c r="F48" s="253"/>
      <c r="G48" s="252">
        <v>700</v>
      </c>
      <c r="H48" s="253"/>
      <c r="I48" s="252">
        <v>10945</v>
      </c>
      <c r="J48" s="253"/>
      <c r="K48" s="252">
        <v>-30</v>
      </c>
      <c r="L48" s="253"/>
      <c r="M48" s="252">
        <v>-1361</v>
      </c>
      <c r="N48" s="253"/>
      <c r="O48" s="252">
        <v>0</v>
      </c>
      <c r="P48" s="253"/>
      <c r="Q48" s="252">
        <v>90443</v>
      </c>
      <c r="R48" s="253"/>
      <c r="S48" s="252">
        <v>4554</v>
      </c>
      <c r="T48" s="253"/>
      <c r="U48" s="252">
        <v>94997</v>
      </c>
    </row>
    <row r="49" spans="1:21" s="170" customFormat="1" x14ac:dyDescent="0.2">
      <c r="A49" s="251" t="s">
        <v>191</v>
      </c>
      <c r="C49" s="254"/>
      <c r="D49" s="179"/>
      <c r="E49" s="254"/>
      <c r="F49" s="179"/>
      <c r="G49" s="254"/>
      <c r="H49" s="179"/>
      <c r="I49" s="254"/>
      <c r="J49" s="179"/>
      <c r="K49" s="254"/>
      <c r="L49" s="179"/>
      <c r="M49" s="254"/>
      <c r="N49" s="179"/>
      <c r="O49" s="254"/>
      <c r="P49" s="179"/>
      <c r="Q49" s="254"/>
      <c r="R49" s="179"/>
      <c r="S49" s="254"/>
      <c r="T49" s="179"/>
      <c r="U49" s="254"/>
    </row>
    <row r="50" spans="1:21" s="170" customFormat="1" x14ac:dyDescent="0.2">
      <c r="A50" s="174" t="s">
        <v>283</v>
      </c>
      <c r="C50" s="254">
        <v>1000</v>
      </c>
      <c r="D50" s="179"/>
      <c r="E50" s="254">
        <v>0</v>
      </c>
      <c r="F50" s="179"/>
      <c r="G50" s="254">
        <v>0</v>
      </c>
      <c r="H50" s="179"/>
      <c r="I50" s="254">
        <v>0</v>
      </c>
      <c r="J50" s="179"/>
      <c r="K50" s="254">
        <v>0</v>
      </c>
      <c r="L50" s="179"/>
      <c r="M50" s="254">
        <v>0</v>
      </c>
      <c r="N50" s="179"/>
      <c r="O50" s="254">
        <v>0</v>
      </c>
      <c r="P50" s="179"/>
      <c r="Q50" s="254">
        <v>1000</v>
      </c>
      <c r="R50" s="179"/>
      <c r="S50" s="254">
        <v>5</v>
      </c>
      <c r="T50" s="179"/>
      <c r="U50" s="254">
        <v>1005</v>
      </c>
    </row>
    <row r="51" spans="1:21" s="170" customFormat="1" x14ac:dyDescent="0.2">
      <c r="A51" s="174" t="s">
        <v>316</v>
      </c>
      <c r="C51" s="254">
        <v>0</v>
      </c>
      <c r="D51" s="179"/>
      <c r="E51" s="254">
        <v>0</v>
      </c>
      <c r="F51" s="179"/>
      <c r="G51" s="254">
        <v>6</v>
      </c>
      <c r="H51" s="179"/>
      <c r="I51" s="254">
        <v>0</v>
      </c>
      <c r="J51" s="179"/>
      <c r="K51" s="254">
        <v>0</v>
      </c>
      <c r="L51" s="179"/>
      <c r="M51" s="254">
        <v>0</v>
      </c>
      <c r="N51" s="179"/>
      <c r="O51" s="254">
        <v>0</v>
      </c>
      <c r="P51" s="179"/>
      <c r="Q51" s="254">
        <v>6</v>
      </c>
      <c r="R51" s="179"/>
      <c r="S51" s="254">
        <v>0</v>
      </c>
      <c r="T51" s="179"/>
      <c r="U51" s="254">
        <v>6</v>
      </c>
    </row>
    <row r="52" spans="1:21" s="170" customFormat="1" x14ac:dyDescent="0.2">
      <c r="A52" s="174" t="s">
        <v>192</v>
      </c>
      <c r="C52" s="254">
        <v>0</v>
      </c>
      <c r="D52" s="179"/>
      <c r="E52" s="254">
        <v>0</v>
      </c>
      <c r="F52" s="179"/>
      <c r="G52" s="254">
        <v>0</v>
      </c>
      <c r="H52" s="179"/>
      <c r="I52" s="254">
        <v>0</v>
      </c>
      <c r="J52" s="179"/>
      <c r="K52" s="254">
        <v>0</v>
      </c>
      <c r="L52" s="179"/>
      <c r="M52" s="254">
        <v>0</v>
      </c>
      <c r="N52" s="179"/>
      <c r="O52" s="254">
        <v>0</v>
      </c>
      <c r="P52" s="179"/>
      <c r="Q52" s="254">
        <v>0</v>
      </c>
      <c r="R52" s="179"/>
      <c r="S52" s="254">
        <v>0</v>
      </c>
      <c r="T52" s="179"/>
      <c r="U52" s="254">
        <v>0</v>
      </c>
    </row>
    <row r="53" spans="1:21" s="170" customFormat="1" x14ac:dyDescent="0.2">
      <c r="A53" s="174" t="s">
        <v>293</v>
      </c>
      <c r="C53" s="254">
        <v>0</v>
      </c>
      <c r="D53" s="179"/>
      <c r="E53" s="254">
        <v>0</v>
      </c>
      <c r="F53" s="179"/>
      <c r="G53" s="254">
        <v>-7</v>
      </c>
      <c r="H53" s="179"/>
      <c r="I53" s="254">
        <v>0</v>
      </c>
      <c r="J53" s="179"/>
      <c r="K53" s="254">
        <v>7</v>
      </c>
      <c r="L53" s="179"/>
      <c r="M53" s="254">
        <v>0</v>
      </c>
      <c r="N53" s="179"/>
      <c r="O53" s="254">
        <v>0</v>
      </c>
      <c r="P53" s="179"/>
      <c r="Q53" s="254">
        <v>0</v>
      </c>
      <c r="R53" s="179"/>
      <c r="S53" s="254">
        <v>0</v>
      </c>
      <c r="T53" s="179"/>
      <c r="U53" s="254">
        <v>0</v>
      </c>
    </row>
    <row r="54" spans="1:21" s="170" customFormat="1" x14ac:dyDescent="0.2">
      <c r="A54" s="174" t="s">
        <v>202</v>
      </c>
      <c r="C54" s="254">
        <v>0</v>
      </c>
      <c r="D54" s="179"/>
      <c r="E54" s="254">
        <v>0</v>
      </c>
      <c r="F54" s="179"/>
      <c r="G54" s="254">
        <v>0</v>
      </c>
      <c r="H54" s="179"/>
      <c r="I54" s="254">
        <v>0</v>
      </c>
      <c r="J54" s="179"/>
      <c r="K54" s="254">
        <v>0</v>
      </c>
      <c r="L54" s="179"/>
      <c r="M54" s="254">
        <v>0</v>
      </c>
      <c r="N54" s="179"/>
      <c r="O54" s="254">
        <v>0</v>
      </c>
      <c r="P54" s="179"/>
      <c r="Q54" s="254">
        <v>0</v>
      </c>
      <c r="R54" s="179"/>
      <c r="S54" s="254">
        <v>0</v>
      </c>
      <c r="T54" s="179"/>
      <c r="U54" s="254">
        <v>0</v>
      </c>
    </row>
    <row r="55" spans="1:21" s="170" customFormat="1" x14ac:dyDescent="0.2">
      <c r="A55" s="174" t="s">
        <v>203</v>
      </c>
      <c r="C55" s="254">
        <v>0</v>
      </c>
      <c r="D55" s="179"/>
      <c r="E55" s="254">
        <v>0</v>
      </c>
      <c r="F55" s="179"/>
      <c r="G55" s="254">
        <v>0</v>
      </c>
      <c r="H55" s="179"/>
      <c r="I55" s="254">
        <v>0</v>
      </c>
      <c r="J55" s="179"/>
      <c r="K55" s="254">
        <v>0</v>
      </c>
      <c r="L55" s="179"/>
      <c r="M55" s="254">
        <v>0</v>
      </c>
      <c r="N55" s="179"/>
      <c r="O55" s="254">
        <v>0</v>
      </c>
      <c r="P55" s="179"/>
      <c r="Q55" s="254">
        <v>0</v>
      </c>
      <c r="R55" s="179"/>
      <c r="S55" s="254">
        <v>0</v>
      </c>
      <c r="T55" s="179"/>
      <c r="U55" s="254">
        <v>0</v>
      </c>
    </row>
    <row r="56" spans="1:21" s="170" customFormat="1" x14ac:dyDescent="0.2">
      <c r="A56" s="174" t="s">
        <v>289</v>
      </c>
      <c r="C56" s="254">
        <v>0</v>
      </c>
      <c r="D56" s="179"/>
      <c r="E56" s="254">
        <v>0</v>
      </c>
      <c r="F56" s="179"/>
      <c r="G56" s="254">
        <v>0</v>
      </c>
      <c r="H56" s="179"/>
      <c r="I56" s="254">
        <v>3</v>
      </c>
      <c r="J56" s="179"/>
      <c r="K56" s="254">
        <v>0</v>
      </c>
      <c r="L56" s="179"/>
      <c r="M56" s="254">
        <v>0</v>
      </c>
      <c r="N56" s="179"/>
      <c r="O56" s="254">
        <v>0</v>
      </c>
      <c r="P56" s="179"/>
      <c r="Q56" s="254">
        <v>3</v>
      </c>
      <c r="R56" s="179"/>
      <c r="S56" s="254">
        <v>0</v>
      </c>
      <c r="T56" s="179"/>
      <c r="U56" s="254">
        <v>3</v>
      </c>
    </row>
    <row r="57" spans="1:21" s="170" customFormat="1" x14ac:dyDescent="0.2">
      <c r="A57" s="174" t="s">
        <v>194</v>
      </c>
      <c r="C57" s="254">
        <v>0</v>
      </c>
      <c r="D57" s="179"/>
      <c r="E57" s="254">
        <v>0</v>
      </c>
      <c r="F57" s="179"/>
      <c r="G57" s="254">
        <v>0</v>
      </c>
      <c r="H57" s="179"/>
      <c r="I57" s="254">
        <v>-6206</v>
      </c>
      <c r="J57" s="179"/>
      <c r="K57" s="254">
        <v>0</v>
      </c>
      <c r="L57" s="179"/>
      <c r="M57" s="254">
        <v>0</v>
      </c>
      <c r="N57" s="179"/>
      <c r="O57" s="254">
        <v>0</v>
      </c>
      <c r="P57" s="179"/>
      <c r="Q57" s="254">
        <v>-6206</v>
      </c>
      <c r="R57" s="179"/>
      <c r="S57" s="254">
        <v>-3</v>
      </c>
      <c r="T57" s="179"/>
      <c r="U57" s="254">
        <v>-6209</v>
      </c>
    </row>
    <row r="58" spans="1:21" s="170" customFormat="1" x14ac:dyDescent="0.2">
      <c r="A58" s="174" t="s">
        <v>322</v>
      </c>
      <c r="C58" s="254">
        <v>0</v>
      </c>
      <c r="D58" s="179"/>
      <c r="E58" s="254">
        <v>0</v>
      </c>
      <c r="F58" s="179"/>
      <c r="G58" s="254">
        <v>6</v>
      </c>
      <c r="H58" s="179"/>
      <c r="I58" s="254">
        <v>0</v>
      </c>
      <c r="J58" s="179"/>
      <c r="K58" s="254">
        <v>0</v>
      </c>
      <c r="L58" s="179"/>
      <c r="M58" s="254">
        <v>0</v>
      </c>
      <c r="N58" s="179"/>
      <c r="O58" s="254">
        <v>0</v>
      </c>
      <c r="P58" s="179"/>
      <c r="Q58" s="254">
        <v>6</v>
      </c>
      <c r="R58" s="179"/>
      <c r="S58" s="254">
        <v>0</v>
      </c>
      <c r="T58" s="179"/>
      <c r="U58" s="254">
        <v>6</v>
      </c>
    </row>
    <row r="59" spans="1:21" s="170" customFormat="1" x14ac:dyDescent="0.2">
      <c r="A59" s="174" t="s">
        <v>323</v>
      </c>
      <c r="C59" s="254">
        <v>0</v>
      </c>
      <c r="D59" s="179"/>
      <c r="E59" s="254">
        <v>0</v>
      </c>
      <c r="F59" s="179"/>
      <c r="G59" s="254">
        <v>-265</v>
      </c>
      <c r="H59" s="179"/>
      <c r="I59" s="254">
        <v>-51</v>
      </c>
      <c r="J59" s="179"/>
      <c r="K59" s="254">
        <v>0</v>
      </c>
      <c r="L59" s="179"/>
      <c r="M59" s="254">
        <v>0</v>
      </c>
      <c r="N59" s="179"/>
      <c r="O59" s="254">
        <v>0</v>
      </c>
      <c r="P59" s="179"/>
      <c r="Q59" s="254">
        <v>-316</v>
      </c>
      <c r="R59" s="179"/>
      <c r="S59" s="254">
        <v>13</v>
      </c>
      <c r="T59" s="179"/>
      <c r="U59" s="254">
        <v>-303</v>
      </c>
    </row>
    <row r="60" spans="1:21" s="170" customFormat="1" x14ac:dyDescent="0.2">
      <c r="A60" s="174" t="s">
        <v>324</v>
      </c>
      <c r="C60" s="254">
        <v>0</v>
      </c>
      <c r="D60" s="179"/>
      <c r="E60" s="254"/>
      <c r="F60" s="179"/>
      <c r="G60" s="254">
        <v>0</v>
      </c>
      <c r="H60" s="179"/>
      <c r="I60" s="254">
        <v>66</v>
      </c>
      <c r="J60" s="179"/>
      <c r="K60" s="254">
        <v>0</v>
      </c>
      <c r="L60" s="179"/>
      <c r="M60" s="254">
        <v>0</v>
      </c>
      <c r="N60" s="179"/>
      <c r="O60" s="254">
        <v>0</v>
      </c>
      <c r="P60" s="179"/>
      <c r="Q60" s="254">
        <v>66</v>
      </c>
      <c r="R60" s="179"/>
      <c r="S60" s="254">
        <v>0</v>
      </c>
      <c r="T60" s="179"/>
      <c r="U60" s="254">
        <v>66</v>
      </c>
    </row>
    <row r="61" spans="1:21" s="170" customFormat="1" x14ac:dyDescent="0.2">
      <c r="A61" s="251" t="s">
        <v>196</v>
      </c>
      <c r="C61" s="254"/>
      <c r="D61" s="179"/>
      <c r="E61" s="254"/>
      <c r="F61" s="179"/>
      <c r="G61" s="254"/>
      <c r="H61" s="179"/>
      <c r="I61" s="254"/>
      <c r="J61" s="179"/>
      <c r="K61" s="254"/>
      <c r="L61" s="179"/>
      <c r="M61" s="254"/>
      <c r="N61" s="179"/>
      <c r="O61" s="254"/>
      <c r="P61" s="179"/>
      <c r="Q61" s="254"/>
      <c r="R61" s="179"/>
      <c r="S61" s="254"/>
      <c r="T61" s="179"/>
      <c r="U61" s="254"/>
    </row>
    <row r="62" spans="1:21" s="170" customFormat="1" x14ac:dyDescent="0.2">
      <c r="A62" s="174" t="s">
        <v>72</v>
      </c>
      <c r="C62" s="254">
        <v>0</v>
      </c>
      <c r="D62" s="179"/>
      <c r="E62" s="254">
        <v>0</v>
      </c>
      <c r="F62" s="179"/>
      <c r="G62" s="254">
        <v>0</v>
      </c>
      <c r="H62" s="179"/>
      <c r="I62" s="254">
        <v>0</v>
      </c>
      <c r="J62" s="179"/>
      <c r="K62" s="254">
        <v>0</v>
      </c>
      <c r="L62" s="179"/>
      <c r="M62" s="254">
        <v>0</v>
      </c>
      <c r="N62" s="179"/>
      <c r="O62" s="254">
        <v>12187</v>
      </c>
      <c r="P62" s="179"/>
      <c r="Q62" s="254">
        <v>12187</v>
      </c>
      <c r="R62" s="179"/>
      <c r="S62" s="254">
        <v>78</v>
      </c>
      <c r="T62" s="179"/>
      <c r="U62" s="254">
        <v>12265</v>
      </c>
    </row>
    <row r="63" spans="1:21" s="170" customFormat="1" x14ac:dyDescent="0.2">
      <c r="A63" s="174" t="s">
        <v>197</v>
      </c>
      <c r="C63" s="254">
        <v>0</v>
      </c>
      <c r="D63" s="179"/>
      <c r="E63" s="254">
        <v>0</v>
      </c>
      <c r="F63" s="179"/>
      <c r="G63" s="254">
        <v>0</v>
      </c>
      <c r="H63" s="179"/>
      <c r="I63" s="254">
        <v>0</v>
      </c>
      <c r="J63" s="179"/>
      <c r="K63" s="254">
        <v>0</v>
      </c>
      <c r="L63" s="179"/>
      <c r="M63" s="254">
        <v>-1312</v>
      </c>
      <c r="N63" s="179"/>
      <c r="O63" s="254">
        <v>0</v>
      </c>
      <c r="P63" s="179"/>
      <c r="Q63" s="254">
        <v>-1312</v>
      </c>
      <c r="R63" s="179"/>
      <c r="S63" s="254">
        <v>-203</v>
      </c>
      <c r="T63" s="179"/>
      <c r="U63" s="254">
        <v>-1515</v>
      </c>
    </row>
    <row r="64" spans="1:21" s="170" customFormat="1" x14ac:dyDescent="0.2">
      <c r="A64" s="251" t="s">
        <v>198</v>
      </c>
      <c r="C64" s="254"/>
      <c r="D64" s="179"/>
      <c r="E64" s="254"/>
      <c r="F64" s="179"/>
      <c r="G64" s="254"/>
      <c r="H64" s="179"/>
      <c r="I64" s="254"/>
      <c r="J64" s="179"/>
      <c r="K64" s="254"/>
      <c r="L64" s="179"/>
      <c r="M64" s="254"/>
      <c r="N64" s="179"/>
      <c r="O64" s="254"/>
      <c r="P64" s="179"/>
      <c r="Q64" s="254"/>
      <c r="R64" s="179"/>
      <c r="S64" s="254"/>
      <c r="T64" s="179"/>
      <c r="U64" s="254"/>
    </row>
    <row r="65" spans="1:21" s="170" customFormat="1" x14ac:dyDescent="0.2">
      <c r="A65" s="174" t="s">
        <v>199</v>
      </c>
      <c r="C65" s="254">
        <v>0</v>
      </c>
      <c r="D65" s="179"/>
      <c r="E65" s="254">
        <v>0</v>
      </c>
      <c r="F65" s="179"/>
      <c r="G65" s="254">
        <v>0</v>
      </c>
      <c r="H65" s="179"/>
      <c r="I65" s="254">
        <v>609</v>
      </c>
      <c r="J65" s="179"/>
      <c r="K65" s="254">
        <v>0</v>
      </c>
      <c r="L65" s="179"/>
      <c r="M65" s="254">
        <v>0</v>
      </c>
      <c r="N65" s="179"/>
      <c r="O65" s="254">
        <v>-609</v>
      </c>
      <c r="P65" s="179"/>
      <c r="Q65" s="254">
        <v>0</v>
      </c>
      <c r="R65" s="179"/>
      <c r="S65" s="254">
        <v>0</v>
      </c>
      <c r="T65" s="179"/>
      <c r="U65" s="254">
        <v>0</v>
      </c>
    </row>
    <row r="66" spans="1:21" s="170" customFormat="1" x14ac:dyDescent="0.2">
      <c r="A66" s="174" t="s">
        <v>212</v>
      </c>
      <c r="C66" s="254">
        <v>0</v>
      </c>
      <c r="D66" s="179"/>
      <c r="E66" s="254">
        <v>0</v>
      </c>
      <c r="F66" s="179"/>
      <c r="G66" s="254">
        <v>0</v>
      </c>
      <c r="H66" s="179"/>
      <c r="I66" s="254">
        <v>0</v>
      </c>
      <c r="J66" s="179"/>
      <c r="K66" s="254">
        <v>0</v>
      </c>
      <c r="L66" s="179"/>
      <c r="M66" s="254">
        <v>0</v>
      </c>
      <c r="N66" s="179"/>
      <c r="O66" s="254">
        <v>-3465</v>
      </c>
      <c r="P66" s="179"/>
      <c r="Q66" s="254">
        <v>-3465</v>
      </c>
      <c r="R66" s="179"/>
      <c r="S66" s="254">
        <v>0</v>
      </c>
      <c r="T66" s="179"/>
      <c r="U66" s="254">
        <v>-3465</v>
      </c>
    </row>
    <row r="67" spans="1:21" s="170" customFormat="1" x14ac:dyDescent="0.2">
      <c r="A67" s="174" t="s">
        <v>325</v>
      </c>
      <c r="C67" s="254">
        <v>0</v>
      </c>
      <c r="D67" s="179"/>
      <c r="E67" s="254">
        <v>0</v>
      </c>
      <c r="F67" s="179"/>
      <c r="G67" s="254">
        <v>0</v>
      </c>
      <c r="H67" s="179"/>
      <c r="I67" s="254">
        <v>0</v>
      </c>
      <c r="J67" s="179"/>
      <c r="K67" s="254">
        <v>0</v>
      </c>
      <c r="L67" s="179"/>
      <c r="M67" s="254">
        <v>0</v>
      </c>
      <c r="N67" s="179"/>
      <c r="O67" s="254">
        <v>0</v>
      </c>
      <c r="P67" s="179"/>
      <c r="Q67" s="254">
        <v>0</v>
      </c>
      <c r="R67" s="179"/>
      <c r="S67" s="254">
        <v>0</v>
      </c>
      <c r="T67" s="179"/>
      <c r="U67" s="254">
        <v>0</v>
      </c>
    </row>
    <row r="68" spans="1:21" s="170" customFormat="1" x14ac:dyDescent="0.2">
      <c r="A68" s="174" t="s">
        <v>201</v>
      </c>
      <c r="C68" s="254">
        <v>0</v>
      </c>
      <c r="D68" s="179"/>
      <c r="E68" s="254">
        <v>0</v>
      </c>
      <c r="F68" s="179"/>
      <c r="G68" s="254">
        <v>0</v>
      </c>
      <c r="H68" s="179"/>
      <c r="I68" s="254">
        <v>8113</v>
      </c>
      <c r="J68" s="179"/>
      <c r="K68" s="254">
        <v>0</v>
      </c>
      <c r="L68" s="179"/>
      <c r="M68" s="254">
        <v>0</v>
      </c>
      <c r="N68" s="179"/>
      <c r="O68" s="254">
        <v>-8113</v>
      </c>
      <c r="P68" s="179"/>
      <c r="Q68" s="254">
        <v>0</v>
      </c>
      <c r="R68" s="179"/>
      <c r="S68" s="254">
        <v>0</v>
      </c>
      <c r="T68" s="179"/>
      <c r="U68" s="254">
        <v>0</v>
      </c>
    </row>
    <row r="69" spans="1:21" s="170" customFormat="1" x14ac:dyDescent="0.2">
      <c r="A69" s="250" t="s">
        <v>326</v>
      </c>
      <c r="C69" s="252">
        <v>81189</v>
      </c>
      <c r="D69" s="253"/>
      <c r="E69" s="252">
        <v>0</v>
      </c>
      <c r="F69" s="253"/>
      <c r="G69" s="252">
        <v>440</v>
      </c>
      <c r="H69" s="253"/>
      <c r="I69" s="252">
        <v>13479</v>
      </c>
      <c r="J69" s="253"/>
      <c r="K69" s="252">
        <v>-23</v>
      </c>
      <c r="L69" s="253"/>
      <c r="M69" s="252">
        <v>-2673</v>
      </c>
      <c r="N69" s="253"/>
      <c r="O69" s="252">
        <v>0</v>
      </c>
      <c r="P69" s="253"/>
      <c r="Q69" s="252">
        <v>92412</v>
      </c>
      <c r="R69" s="253"/>
      <c r="S69" s="252">
        <v>4444</v>
      </c>
      <c r="T69" s="253"/>
      <c r="U69" s="252">
        <v>96856</v>
      </c>
    </row>
    <row r="70" spans="1:21" s="169" customFormat="1" x14ac:dyDescent="0.2">
      <c r="A70" s="224"/>
      <c r="B70" s="225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</row>
    <row r="71" spans="1:21" s="170" customFormat="1" ht="11.4" x14ac:dyDescent="0.25">
      <c r="A71" s="106" t="s">
        <v>306</v>
      </c>
      <c r="C71" s="30">
        <v>80189</v>
      </c>
      <c r="D71" s="227"/>
      <c r="E71" s="30">
        <v>0</v>
      </c>
      <c r="F71" s="227"/>
      <c r="G71" s="30">
        <v>700</v>
      </c>
      <c r="H71" s="227"/>
      <c r="I71" s="30">
        <v>10945</v>
      </c>
      <c r="J71" s="227"/>
      <c r="K71" s="30">
        <v>-30</v>
      </c>
      <c r="L71" s="227"/>
      <c r="M71" s="30">
        <v>-1361</v>
      </c>
      <c r="N71" s="227"/>
      <c r="O71" s="30">
        <v>0</v>
      </c>
      <c r="P71" s="227"/>
      <c r="Q71" s="30">
        <v>90443</v>
      </c>
      <c r="R71" s="227"/>
      <c r="S71" s="30">
        <v>4554</v>
      </c>
      <c r="T71" s="227"/>
      <c r="U71" s="30">
        <v>94997</v>
      </c>
    </row>
    <row r="72" spans="1:21" s="170" customFormat="1" x14ac:dyDescent="0.2">
      <c r="A72" s="172" t="s">
        <v>191</v>
      </c>
      <c r="C72" s="194"/>
      <c r="E72" s="194"/>
      <c r="G72" s="194"/>
      <c r="H72" s="173"/>
      <c r="I72" s="194"/>
      <c r="J72" s="173"/>
      <c r="K72" s="194"/>
      <c r="L72" s="173"/>
      <c r="M72" s="194"/>
      <c r="N72" s="173"/>
      <c r="O72" s="194"/>
      <c r="P72" s="173"/>
      <c r="Q72" s="194"/>
      <c r="R72" s="173"/>
      <c r="S72" s="194"/>
      <c r="T72" s="173"/>
      <c r="U72" s="194"/>
    </row>
    <row r="73" spans="1:21" s="170" customFormat="1" x14ac:dyDescent="0.2">
      <c r="A73" s="174" t="s">
        <v>283</v>
      </c>
      <c r="C73" s="194">
        <v>1000</v>
      </c>
      <c r="E73" s="194">
        <v>0</v>
      </c>
      <c r="G73" s="194">
        <v>0</v>
      </c>
      <c r="H73" s="173"/>
      <c r="I73" s="194">
        <v>0</v>
      </c>
      <c r="J73" s="173"/>
      <c r="K73" s="194">
        <v>0</v>
      </c>
      <c r="L73" s="173"/>
      <c r="M73" s="194">
        <v>0</v>
      </c>
      <c r="N73" s="173"/>
      <c r="O73" s="194">
        <v>0</v>
      </c>
      <c r="P73" s="173"/>
      <c r="Q73" s="194">
        <v>1000</v>
      </c>
      <c r="R73" s="173"/>
      <c r="S73" s="194">
        <v>5</v>
      </c>
      <c r="T73" s="173"/>
      <c r="U73" s="194">
        <v>1005</v>
      </c>
    </row>
    <row r="74" spans="1:21" s="170" customFormat="1" x14ac:dyDescent="0.2">
      <c r="A74" s="174" t="s">
        <v>316</v>
      </c>
      <c r="C74" s="194">
        <v>0</v>
      </c>
      <c r="E74" s="194">
        <v>0</v>
      </c>
      <c r="G74" s="194">
        <v>6</v>
      </c>
      <c r="H74" s="173"/>
      <c r="I74" s="194">
        <v>0</v>
      </c>
      <c r="J74" s="173"/>
      <c r="K74" s="194">
        <v>0</v>
      </c>
      <c r="L74" s="173"/>
      <c r="M74" s="194">
        <v>0</v>
      </c>
      <c r="N74" s="173"/>
      <c r="O74" s="194">
        <v>0</v>
      </c>
      <c r="P74" s="173"/>
      <c r="Q74" s="194">
        <v>6</v>
      </c>
      <c r="R74" s="173"/>
      <c r="S74" s="194">
        <v>0</v>
      </c>
      <c r="T74" s="173"/>
      <c r="U74" s="194">
        <v>6</v>
      </c>
    </row>
    <row r="75" spans="1:21" s="170" customFormat="1" hidden="1" x14ac:dyDescent="0.2">
      <c r="A75" s="174" t="s">
        <v>208</v>
      </c>
      <c r="C75" s="194">
        <v>0</v>
      </c>
      <c r="E75" s="194">
        <v>0</v>
      </c>
      <c r="G75" s="194"/>
      <c r="H75" s="173"/>
      <c r="I75" s="194">
        <v>0</v>
      </c>
      <c r="J75" s="173"/>
      <c r="K75" s="194">
        <v>0</v>
      </c>
      <c r="L75" s="173"/>
      <c r="M75" s="194">
        <v>0</v>
      </c>
      <c r="N75" s="173"/>
      <c r="O75" s="194">
        <v>0</v>
      </c>
      <c r="P75" s="173"/>
      <c r="Q75" s="194"/>
      <c r="R75" s="173"/>
      <c r="S75" s="194">
        <v>0</v>
      </c>
      <c r="T75" s="173"/>
      <c r="U75" s="194">
        <v>0</v>
      </c>
    </row>
    <row r="76" spans="1:21" s="170" customFormat="1" x14ac:dyDescent="0.2">
      <c r="A76" s="174" t="s">
        <v>293</v>
      </c>
      <c r="C76" s="194">
        <v>0</v>
      </c>
      <c r="E76" s="194">
        <v>0</v>
      </c>
      <c r="G76" s="194">
        <v>-7</v>
      </c>
      <c r="H76" s="173"/>
      <c r="I76" s="194">
        <v>0</v>
      </c>
      <c r="J76" s="173"/>
      <c r="K76" s="194">
        <v>7</v>
      </c>
      <c r="L76" s="173"/>
      <c r="M76" s="194">
        <v>0</v>
      </c>
      <c r="N76" s="173"/>
      <c r="O76" s="194">
        <v>0</v>
      </c>
      <c r="P76" s="173"/>
      <c r="Q76" s="194">
        <v>0</v>
      </c>
      <c r="R76" s="173"/>
      <c r="S76" s="194">
        <v>0</v>
      </c>
      <c r="T76" s="173"/>
      <c r="U76" s="194">
        <v>0</v>
      </c>
    </row>
    <row r="77" spans="1:21" s="170" customFormat="1" hidden="1" x14ac:dyDescent="0.2">
      <c r="A77" s="174" t="s">
        <v>202</v>
      </c>
      <c r="C77" s="194">
        <v>0</v>
      </c>
      <c r="E77" s="194">
        <v>0</v>
      </c>
      <c r="G77" s="194">
        <v>0</v>
      </c>
      <c r="H77" s="173"/>
      <c r="I77" s="194">
        <v>0</v>
      </c>
      <c r="J77" s="173"/>
      <c r="K77" s="194">
        <v>0</v>
      </c>
      <c r="L77" s="173"/>
      <c r="M77" s="194">
        <v>0</v>
      </c>
      <c r="N77" s="173"/>
      <c r="O77" s="194">
        <v>0</v>
      </c>
      <c r="P77" s="173"/>
      <c r="Q77" s="194">
        <v>0</v>
      </c>
      <c r="R77" s="173"/>
      <c r="S77" s="194">
        <v>0</v>
      </c>
      <c r="T77" s="173"/>
      <c r="U77" s="194">
        <v>0</v>
      </c>
    </row>
    <row r="78" spans="1:21" s="170" customFormat="1" hidden="1" x14ac:dyDescent="0.2">
      <c r="A78" s="174"/>
      <c r="C78" s="194">
        <v>0</v>
      </c>
      <c r="E78" s="194">
        <v>0</v>
      </c>
      <c r="G78" s="194">
        <v>0</v>
      </c>
      <c r="H78" s="173"/>
      <c r="I78" s="194">
        <v>0</v>
      </c>
      <c r="J78" s="173"/>
      <c r="K78" s="194">
        <v>0</v>
      </c>
      <c r="L78" s="173"/>
      <c r="M78" s="194">
        <v>0</v>
      </c>
      <c r="N78" s="173"/>
      <c r="O78" s="194">
        <v>0</v>
      </c>
      <c r="P78" s="173"/>
      <c r="Q78" s="194">
        <v>0</v>
      </c>
      <c r="R78" s="173"/>
      <c r="S78" s="194">
        <v>0</v>
      </c>
      <c r="T78" s="173"/>
      <c r="U78" s="194">
        <v>0</v>
      </c>
    </row>
    <row r="79" spans="1:21" s="170" customFormat="1" x14ac:dyDescent="0.2">
      <c r="A79" s="174" t="s">
        <v>289</v>
      </c>
      <c r="C79" s="194">
        <v>0</v>
      </c>
      <c r="E79" s="194">
        <v>0</v>
      </c>
      <c r="G79" s="194">
        <v>0</v>
      </c>
      <c r="H79" s="173"/>
      <c r="I79" s="194">
        <v>2</v>
      </c>
      <c r="J79" s="173"/>
      <c r="K79" s="194">
        <v>0</v>
      </c>
      <c r="L79" s="173"/>
      <c r="M79" s="194">
        <v>0</v>
      </c>
      <c r="N79" s="173"/>
      <c r="O79" s="194">
        <v>0</v>
      </c>
      <c r="P79" s="173"/>
      <c r="Q79" s="194">
        <v>2</v>
      </c>
      <c r="R79" s="173"/>
      <c r="S79" s="194">
        <v>0</v>
      </c>
      <c r="T79" s="173"/>
      <c r="U79" s="194">
        <v>2</v>
      </c>
    </row>
    <row r="80" spans="1:21" s="170" customFormat="1" x14ac:dyDescent="0.2">
      <c r="A80" s="174" t="s">
        <v>194</v>
      </c>
      <c r="C80" s="194">
        <v>0</v>
      </c>
      <c r="E80" s="194">
        <v>0</v>
      </c>
      <c r="G80" s="194">
        <v>0</v>
      </c>
      <c r="H80" s="173"/>
      <c r="I80" s="194">
        <v>-6206</v>
      </c>
      <c r="J80" s="173"/>
      <c r="K80" s="194">
        <v>0</v>
      </c>
      <c r="L80" s="173"/>
      <c r="M80" s="194">
        <v>0</v>
      </c>
      <c r="N80" s="173"/>
      <c r="O80" s="194">
        <v>0</v>
      </c>
      <c r="P80" s="173"/>
      <c r="Q80" s="194">
        <v>-6206</v>
      </c>
      <c r="R80" s="173"/>
      <c r="S80" s="194">
        <v>-3</v>
      </c>
      <c r="T80" s="173"/>
      <c r="U80" s="194">
        <v>-6209</v>
      </c>
    </row>
    <row r="81" spans="1:21" s="170" customFormat="1" x14ac:dyDescent="0.2">
      <c r="A81" s="174" t="s">
        <v>284</v>
      </c>
      <c r="C81" s="194">
        <v>0</v>
      </c>
      <c r="E81" s="194">
        <v>0</v>
      </c>
      <c r="G81" s="194">
        <v>4</v>
      </c>
      <c r="H81" s="173"/>
      <c r="I81" s="194">
        <v>0</v>
      </c>
      <c r="J81" s="173"/>
      <c r="K81" s="194">
        <v>0</v>
      </c>
      <c r="L81" s="173"/>
      <c r="M81" s="194">
        <v>0</v>
      </c>
      <c r="N81" s="173"/>
      <c r="O81" s="194">
        <v>0</v>
      </c>
      <c r="P81" s="173"/>
      <c r="Q81" s="194">
        <v>4</v>
      </c>
      <c r="R81" s="173"/>
      <c r="S81" s="194">
        <v>0</v>
      </c>
      <c r="T81" s="173"/>
      <c r="U81" s="194">
        <v>4</v>
      </c>
    </row>
    <row r="82" spans="1:21" s="170" customFormat="1" x14ac:dyDescent="0.2">
      <c r="A82" s="174" t="s">
        <v>195</v>
      </c>
      <c r="C82" s="194">
        <v>0</v>
      </c>
      <c r="E82" s="194">
        <v>0</v>
      </c>
      <c r="G82" s="194">
        <v>-135</v>
      </c>
      <c r="H82" s="173"/>
      <c r="I82" s="194">
        <v>-180</v>
      </c>
      <c r="J82" s="173"/>
      <c r="K82" s="194">
        <v>0</v>
      </c>
      <c r="L82" s="173"/>
      <c r="M82" s="194">
        <v>0</v>
      </c>
      <c r="N82" s="173"/>
      <c r="O82" s="194">
        <v>0</v>
      </c>
      <c r="P82" s="173"/>
      <c r="Q82" s="194">
        <v>-315</v>
      </c>
      <c r="R82" s="173"/>
      <c r="S82" s="194">
        <v>12</v>
      </c>
      <c r="T82" s="173"/>
      <c r="U82" s="194">
        <v>-303</v>
      </c>
    </row>
    <row r="83" spans="1:21" s="170" customFormat="1" x14ac:dyDescent="0.2">
      <c r="A83" s="175" t="s">
        <v>196</v>
      </c>
      <c r="C83" s="194"/>
      <c r="E83" s="194"/>
      <c r="G83" s="194"/>
      <c r="H83" s="173"/>
      <c r="I83" s="194"/>
      <c r="J83" s="173"/>
      <c r="K83" s="194"/>
      <c r="L83" s="173"/>
      <c r="M83" s="194"/>
      <c r="N83" s="173"/>
      <c r="O83" s="194"/>
      <c r="P83" s="173"/>
      <c r="Q83" s="194"/>
      <c r="R83" s="173"/>
      <c r="S83" s="194"/>
      <c r="T83" s="173"/>
      <c r="U83" s="194"/>
    </row>
    <row r="84" spans="1:21" s="170" customFormat="1" x14ac:dyDescent="0.2">
      <c r="A84" s="174" t="s">
        <v>72</v>
      </c>
      <c r="C84" s="194">
        <v>0</v>
      </c>
      <c r="E84" s="194">
        <v>0</v>
      </c>
      <c r="G84" s="194">
        <v>0</v>
      </c>
      <c r="H84" s="173"/>
      <c r="I84" s="194">
        <v>0</v>
      </c>
      <c r="J84" s="173"/>
      <c r="K84" s="194">
        <v>0</v>
      </c>
      <c r="L84" s="173"/>
      <c r="M84" s="194">
        <v>0</v>
      </c>
      <c r="N84" s="173"/>
      <c r="O84" s="194">
        <v>7980</v>
      </c>
      <c r="P84" s="173"/>
      <c r="Q84" s="194">
        <v>7980</v>
      </c>
      <c r="R84" s="173"/>
      <c r="S84" s="194">
        <v>68</v>
      </c>
      <c r="T84" s="173"/>
      <c r="U84" s="194">
        <v>8048</v>
      </c>
    </row>
    <row r="85" spans="1:21" s="170" customFormat="1" x14ac:dyDescent="0.2">
      <c r="A85" s="174" t="s">
        <v>197</v>
      </c>
      <c r="C85" s="194">
        <v>0</v>
      </c>
      <c r="E85" s="194">
        <v>0</v>
      </c>
      <c r="G85" s="194">
        <v>0</v>
      </c>
      <c r="H85" s="173"/>
      <c r="I85" s="194">
        <v>0</v>
      </c>
      <c r="J85" s="173"/>
      <c r="K85" s="194">
        <v>0</v>
      </c>
      <c r="L85" s="173"/>
      <c r="M85" s="194">
        <v>-1110</v>
      </c>
      <c r="N85" s="173"/>
      <c r="O85" s="194">
        <v>0</v>
      </c>
      <c r="P85" s="173"/>
      <c r="Q85" s="194">
        <v>-1110</v>
      </c>
      <c r="R85" s="173"/>
      <c r="S85" s="194">
        <v>-158</v>
      </c>
      <c r="T85" s="173"/>
      <c r="U85" s="194">
        <v>-1268</v>
      </c>
    </row>
    <row r="86" spans="1:21" s="170" customFormat="1" x14ac:dyDescent="0.2">
      <c r="A86" s="175" t="s">
        <v>198</v>
      </c>
      <c r="C86" s="194"/>
      <c r="E86" s="194">
        <v>0</v>
      </c>
      <c r="G86" s="194"/>
      <c r="H86" s="173"/>
      <c r="I86" s="194"/>
      <c r="J86" s="173"/>
      <c r="K86" s="194"/>
      <c r="L86" s="173"/>
      <c r="M86" s="194"/>
      <c r="N86" s="173"/>
      <c r="O86" s="194"/>
      <c r="P86" s="173"/>
      <c r="Q86" s="194"/>
      <c r="R86" s="173"/>
      <c r="S86" s="194"/>
      <c r="T86" s="173"/>
      <c r="U86" s="194"/>
    </row>
    <row r="87" spans="1:21" s="170" customFormat="1" x14ac:dyDescent="0.2">
      <c r="A87" s="174" t="s">
        <v>199</v>
      </c>
      <c r="C87" s="194">
        <v>0</v>
      </c>
      <c r="E87" s="194">
        <v>0</v>
      </c>
      <c r="G87" s="194">
        <v>0</v>
      </c>
      <c r="H87" s="173"/>
      <c r="I87" s="194">
        <v>399</v>
      </c>
      <c r="J87" s="173"/>
      <c r="K87" s="194">
        <v>0</v>
      </c>
      <c r="L87" s="173"/>
      <c r="M87" s="194">
        <v>0</v>
      </c>
      <c r="N87" s="173"/>
      <c r="O87" s="194">
        <v>-399</v>
      </c>
      <c r="P87" s="173"/>
      <c r="Q87" s="194">
        <v>0</v>
      </c>
      <c r="R87" s="173"/>
      <c r="S87" s="194">
        <v>0</v>
      </c>
      <c r="T87" s="173"/>
      <c r="U87" s="194">
        <v>0</v>
      </c>
    </row>
    <row r="88" spans="1:21" s="170" customFormat="1" x14ac:dyDescent="0.2">
      <c r="A88" s="174" t="s">
        <v>212</v>
      </c>
      <c r="C88" s="194">
        <v>0</v>
      </c>
      <c r="E88" s="194">
        <v>0</v>
      </c>
      <c r="G88" s="194">
        <v>0</v>
      </c>
      <c r="H88" s="173"/>
      <c r="I88" s="194">
        <v>0</v>
      </c>
      <c r="J88" s="173"/>
      <c r="K88" s="194">
        <v>0</v>
      </c>
      <c r="L88" s="173"/>
      <c r="M88" s="194">
        <v>0</v>
      </c>
      <c r="N88" s="173"/>
      <c r="O88" s="194">
        <v>-2230</v>
      </c>
      <c r="P88" s="173"/>
      <c r="Q88" s="194">
        <v>-2230</v>
      </c>
      <c r="R88" s="173"/>
      <c r="S88" s="194">
        <v>0</v>
      </c>
      <c r="T88" s="173"/>
      <c r="U88" s="194">
        <v>-2230</v>
      </c>
    </row>
    <row r="89" spans="1:21" s="170" customFormat="1" x14ac:dyDescent="0.2">
      <c r="A89" s="174" t="s">
        <v>205</v>
      </c>
      <c r="C89" s="194">
        <v>0</v>
      </c>
      <c r="E89" s="194">
        <v>0</v>
      </c>
      <c r="G89" s="194">
        <v>0</v>
      </c>
      <c r="H89" s="173"/>
      <c r="I89" s="194">
        <v>977</v>
      </c>
      <c r="J89" s="173"/>
      <c r="K89" s="194">
        <v>0</v>
      </c>
      <c r="L89" s="173"/>
      <c r="M89" s="194">
        <v>0</v>
      </c>
      <c r="N89" s="173"/>
      <c r="O89" s="194">
        <v>-977</v>
      </c>
      <c r="P89" s="173"/>
      <c r="Q89" s="194">
        <v>0</v>
      </c>
      <c r="R89" s="173"/>
      <c r="S89" s="194">
        <v>0</v>
      </c>
      <c r="T89" s="173"/>
      <c r="U89" s="194">
        <v>0</v>
      </c>
    </row>
    <row r="90" spans="1:21" s="170" customFormat="1" x14ac:dyDescent="0.2">
      <c r="A90" s="174" t="s">
        <v>201</v>
      </c>
      <c r="C90" s="194">
        <v>0</v>
      </c>
      <c r="E90" s="194">
        <v>0</v>
      </c>
      <c r="G90" s="194">
        <v>0</v>
      </c>
      <c r="H90" s="173"/>
      <c r="I90" s="194">
        <v>4374</v>
      </c>
      <c r="J90" s="173"/>
      <c r="K90" s="194">
        <v>0</v>
      </c>
      <c r="L90" s="173"/>
      <c r="M90" s="194">
        <v>0</v>
      </c>
      <c r="N90" s="173"/>
      <c r="O90" s="194">
        <v>-4374</v>
      </c>
      <c r="P90" s="173"/>
      <c r="Q90" s="194">
        <v>0</v>
      </c>
      <c r="R90" s="173"/>
      <c r="S90" s="194">
        <v>0</v>
      </c>
      <c r="T90" s="173"/>
      <c r="U90" s="194">
        <v>0</v>
      </c>
    </row>
    <row r="91" spans="1:21" s="170" customFormat="1" ht="11.4" x14ac:dyDescent="0.25">
      <c r="A91" s="106" t="s">
        <v>315</v>
      </c>
      <c r="C91" s="30">
        <f>SUBTOTAL(109,C71:C90)</f>
        <v>81189</v>
      </c>
      <c r="D91" s="227"/>
      <c r="E91" s="30">
        <f>SUBTOTAL(109,E71:E90)</f>
        <v>0</v>
      </c>
      <c r="F91" s="227"/>
      <c r="G91" s="30">
        <f>SUBTOTAL(109,G71:G90)</f>
        <v>568</v>
      </c>
      <c r="H91" s="227"/>
      <c r="I91" s="30">
        <f>SUBTOTAL(109,I71:I90)</f>
        <v>10311</v>
      </c>
      <c r="J91" s="227"/>
      <c r="K91" s="30">
        <f>SUBTOTAL(109,K71:K90)</f>
        <v>-23</v>
      </c>
      <c r="L91" s="227"/>
      <c r="M91" s="30">
        <f>SUBTOTAL(109,M71:M90)</f>
        <v>-2471</v>
      </c>
      <c r="N91" s="227"/>
      <c r="O91" s="30">
        <f>SUBTOTAL(109,O71:O90)</f>
        <v>0</v>
      </c>
      <c r="P91" s="227"/>
      <c r="Q91" s="30">
        <f>SUBTOTAL(109,Q71:Q90)</f>
        <v>89574</v>
      </c>
      <c r="R91" s="227"/>
      <c r="S91" s="30">
        <f>SUBTOTAL(109,S71:S90)</f>
        <v>4478</v>
      </c>
      <c r="T91" s="227"/>
      <c r="U91" s="30">
        <f>SUBTOTAL(109,U71:U90)</f>
        <v>94052</v>
      </c>
    </row>
    <row r="92" spans="1:21" s="169" customFormat="1" x14ac:dyDescent="0.2">
      <c r="A92" s="224"/>
      <c r="B92" s="225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</row>
    <row r="93" spans="1:21" s="170" customFormat="1" ht="11.4" x14ac:dyDescent="0.25">
      <c r="A93" s="106" t="s">
        <v>306</v>
      </c>
      <c r="C93" s="205">
        <v>80189</v>
      </c>
      <c r="D93" s="206"/>
      <c r="E93" s="205">
        <v>0</v>
      </c>
      <c r="F93" s="206"/>
      <c r="G93" s="205">
        <v>700</v>
      </c>
      <c r="H93" s="206"/>
      <c r="I93" s="205">
        <v>10945</v>
      </c>
      <c r="J93" s="206"/>
      <c r="K93" s="205">
        <v>-30</v>
      </c>
      <c r="L93" s="206"/>
      <c r="M93" s="205">
        <v>-1361</v>
      </c>
      <c r="N93" s="206"/>
      <c r="O93" s="205">
        <v>0</v>
      </c>
      <c r="P93" s="206"/>
      <c r="Q93" s="205">
        <v>90443</v>
      </c>
      <c r="R93" s="206"/>
      <c r="S93" s="205">
        <v>4554</v>
      </c>
      <c r="T93" s="206"/>
      <c r="U93" s="205">
        <v>94997</v>
      </c>
    </row>
    <row r="94" spans="1:21" s="170" customFormat="1" x14ac:dyDescent="0.2">
      <c r="A94" s="172" t="s">
        <v>191</v>
      </c>
      <c r="C94" s="208"/>
      <c r="D94" s="207"/>
      <c r="E94" s="208"/>
      <c r="F94" s="207"/>
      <c r="G94" s="208"/>
      <c r="H94" s="209"/>
      <c r="I94" s="208"/>
      <c r="J94" s="209"/>
      <c r="K94" s="208"/>
      <c r="L94" s="209"/>
      <c r="M94" s="208"/>
      <c r="N94" s="209"/>
      <c r="O94" s="208"/>
      <c r="P94" s="209"/>
      <c r="Q94" s="208"/>
      <c r="R94" s="209"/>
      <c r="S94" s="208"/>
      <c r="T94" s="209"/>
      <c r="U94" s="208"/>
    </row>
    <row r="95" spans="1:21" s="170" customFormat="1" x14ac:dyDescent="0.2">
      <c r="A95" s="174" t="s">
        <v>283</v>
      </c>
      <c r="C95" s="208">
        <v>0</v>
      </c>
      <c r="D95" s="207"/>
      <c r="E95" s="208">
        <v>0</v>
      </c>
      <c r="F95" s="207"/>
      <c r="G95" s="208">
        <v>0</v>
      </c>
      <c r="H95" s="209"/>
      <c r="I95" s="208">
        <v>0</v>
      </c>
      <c r="J95" s="209"/>
      <c r="K95" s="208">
        <v>0</v>
      </c>
      <c r="L95" s="209"/>
      <c r="M95" s="208">
        <v>0</v>
      </c>
      <c r="N95" s="209"/>
      <c r="O95" s="208">
        <v>0</v>
      </c>
      <c r="P95" s="209"/>
      <c r="Q95" s="208">
        <v>0</v>
      </c>
      <c r="R95" s="209"/>
      <c r="S95" s="208">
        <v>2</v>
      </c>
      <c r="T95" s="209"/>
      <c r="U95" s="208">
        <v>2</v>
      </c>
    </row>
    <row r="96" spans="1:21" s="170" customFormat="1" x14ac:dyDescent="0.2">
      <c r="A96" s="174" t="s">
        <v>192</v>
      </c>
      <c r="C96" s="208">
        <v>0</v>
      </c>
      <c r="D96" s="207"/>
      <c r="E96" s="208">
        <v>0</v>
      </c>
      <c r="F96" s="207"/>
      <c r="G96" s="208">
        <v>0</v>
      </c>
      <c r="H96" s="209"/>
      <c r="I96" s="208">
        <v>0</v>
      </c>
      <c r="J96" s="209"/>
      <c r="K96" s="208">
        <v>0</v>
      </c>
      <c r="L96" s="209"/>
      <c r="M96" s="208">
        <v>0</v>
      </c>
      <c r="N96" s="209"/>
      <c r="O96" s="208">
        <v>0</v>
      </c>
      <c r="P96" s="209"/>
      <c r="Q96" s="208">
        <v>0</v>
      </c>
      <c r="R96" s="209"/>
      <c r="S96" s="208">
        <v>0</v>
      </c>
      <c r="T96" s="209"/>
      <c r="U96" s="208">
        <v>0</v>
      </c>
    </row>
    <row r="97" spans="1:21" s="170" customFormat="1" x14ac:dyDescent="0.2">
      <c r="A97" s="174" t="s">
        <v>293</v>
      </c>
      <c r="C97" s="208">
        <v>0</v>
      </c>
      <c r="D97" s="207"/>
      <c r="E97" s="208">
        <v>0</v>
      </c>
      <c r="F97" s="207"/>
      <c r="G97" s="208">
        <v>0</v>
      </c>
      <c r="H97" s="209"/>
      <c r="I97" s="208">
        <v>0</v>
      </c>
      <c r="J97" s="209"/>
      <c r="K97" s="208">
        <v>0</v>
      </c>
      <c r="L97" s="209"/>
      <c r="M97" s="208">
        <v>0</v>
      </c>
      <c r="N97" s="209"/>
      <c r="O97" s="208">
        <v>0</v>
      </c>
      <c r="P97" s="209"/>
      <c r="Q97" s="208">
        <v>0</v>
      </c>
      <c r="R97" s="209"/>
      <c r="S97" s="208">
        <v>0</v>
      </c>
      <c r="T97" s="209"/>
      <c r="U97" s="208">
        <v>0</v>
      </c>
    </row>
    <row r="98" spans="1:21" s="170" customFormat="1" x14ac:dyDescent="0.2">
      <c r="A98" s="174" t="s">
        <v>202</v>
      </c>
      <c r="C98" s="208">
        <v>0</v>
      </c>
      <c r="D98" s="207"/>
      <c r="E98" s="208">
        <v>0</v>
      </c>
      <c r="F98" s="207"/>
      <c r="G98" s="208">
        <v>0</v>
      </c>
      <c r="H98" s="209"/>
      <c r="I98" s="208">
        <v>0</v>
      </c>
      <c r="J98" s="209"/>
      <c r="K98" s="208">
        <v>0</v>
      </c>
      <c r="L98" s="209"/>
      <c r="M98" s="208">
        <v>0</v>
      </c>
      <c r="N98" s="209"/>
      <c r="O98" s="208">
        <v>0</v>
      </c>
      <c r="P98" s="209"/>
      <c r="Q98" s="208">
        <v>0</v>
      </c>
      <c r="R98" s="209"/>
      <c r="S98" s="208">
        <v>0</v>
      </c>
      <c r="T98" s="209"/>
      <c r="U98" s="208">
        <v>0</v>
      </c>
    </row>
    <row r="99" spans="1:21" s="170" customFormat="1" hidden="1" x14ac:dyDescent="0.2">
      <c r="A99" s="174"/>
      <c r="C99" s="208">
        <v>0</v>
      </c>
      <c r="D99" s="207"/>
      <c r="E99" s="208">
        <v>0</v>
      </c>
      <c r="F99" s="207"/>
      <c r="G99" s="208">
        <v>0</v>
      </c>
      <c r="H99" s="209"/>
      <c r="I99" s="208">
        <v>0</v>
      </c>
      <c r="J99" s="209"/>
      <c r="K99" s="208">
        <v>0</v>
      </c>
      <c r="L99" s="209"/>
      <c r="M99" s="208">
        <v>0</v>
      </c>
      <c r="N99" s="209"/>
      <c r="O99" s="208">
        <v>0</v>
      </c>
      <c r="P99" s="209"/>
      <c r="Q99" s="208">
        <v>0</v>
      </c>
      <c r="R99" s="209"/>
      <c r="S99" s="208">
        <v>0</v>
      </c>
      <c r="T99" s="209"/>
      <c r="U99" s="208">
        <v>0</v>
      </c>
    </row>
    <row r="100" spans="1:21" s="170" customFormat="1" x14ac:dyDescent="0.2">
      <c r="A100" s="174" t="s">
        <v>289</v>
      </c>
      <c r="C100" s="208">
        <v>0</v>
      </c>
      <c r="D100" s="207"/>
      <c r="E100" s="208">
        <v>0</v>
      </c>
      <c r="F100" s="207"/>
      <c r="G100" s="208">
        <v>0</v>
      </c>
      <c r="H100" s="209"/>
      <c r="I100" s="208">
        <v>2</v>
      </c>
      <c r="J100" s="209"/>
      <c r="K100" s="208">
        <v>0</v>
      </c>
      <c r="L100" s="209"/>
      <c r="M100" s="208">
        <v>0</v>
      </c>
      <c r="N100" s="209"/>
      <c r="O100" s="208">
        <v>0</v>
      </c>
      <c r="P100" s="209"/>
      <c r="Q100" s="208">
        <v>2</v>
      </c>
      <c r="R100" s="209"/>
      <c r="S100" s="208">
        <v>0</v>
      </c>
      <c r="T100" s="209"/>
      <c r="U100" s="208">
        <v>2</v>
      </c>
    </row>
    <row r="101" spans="1:21" s="170" customFormat="1" x14ac:dyDescent="0.2">
      <c r="A101" s="174" t="s">
        <v>194</v>
      </c>
      <c r="C101" s="208">
        <v>0</v>
      </c>
      <c r="D101" s="207"/>
      <c r="E101" s="208">
        <v>0</v>
      </c>
      <c r="F101" s="207"/>
      <c r="G101" s="208">
        <v>0</v>
      </c>
      <c r="H101" s="209"/>
      <c r="I101" s="208">
        <v>-6206</v>
      </c>
      <c r="J101" s="209"/>
      <c r="K101" s="208">
        <v>0</v>
      </c>
      <c r="L101" s="209"/>
      <c r="M101" s="208">
        <v>0</v>
      </c>
      <c r="N101" s="209"/>
      <c r="O101" s="208">
        <v>0</v>
      </c>
      <c r="P101" s="209"/>
      <c r="Q101" s="208">
        <v>-6206</v>
      </c>
      <c r="R101" s="209"/>
      <c r="S101" s="208">
        <v>0</v>
      </c>
      <c r="T101" s="209"/>
      <c r="U101" s="208">
        <v>-6206</v>
      </c>
    </row>
    <row r="102" spans="1:21" s="170" customFormat="1" x14ac:dyDescent="0.2">
      <c r="A102" s="174" t="s">
        <v>284</v>
      </c>
      <c r="C102" s="208">
        <v>0</v>
      </c>
      <c r="D102" s="207"/>
      <c r="E102" s="208">
        <v>0</v>
      </c>
      <c r="F102" s="207"/>
      <c r="G102" s="208">
        <v>2</v>
      </c>
      <c r="H102" s="209"/>
      <c r="I102" s="208">
        <v>0</v>
      </c>
      <c r="J102" s="209"/>
      <c r="K102" s="208">
        <v>0</v>
      </c>
      <c r="L102" s="209"/>
      <c r="M102" s="208">
        <v>0</v>
      </c>
      <c r="N102" s="209"/>
      <c r="O102" s="208">
        <v>0</v>
      </c>
      <c r="P102" s="209"/>
      <c r="Q102" s="208">
        <v>2</v>
      </c>
      <c r="R102" s="209"/>
      <c r="S102" s="208">
        <v>0</v>
      </c>
      <c r="T102" s="209"/>
      <c r="U102" s="208">
        <v>2</v>
      </c>
    </row>
    <row r="103" spans="1:21" s="170" customFormat="1" x14ac:dyDescent="0.2">
      <c r="A103" s="174" t="s">
        <v>195</v>
      </c>
      <c r="C103" s="208">
        <v>0</v>
      </c>
      <c r="D103" s="207"/>
      <c r="E103" s="208">
        <v>0</v>
      </c>
      <c r="F103" s="207"/>
      <c r="G103" s="208">
        <v>-247</v>
      </c>
      <c r="H103" s="209"/>
      <c r="I103" s="208">
        <v>-22</v>
      </c>
      <c r="J103" s="209"/>
      <c r="K103" s="208">
        <v>0</v>
      </c>
      <c r="L103" s="209"/>
      <c r="M103" s="208">
        <v>0</v>
      </c>
      <c r="N103" s="209"/>
      <c r="O103" s="208">
        <v>0</v>
      </c>
      <c r="P103" s="209"/>
      <c r="Q103" s="208">
        <v>-269</v>
      </c>
      <c r="R103" s="209"/>
      <c r="S103" s="208">
        <v>2</v>
      </c>
      <c r="T103" s="209"/>
      <c r="U103" s="208">
        <v>-267</v>
      </c>
    </row>
    <row r="104" spans="1:21" s="170" customFormat="1" x14ac:dyDescent="0.2">
      <c r="A104" s="175" t="s">
        <v>196</v>
      </c>
      <c r="C104" s="208"/>
      <c r="D104" s="207"/>
      <c r="E104" s="208"/>
      <c r="F104" s="207"/>
      <c r="G104" s="208"/>
      <c r="H104" s="209"/>
      <c r="I104" s="208"/>
      <c r="J104" s="209"/>
      <c r="K104" s="208"/>
      <c r="L104" s="209"/>
      <c r="M104" s="208"/>
      <c r="N104" s="209"/>
      <c r="O104" s="208"/>
      <c r="P104" s="209"/>
      <c r="Q104" s="208"/>
      <c r="R104" s="209"/>
      <c r="S104" s="208"/>
      <c r="T104" s="209"/>
      <c r="U104" s="208"/>
    </row>
    <row r="105" spans="1:21" s="170" customFormat="1" x14ac:dyDescent="0.2">
      <c r="A105" s="174" t="s">
        <v>72</v>
      </c>
      <c r="C105" s="208">
        <v>0</v>
      </c>
      <c r="D105" s="207"/>
      <c r="E105" s="208">
        <v>0</v>
      </c>
      <c r="F105" s="207"/>
      <c r="G105" s="208">
        <v>0</v>
      </c>
      <c r="H105" s="209"/>
      <c r="I105" s="208">
        <v>0</v>
      </c>
      <c r="J105" s="209"/>
      <c r="K105" s="208">
        <v>0</v>
      </c>
      <c r="L105" s="209"/>
      <c r="M105" s="208">
        <v>0</v>
      </c>
      <c r="N105" s="209"/>
      <c r="O105" s="208">
        <v>3914</v>
      </c>
      <c r="P105" s="209"/>
      <c r="Q105" s="208">
        <v>3914</v>
      </c>
      <c r="R105" s="209"/>
      <c r="S105" s="208">
        <v>41</v>
      </c>
      <c r="T105" s="209"/>
      <c r="U105" s="208">
        <v>3955</v>
      </c>
    </row>
    <row r="106" spans="1:21" s="170" customFormat="1" x14ac:dyDescent="0.2">
      <c r="A106" s="174" t="s">
        <v>197</v>
      </c>
      <c r="C106" s="208">
        <v>0</v>
      </c>
      <c r="D106" s="207"/>
      <c r="E106" s="208">
        <v>0</v>
      </c>
      <c r="F106" s="207"/>
      <c r="G106" s="208">
        <v>0</v>
      </c>
      <c r="H106" s="209"/>
      <c r="I106" s="208">
        <v>0</v>
      </c>
      <c r="J106" s="209"/>
      <c r="K106" s="208">
        <v>0</v>
      </c>
      <c r="L106" s="209"/>
      <c r="M106" s="208">
        <v>-854</v>
      </c>
      <c r="N106" s="209"/>
      <c r="O106" s="208">
        <v>0</v>
      </c>
      <c r="P106" s="209"/>
      <c r="Q106" s="208">
        <v>-854</v>
      </c>
      <c r="R106" s="209"/>
      <c r="S106" s="208">
        <v>-96</v>
      </c>
      <c r="T106" s="209"/>
      <c r="U106" s="208">
        <v>-950</v>
      </c>
    </row>
    <row r="107" spans="1:21" s="170" customFormat="1" x14ac:dyDescent="0.2">
      <c r="A107" s="175" t="s">
        <v>198</v>
      </c>
      <c r="C107" s="208"/>
      <c r="D107" s="207"/>
      <c r="E107" s="208">
        <v>0</v>
      </c>
      <c r="F107" s="207"/>
      <c r="G107" s="208"/>
      <c r="H107" s="209"/>
      <c r="I107" s="208"/>
      <c r="J107" s="209"/>
      <c r="K107" s="208"/>
      <c r="L107" s="209"/>
      <c r="M107" s="208"/>
      <c r="N107" s="209"/>
      <c r="O107" s="208"/>
      <c r="P107" s="209"/>
      <c r="Q107" s="208"/>
      <c r="R107" s="209"/>
      <c r="S107" s="208"/>
      <c r="T107" s="209"/>
      <c r="U107" s="208"/>
    </row>
    <row r="108" spans="1:21" s="170" customFormat="1" x14ac:dyDescent="0.2">
      <c r="A108" s="174" t="s">
        <v>199</v>
      </c>
      <c r="C108" s="208">
        <v>0</v>
      </c>
      <c r="D108" s="207"/>
      <c r="E108" s="208">
        <v>0</v>
      </c>
      <c r="F108" s="207"/>
      <c r="G108" s="208">
        <v>0</v>
      </c>
      <c r="H108" s="209"/>
      <c r="I108" s="208">
        <v>196</v>
      </c>
      <c r="J108" s="209"/>
      <c r="K108" s="208">
        <v>0</v>
      </c>
      <c r="L108" s="209"/>
      <c r="M108" s="208">
        <v>0</v>
      </c>
      <c r="N108" s="209"/>
      <c r="O108" s="208">
        <v>-196</v>
      </c>
      <c r="P108" s="209"/>
      <c r="Q108" s="208">
        <v>0</v>
      </c>
      <c r="R108" s="209"/>
      <c r="S108" s="208">
        <v>0</v>
      </c>
      <c r="T108" s="209"/>
      <c r="U108" s="208">
        <v>0</v>
      </c>
    </row>
    <row r="109" spans="1:21" s="170" customFormat="1" x14ac:dyDescent="0.2">
      <c r="A109" s="174" t="s">
        <v>212</v>
      </c>
      <c r="C109" s="208">
        <v>0</v>
      </c>
      <c r="D109" s="207"/>
      <c r="E109" s="208">
        <v>0</v>
      </c>
      <c r="F109" s="207"/>
      <c r="G109" s="208">
        <v>0</v>
      </c>
      <c r="H109" s="209"/>
      <c r="I109" s="208">
        <v>0</v>
      </c>
      <c r="J109" s="209"/>
      <c r="K109" s="208">
        <v>0</v>
      </c>
      <c r="L109" s="209"/>
      <c r="M109" s="208">
        <v>0</v>
      </c>
      <c r="N109" s="209"/>
      <c r="O109" s="208">
        <v>-1094</v>
      </c>
      <c r="P109" s="209"/>
      <c r="Q109" s="208">
        <v>-1094</v>
      </c>
      <c r="R109" s="209"/>
      <c r="S109" s="208">
        <v>0</v>
      </c>
      <c r="T109" s="209"/>
      <c r="U109" s="208">
        <v>-1094</v>
      </c>
    </row>
    <row r="110" spans="1:21" s="170" customFormat="1" x14ac:dyDescent="0.2">
      <c r="A110" s="174" t="s">
        <v>205</v>
      </c>
      <c r="C110" s="208">
        <v>0</v>
      </c>
      <c r="D110" s="207"/>
      <c r="E110" s="208">
        <v>0</v>
      </c>
      <c r="F110" s="207"/>
      <c r="G110" s="208">
        <v>0</v>
      </c>
      <c r="H110" s="209"/>
      <c r="I110" s="208">
        <v>0</v>
      </c>
      <c r="J110" s="209"/>
      <c r="K110" s="208">
        <v>0</v>
      </c>
      <c r="L110" s="209"/>
      <c r="M110" s="208">
        <v>0</v>
      </c>
      <c r="N110" s="209"/>
      <c r="O110" s="208">
        <v>0</v>
      </c>
      <c r="P110" s="209"/>
      <c r="Q110" s="208">
        <v>0</v>
      </c>
      <c r="R110" s="209"/>
      <c r="S110" s="208">
        <v>0</v>
      </c>
      <c r="T110" s="209"/>
      <c r="U110" s="208">
        <v>0</v>
      </c>
    </row>
    <row r="111" spans="1:21" s="170" customFormat="1" x14ac:dyDescent="0.2">
      <c r="A111" s="174" t="s">
        <v>201</v>
      </c>
      <c r="C111" s="208">
        <v>0</v>
      </c>
      <c r="D111" s="207"/>
      <c r="E111" s="208">
        <v>0</v>
      </c>
      <c r="F111" s="207"/>
      <c r="G111" s="208">
        <v>0</v>
      </c>
      <c r="H111" s="209"/>
      <c r="I111" s="208">
        <v>2624</v>
      </c>
      <c r="J111" s="209"/>
      <c r="K111" s="208">
        <v>0</v>
      </c>
      <c r="L111" s="209"/>
      <c r="M111" s="208">
        <v>0</v>
      </c>
      <c r="N111" s="209"/>
      <c r="O111" s="208">
        <v>-2624</v>
      </c>
      <c r="P111" s="209"/>
      <c r="Q111" s="208">
        <v>0</v>
      </c>
      <c r="R111" s="209"/>
      <c r="S111" s="208">
        <v>0</v>
      </c>
      <c r="T111" s="209"/>
      <c r="U111" s="208">
        <v>0</v>
      </c>
    </row>
    <row r="112" spans="1:21" s="170" customFormat="1" ht="11.4" x14ac:dyDescent="0.25">
      <c r="A112" s="106" t="s">
        <v>310</v>
      </c>
      <c r="C112" s="205">
        <v>80189</v>
      </c>
      <c r="D112" s="206"/>
      <c r="E112" s="205">
        <v>0</v>
      </c>
      <c r="F112" s="206"/>
      <c r="G112" s="205">
        <v>455</v>
      </c>
      <c r="H112" s="206"/>
      <c r="I112" s="205">
        <v>7539</v>
      </c>
      <c r="J112" s="206"/>
      <c r="K112" s="205">
        <v>-30</v>
      </c>
      <c r="L112" s="206"/>
      <c r="M112" s="205">
        <v>-2215</v>
      </c>
      <c r="N112" s="206"/>
      <c r="O112" s="205">
        <v>0</v>
      </c>
      <c r="P112" s="206"/>
      <c r="Q112" s="205">
        <v>85938</v>
      </c>
      <c r="R112" s="206"/>
      <c r="S112" s="205">
        <v>4503</v>
      </c>
      <c r="T112" s="206"/>
      <c r="U112" s="205">
        <v>90441</v>
      </c>
    </row>
    <row r="113" spans="1:21" s="170" customFormat="1" x14ac:dyDescent="0.2">
      <c r="A113" s="176"/>
      <c r="C113" s="177"/>
      <c r="E113" s="177"/>
      <c r="G113" s="177"/>
      <c r="H113" s="171"/>
      <c r="I113" s="177"/>
      <c r="J113" s="171"/>
      <c r="K113" s="177"/>
      <c r="L113" s="171"/>
      <c r="M113" s="177"/>
      <c r="N113" s="171"/>
      <c r="O113" s="177"/>
      <c r="P113" s="171"/>
      <c r="Q113" s="177"/>
      <c r="R113" s="171"/>
      <c r="S113" s="177"/>
      <c r="T113" s="171"/>
      <c r="U113" s="177"/>
    </row>
    <row r="114" spans="1:21" s="170" customFormat="1" x14ac:dyDescent="0.2">
      <c r="A114" s="106" t="s">
        <v>285</v>
      </c>
      <c r="C114" s="30">
        <v>73189</v>
      </c>
      <c r="E114" s="140">
        <v>0</v>
      </c>
      <c r="G114" s="30">
        <v>656</v>
      </c>
      <c r="H114" s="171"/>
      <c r="I114" s="30">
        <v>12582</v>
      </c>
      <c r="J114" s="171"/>
      <c r="K114" s="30">
        <v>0</v>
      </c>
      <c r="L114" s="171"/>
      <c r="M114" s="30">
        <v>-3475</v>
      </c>
      <c r="N114" s="171"/>
      <c r="O114" s="30">
        <v>0</v>
      </c>
      <c r="P114" s="171"/>
      <c r="Q114" s="30">
        <v>82952</v>
      </c>
      <c r="R114" s="171"/>
      <c r="S114" s="30">
        <v>4098</v>
      </c>
      <c r="T114" s="171"/>
      <c r="U114" s="30">
        <v>87050</v>
      </c>
    </row>
    <row r="115" spans="1:21" s="170" customFormat="1" x14ac:dyDescent="0.2">
      <c r="A115" s="172" t="s">
        <v>191</v>
      </c>
      <c r="C115" s="194"/>
      <c r="E115" s="194"/>
      <c r="G115" s="194"/>
      <c r="H115" s="173"/>
      <c r="I115" s="194"/>
      <c r="J115" s="173"/>
      <c r="K115" s="194"/>
      <c r="L115" s="173"/>
      <c r="M115" s="194"/>
      <c r="N115" s="173"/>
      <c r="O115" s="194"/>
      <c r="P115" s="173"/>
      <c r="Q115" s="194"/>
      <c r="R115" s="173"/>
      <c r="S115" s="194"/>
      <c r="T115" s="173"/>
      <c r="U115" s="194"/>
    </row>
    <row r="116" spans="1:21" s="170" customFormat="1" x14ac:dyDescent="0.2">
      <c r="A116" s="174" t="s">
        <v>283</v>
      </c>
      <c r="C116" s="194">
        <v>0</v>
      </c>
      <c r="E116" s="194">
        <v>0</v>
      </c>
      <c r="G116" s="194">
        <v>0</v>
      </c>
      <c r="H116" s="173"/>
      <c r="I116" s="194">
        <v>0</v>
      </c>
      <c r="J116" s="173"/>
      <c r="K116" s="194">
        <v>0</v>
      </c>
      <c r="L116" s="173"/>
      <c r="M116" s="194">
        <v>0</v>
      </c>
      <c r="N116" s="173"/>
      <c r="O116" s="194">
        <v>0</v>
      </c>
      <c r="P116" s="173"/>
      <c r="Q116" s="194"/>
      <c r="R116" s="173"/>
      <c r="S116" s="194">
        <v>6</v>
      </c>
      <c r="T116" s="173"/>
      <c r="U116" s="194">
        <v>6</v>
      </c>
    </row>
    <row r="117" spans="1:21" s="170" customFormat="1" x14ac:dyDescent="0.2">
      <c r="A117" s="174" t="s">
        <v>192</v>
      </c>
      <c r="C117" s="194">
        <v>0</v>
      </c>
      <c r="E117" s="194">
        <v>0</v>
      </c>
      <c r="G117" s="194">
        <v>0</v>
      </c>
      <c r="H117" s="173"/>
      <c r="I117" s="194">
        <v>0</v>
      </c>
      <c r="J117" s="173"/>
      <c r="K117" s="194">
        <v>-33</v>
      </c>
      <c r="L117" s="173"/>
      <c r="M117" s="194">
        <v>0</v>
      </c>
      <c r="N117" s="173"/>
      <c r="O117" s="194">
        <v>0</v>
      </c>
      <c r="P117" s="173"/>
      <c r="Q117" s="194">
        <v>-33</v>
      </c>
      <c r="R117" s="173"/>
      <c r="S117" s="194">
        <v>0</v>
      </c>
      <c r="T117" s="173"/>
      <c r="U117" s="194">
        <v>-33</v>
      </c>
    </row>
    <row r="118" spans="1:21" s="170" customFormat="1" x14ac:dyDescent="0.2">
      <c r="A118" s="174" t="s">
        <v>293</v>
      </c>
      <c r="C118" s="194">
        <v>0</v>
      </c>
      <c r="E118" s="194">
        <v>0</v>
      </c>
      <c r="G118" s="194">
        <v>0</v>
      </c>
      <c r="H118" s="173"/>
      <c r="I118" s="194">
        <v>0</v>
      </c>
      <c r="J118" s="173"/>
      <c r="K118" s="194">
        <v>3</v>
      </c>
      <c r="L118" s="173"/>
      <c r="M118" s="194">
        <v>0</v>
      </c>
      <c r="N118" s="173"/>
      <c r="O118" s="194">
        <v>0</v>
      </c>
      <c r="P118" s="173"/>
      <c r="Q118" s="194">
        <v>3</v>
      </c>
      <c r="R118" s="173"/>
      <c r="S118" s="194">
        <v>0</v>
      </c>
      <c r="T118" s="173"/>
      <c r="U118" s="194">
        <v>3</v>
      </c>
    </row>
    <row r="119" spans="1:21" s="170" customFormat="1" x14ac:dyDescent="0.2">
      <c r="A119" s="174" t="s">
        <v>202</v>
      </c>
      <c r="C119" s="194">
        <v>7000</v>
      </c>
      <c r="E119" s="194">
        <v>0</v>
      </c>
      <c r="G119" s="194">
        <v>0</v>
      </c>
      <c r="H119" s="173"/>
      <c r="I119" s="194">
        <v>-7000</v>
      </c>
      <c r="J119" s="173"/>
      <c r="K119" s="194">
        <v>0</v>
      </c>
      <c r="L119" s="173"/>
      <c r="M119" s="194">
        <v>0</v>
      </c>
      <c r="N119" s="173"/>
      <c r="O119" s="194">
        <v>0</v>
      </c>
      <c r="P119" s="173"/>
      <c r="Q119" s="194">
        <v>0</v>
      </c>
      <c r="R119" s="173"/>
      <c r="S119" s="194">
        <v>0</v>
      </c>
      <c r="T119" s="173"/>
      <c r="U119" s="194">
        <v>0</v>
      </c>
    </row>
    <row r="120" spans="1:21" s="170" customFormat="1" x14ac:dyDescent="0.2">
      <c r="A120" s="174" t="s">
        <v>289</v>
      </c>
      <c r="C120" s="194">
        <v>0</v>
      </c>
      <c r="E120" s="194">
        <v>0</v>
      </c>
      <c r="G120" s="194">
        <v>0</v>
      </c>
      <c r="H120" s="173"/>
      <c r="I120" s="194">
        <v>2</v>
      </c>
      <c r="J120" s="173"/>
      <c r="K120" s="194">
        <v>0</v>
      </c>
      <c r="L120" s="173"/>
      <c r="M120" s="194">
        <v>0</v>
      </c>
      <c r="N120" s="173"/>
      <c r="O120" s="194">
        <v>0</v>
      </c>
      <c r="P120" s="173"/>
      <c r="Q120" s="194">
        <v>2</v>
      </c>
      <c r="R120" s="173"/>
      <c r="S120" s="194">
        <v>0</v>
      </c>
      <c r="T120" s="173"/>
      <c r="U120" s="194">
        <v>2</v>
      </c>
    </row>
    <row r="121" spans="1:21" s="170" customFormat="1" x14ac:dyDescent="0.2">
      <c r="A121" s="174" t="s">
        <v>194</v>
      </c>
      <c r="C121" s="194">
        <v>0</v>
      </c>
      <c r="E121" s="194">
        <v>0</v>
      </c>
      <c r="G121" s="194">
        <v>0</v>
      </c>
      <c r="H121" s="173"/>
      <c r="I121" s="194">
        <v>-5093</v>
      </c>
      <c r="J121" s="173"/>
      <c r="K121" s="194">
        <v>0</v>
      </c>
      <c r="L121" s="173"/>
      <c r="M121" s="194">
        <v>0</v>
      </c>
      <c r="N121" s="173"/>
      <c r="O121" s="194">
        <v>0</v>
      </c>
      <c r="P121" s="173"/>
      <c r="Q121" s="194">
        <v>-5093</v>
      </c>
      <c r="R121" s="173"/>
      <c r="S121" s="194">
        <v>-16</v>
      </c>
      <c r="T121" s="173"/>
      <c r="U121" s="194">
        <v>-5109</v>
      </c>
    </row>
    <row r="122" spans="1:21" s="170" customFormat="1" x14ac:dyDescent="0.2">
      <c r="A122" s="174" t="s">
        <v>284</v>
      </c>
      <c r="C122" s="194">
        <v>0</v>
      </c>
      <c r="E122" s="194">
        <v>0</v>
      </c>
      <c r="G122" s="194">
        <v>6</v>
      </c>
      <c r="H122" s="173"/>
      <c r="I122" s="194">
        <v>0</v>
      </c>
      <c r="J122" s="173"/>
      <c r="K122" s="194">
        <v>0</v>
      </c>
      <c r="L122" s="173"/>
      <c r="M122" s="194">
        <v>0</v>
      </c>
      <c r="N122" s="173"/>
      <c r="O122" s="194">
        <v>0</v>
      </c>
      <c r="P122" s="173"/>
      <c r="Q122" s="194">
        <v>6</v>
      </c>
      <c r="R122" s="173"/>
      <c r="S122" s="194">
        <v>0</v>
      </c>
      <c r="T122" s="173"/>
      <c r="U122" s="194">
        <v>6</v>
      </c>
    </row>
    <row r="123" spans="1:21" s="170" customFormat="1" x14ac:dyDescent="0.2">
      <c r="A123" s="174" t="s">
        <v>195</v>
      </c>
      <c r="C123" s="194">
        <v>0</v>
      </c>
      <c r="E123" s="194">
        <v>0</v>
      </c>
      <c r="G123" s="194">
        <v>38</v>
      </c>
      <c r="H123" s="173"/>
      <c r="I123" s="194">
        <v>-195</v>
      </c>
      <c r="J123" s="173"/>
      <c r="K123" s="194">
        <v>0</v>
      </c>
      <c r="L123" s="173"/>
      <c r="M123" s="194">
        <v>0</v>
      </c>
      <c r="N123" s="173"/>
      <c r="O123" s="194">
        <v>0</v>
      </c>
      <c r="P123" s="173"/>
      <c r="Q123" s="194">
        <v>-157</v>
      </c>
      <c r="R123" s="173"/>
      <c r="S123" s="194">
        <v>100</v>
      </c>
      <c r="T123" s="173"/>
      <c r="U123" s="194">
        <v>-57</v>
      </c>
    </row>
    <row r="124" spans="1:21" s="170" customFormat="1" x14ac:dyDescent="0.2">
      <c r="A124" s="175" t="s">
        <v>196</v>
      </c>
      <c r="C124" s="194"/>
      <c r="E124" s="194"/>
      <c r="G124" s="194"/>
      <c r="H124" s="173"/>
      <c r="I124" s="194"/>
      <c r="J124" s="173"/>
      <c r="K124" s="194"/>
      <c r="L124" s="173"/>
      <c r="M124" s="194"/>
      <c r="N124" s="173"/>
      <c r="O124" s="194"/>
      <c r="P124" s="173"/>
      <c r="Q124" s="194"/>
      <c r="R124" s="173"/>
      <c r="S124" s="194"/>
      <c r="T124" s="173"/>
      <c r="U124" s="194"/>
    </row>
    <row r="125" spans="1:21" s="170" customFormat="1" x14ac:dyDescent="0.2">
      <c r="A125" s="174" t="s">
        <v>204</v>
      </c>
      <c r="C125" s="194">
        <v>0</v>
      </c>
      <c r="E125" s="194">
        <v>0</v>
      </c>
      <c r="G125" s="194">
        <v>0</v>
      </c>
      <c r="H125" s="173"/>
      <c r="I125" s="194">
        <v>0</v>
      </c>
      <c r="J125" s="173"/>
      <c r="K125" s="194">
        <v>0</v>
      </c>
      <c r="L125" s="173"/>
      <c r="M125" s="194">
        <v>0</v>
      </c>
      <c r="N125" s="173"/>
      <c r="O125" s="194">
        <v>14778</v>
      </c>
      <c r="P125" s="173"/>
      <c r="Q125" s="194">
        <v>14778</v>
      </c>
      <c r="R125" s="173"/>
      <c r="S125" s="194">
        <v>109</v>
      </c>
      <c r="T125" s="173"/>
      <c r="U125" s="194">
        <v>14887</v>
      </c>
    </row>
    <row r="126" spans="1:21" s="170" customFormat="1" x14ac:dyDescent="0.2">
      <c r="A126" s="174" t="s">
        <v>197</v>
      </c>
      <c r="C126" s="194">
        <v>0</v>
      </c>
      <c r="E126" s="194">
        <v>0</v>
      </c>
      <c r="G126" s="194">
        <v>0</v>
      </c>
      <c r="H126" s="173"/>
      <c r="I126" s="194">
        <v>0</v>
      </c>
      <c r="J126" s="173"/>
      <c r="K126" s="194">
        <v>0</v>
      </c>
      <c r="L126" s="173"/>
      <c r="M126" s="194">
        <v>2114</v>
      </c>
      <c r="N126" s="173"/>
      <c r="O126" s="194">
        <v>0</v>
      </c>
      <c r="P126" s="173"/>
      <c r="Q126" s="194">
        <v>2114</v>
      </c>
      <c r="R126" s="173"/>
      <c r="S126" s="194">
        <v>282</v>
      </c>
      <c r="T126" s="173"/>
      <c r="U126" s="194">
        <v>2396</v>
      </c>
    </row>
    <row r="127" spans="1:21" s="170" customFormat="1" x14ac:dyDescent="0.2">
      <c r="A127" s="175" t="s">
        <v>198</v>
      </c>
      <c r="C127" s="194"/>
      <c r="E127" s="194"/>
      <c r="G127" s="194"/>
      <c r="H127" s="173"/>
      <c r="I127" s="194"/>
      <c r="J127" s="173"/>
      <c r="K127" s="194"/>
      <c r="L127" s="173"/>
      <c r="M127" s="194"/>
      <c r="N127" s="173"/>
      <c r="O127" s="194"/>
      <c r="P127" s="173"/>
      <c r="Q127" s="194"/>
      <c r="R127" s="173"/>
      <c r="S127" s="194"/>
      <c r="T127" s="173"/>
      <c r="U127" s="194"/>
    </row>
    <row r="128" spans="1:21" s="170" customFormat="1" x14ac:dyDescent="0.2">
      <c r="A128" s="174" t="s">
        <v>199</v>
      </c>
      <c r="C128" s="194">
        <v>0</v>
      </c>
      <c r="E128" s="194">
        <v>0</v>
      </c>
      <c r="G128" s="194">
        <v>0</v>
      </c>
      <c r="H128" s="173"/>
      <c r="I128" s="194">
        <v>739</v>
      </c>
      <c r="J128" s="173"/>
      <c r="K128" s="194">
        <v>0</v>
      </c>
      <c r="L128" s="173"/>
      <c r="M128" s="194">
        <v>0</v>
      </c>
      <c r="N128" s="173"/>
      <c r="O128" s="194">
        <v>-739</v>
      </c>
      <c r="P128" s="173"/>
      <c r="Q128" s="194">
        <v>0</v>
      </c>
      <c r="R128" s="173"/>
      <c r="S128" s="194">
        <v>0</v>
      </c>
      <c r="T128" s="173"/>
      <c r="U128" s="194">
        <v>0</v>
      </c>
    </row>
    <row r="129" spans="1:21" s="170" customFormat="1" x14ac:dyDescent="0.2">
      <c r="A129" s="174" t="s">
        <v>212</v>
      </c>
      <c r="C129" s="194">
        <v>0</v>
      </c>
      <c r="E129" s="194">
        <v>0</v>
      </c>
      <c r="G129" s="194">
        <v>0</v>
      </c>
      <c r="H129" s="173"/>
      <c r="I129" s="194">
        <v>0</v>
      </c>
      <c r="J129" s="173"/>
      <c r="K129" s="194">
        <v>0</v>
      </c>
      <c r="L129" s="173"/>
      <c r="M129" s="194">
        <v>0</v>
      </c>
      <c r="N129" s="173"/>
      <c r="O129" s="194">
        <v>-4129</v>
      </c>
      <c r="P129" s="173"/>
      <c r="Q129" s="194">
        <v>-4129</v>
      </c>
      <c r="R129" s="173"/>
      <c r="S129" s="194">
        <v>-25</v>
      </c>
      <c r="T129" s="173"/>
      <c r="U129" s="194">
        <v>-4154</v>
      </c>
    </row>
    <row r="130" spans="1:21" s="170" customFormat="1" x14ac:dyDescent="0.2">
      <c r="A130" s="174" t="s">
        <v>205</v>
      </c>
      <c r="C130" s="194">
        <v>0</v>
      </c>
      <c r="E130" s="194">
        <v>0</v>
      </c>
      <c r="G130" s="194">
        <v>0</v>
      </c>
      <c r="H130" s="173"/>
      <c r="I130" s="194">
        <v>6206</v>
      </c>
      <c r="J130" s="173"/>
      <c r="K130" s="194">
        <v>0</v>
      </c>
      <c r="L130" s="173"/>
      <c r="M130" s="194">
        <v>0</v>
      </c>
      <c r="N130" s="173"/>
      <c r="O130" s="194">
        <v>-6206</v>
      </c>
      <c r="P130" s="173"/>
      <c r="Q130" s="194">
        <v>0</v>
      </c>
      <c r="R130" s="173"/>
      <c r="S130" s="194">
        <v>0</v>
      </c>
      <c r="T130" s="173"/>
      <c r="U130" s="194">
        <v>0</v>
      </c>
    </row>
    <row r="131" spans="1:21" s="170" customFormat="1" x14ac:dyDescent="0.2">
      <c r="A131" s="174" t="s">
        <v>201</v>
      </c>
      <c r="C131" s="194">
        <v>0</v>
      </c>
      <c r="E131" s="194">
        <v>0</v>
      </c>
      <c r="G131" s="194">
        <v>0</v>
      </c>
      <c r="H131" s="173"/>
      <c r="I131" s="194">
        <v>3704</v>
      </c>
      <c r="J131" s="173"/>
      <c r="K131" s="194">
        <v>0</v>
      </c>
      <c r="L131" s="173"/>
      <c r="M131" s="194">
        <v>0</v>
      </c>
      <c r="N131" s="173"/>
      <c r="O131" s="194">
        <v>-3704</v>
      </c>
      <c r="P131" s="173"/>
      <c r="Q131" s="194">
        <v>0</v>
      </c>
      <c r="R131" s="173"/>
      <c r="S131" s="194">
        <v>0</v>
      </c>
      <c r="T131" s="173"/>
      <c r="U131" s="194">
        <v>0</v>
      </c>
    </row>
    <row r="132" spans="1:21" s="170" customFormat="1" x14ac:dyDescent="0.2">
      <c r="A132" s="106" t="s">
        <v>306</v>
      </c>
      <c r="C132" s="30">
        <v>80189</v>
      </c>
      <c r="E132" s="30">
        <v>0</v>
      </c>
      <c r="G132" s="30">
        <v>700</v>
      </c>
      <c r="H132" s="171"/>
      <c r="I132" s="30">
        <v>10945</v>
      </c>
      <c r="J132" s="171"/>
      <c r="K132" s="30">
        <v>-30</v>
      </c>
      <c r="L132" s="171"/>
      <c r="M132" s="30">
        <v>-1361</v>
      </c>
      <c r="N132" s="171"/>
      <c r="O132" s="30">
        <v>0</v>
      </c>
      <c r="P132" s="171"/>
      <c r="Q132" s="30">
        <v>90443</v>
      </c>
      <c r="R132" s="171"/>
      <c r="S132" s="30">
        <v>4554</v>
      </c>
      <c r="T132" s="171"/>
      <c r="U132" s="30">
        <v>94997</v>
      </c>
    </row>
    <row r="133" spans="1:21" s="170" customFormat="1" x14ac:dyDescent="0.2">
      <c r="A133" s="174"/>
      <c r="C133" s="178"/>
      <c r="E133" s="178"/>
      <c r="G133" s="178"/>
      <c r="H133" s="202"/>
      <c r="I133" s="178"/>
      <c r="J133" s="202"/>
      <c r="K133" s="178"/>
      <c r="L133" s="202"/>
      <c r="M133" s="178"/>
      <c r="N133" s="202"/>
      <c r="O133" s="178"/>
      <c r="P133" s="202"/>
      <c r="Q133" s="178"/>
      <c r="R133" s="202"/>
      <c r="S133" s="178"/>
      <c r="T133" s="202"/>
      <c r="U133" s="178"/>
    </row>
    <row r="134" spans="1:21" s="170" customFormat="1" x14ac:dyDescent="0.2">
      <c r="A134" s="106" t="s">
        <v>285</v>
      </c>
      <c r="C134" s="30">
        <v>73189</v>
      </c>
      <c r="E134" s="30">
        <v>0</v>
      </c>
      <c r="G134" s="30">
        <v>656</v>
      </c>
      <c r="H134" s="171"/>
      <c r="I134" s="30">
        <v>12582</v>
      </c>
      <c r="J134" s="171"/>
      <c r="K134" s="30">
        <v>0</v>
      </c>
      <c r="L134" s="171"/>
      <c r="M134" s="30">
        <v>-3475</v>
      </c>
      <c r="N134" s="171"/>
      <c r="O134" s="30">
        <v>0</v>
      </c>
      <c r="P134" s="171"/>
      <c r="Q134" s="30">
        <v>82952</v>
      </c>
      <c r="R134" s="171"/>
      <c r="S134" s="30">
        <v>4098</v>
      </c>
      <c r="T134" s="171"/>
      <c r="U134" s="30">
        <v>87050</v>
      </c>
    </row>
    <row r="135" spans="1:21" s="170" customFormat="1" x14ac:dyDescent="0.2">
      <c r="A135" s="172" t="s">
        <v>191</v>
      </c>
      <c r="C135" s="194"/>
      <c r="E135" s="194"/>
      <c r="G135" s="194"/>
      <c r="H135" s="202"/>
      <c r="I135" s="194"/>
      <c r="J135" s="202"/>
      <c r="K135" s="194"/>
      <c r="L135" s="202"/>
      <c r="M135" s="194"/>
      <c r="N135" s="202"/>
      <c r="O135" s="194"/>
      <c r="P135" s="202"/>
      <c r="Q135" s="194"/>
      <c r="R135" s="160"/>
      <c r="S135" s="194"/>
      <c r="T135" s="160"/>
      <c r="U135" s="194"/>
    </row>
    <row r="136" spans="1:21" s="170" customFormat="1" x14ac:dyDescent="0.2">
      <c r="A136" s="180" t="s">
        <v>192</v>
      </c>
      <c r="C136" s="194">
        <v>0</v>
      </c>
      <c r="E136" s="194">
        <v>0</v>
      </c>
      <c r="G136" s="194">
        <v>0</v>
      </c>
      <c r="H136" s="202"/>
      <c r="I136" s="194">
        <v>0</v>
      </c>
      <c r="J136" s="202"/>
      <c r="K136" s="194">
        <v>-16</v>
      </c>
      <c r="L136" s="202"/>
      <c r="M136" s="194">
        <v>0</v>
      </c>
      <c r="N136" s="202"/>
      <c r="O136" s="194">
        <v>0</v>
      </c>
      <c r="P136" s="202"/>
      <c r="Q136" s="194">
        <v>-16</v>
      </c>
      <c r="R136" s="200"/>
      <c r="S136" s="194">
        <v>0</v>
      </c>
      <c r="T136" s="200"/>
      <c r="U136" s="194">
        <v>-16</v>
      </c>
    </row>
    <row r="137" spans="1:21" s="170" customFormat="1" x14ac:dyDescent="0.2">
      <c r="A137" s="180" t="s">
        <v>293</v>
      </c>
      <c r="C137" s="194">
        <v>0</v>
      </c>
      <c r="E137" s="194">
        <v>0</v>
      </c>
      <c r="G137" s="194">
        <v>0</v>
      </c>
      <c r="H137" s="202"/>
      <c r="I137" s="194">
        <v>0</v>
      </c>
      <c r="J137" s="202"/>
      <c r="K137" s="194">
        <v>2</v>
      </c>
      <c r="L137" s="202"/>
      <c r="M137" s="194">
        <v>0</v>
      </c>
      <c r="N137" s="202"/>
      <c r="O137" s="194">
        <v>0</v>
      </c>
      <c r="P137" s="202"/>
      <c r="Q137" s="194">
        <v>2</v>
      </c>
      <c r="R137" s="200"/>
      <c r="S137" s="194">
        <v>0</v>
      </c>
      <c r="T137" s="200"/>
      <c r="U137" s="194">
        <v>2</v>
      </c>
    </row>
    <row r="138" spans="1:21" s="170" customFormat="1" x14ac:dyDescent="0.2">
      <c r="A138" s="180" t="s">
        <v>289</v>
      </c>
      <c r="C138" s="194">
        <v>0</v>
      </c>
      <c r="E138" s="194">
        <v>0</v>
      </c>
      <c r="G138" s="194">
        <v>0</v>
      </c>
      <c r="H138" s="202"/>
      <c r="I138" s="194">
        <v>2</v>
      </c>
      <c r="J138" s="202"/>
      <c r="K138" s="194">
        <v>0</v>
      </c>
      <c r="L138" s="202"/>
      <c r="M138" s="194">
        <v>0</v>
      </c>
      <c r="N138" s="202"/>
      <c r="O138" s="194">
        <v>0</v>
      </c>
      <c r="P138" s="202"/>
      <c r="Q138" s="194">
        <v>2</v>
      </c>
      <c r="R138" s="200"/>
      <c r="S138" s="194">
        <v>0</v>
      </c>
      <c r="T138" s="200"/>
      <c r="U138" s="194">
        <v>2</v>
      </c>
    </row>
    <row r="139" spans="1:21" s="170" customFormat="1" x14ac:dyDescent="0.2">
      <c r="A139" s="180" t="s">
        <v>194</v>
      </c>
      <c r="C139" s="194">
        <v>0</v>
      </c>
      <c r="E139" s="194">
        <v>0</v>
      </c>
      <c r="G139" s="194">
        <v>0</v>
      </c>
      <c r="H139" s="202"/>
      <c r="I139" s="194">
        <v>-5093</v>
      </c>
      <c r="J139" s="202"/>
      <c r="K139" s="194">
        <v>0</v>
      </c>
      <c r="L139" s="202"/>
      <c r="M139" s="194">
        <v>0</v>
      </c>
      <c r="N139" s="202"/>
      <c r="O139" s="194">
        <v>0</v>
      </c>
      <c r="P139" s="202"/>
      <c r="Q139" s="194">
        <v>-5093</v>
      </c>
      <c r="R139" s="200"/>
      <c r="S139" s="194">
        <v>-16</v>
      </c>
      <c r="T139" s="200"/>
      <c r="U139" s="194">
        <v>-5109</v>
      </c>
    </row>
    <row r="140" spans="1:21" s="170" customFormat="1" x14ac:dyDescent="0.2">
      <c r="A140" s="180" t="s">
        <v>284</v>
      </c>
      <c r="C140" s="194">
        <v>0</v>
      </c>
      <c r="E140" s="194">
        <v>0</v>
      </c>
      <c r="G140" s="194">
        <v>3</v>
      </c>
      <c r="H140" s="202"/>
      <c r="I140" s="194">
        <v>0</v>
      </c>
      <c r="J140" s="202"/>
      <c r="K140" s="194">
        <v>0</v>
      </c>
      <c r="L140" s="202"/>
      <c r="M140" s="194">
        <v>0</v>
      </c>
      <c r="N140" s="202"/>
      <c r="O140" s="194">
        <v>0</v>
      </c>
      <c r="P140" s="202"/>
      <c r="Q140" s="194">
        <v>3</v>
      </c>
      <c r="R140" s="200"/>
      <c r="S140" s="194">
        <v>0</v>
      </c>
      <c r="T140" s="200"/>
      <c r="U140" s="194">
        <v>3</v>
      </c>
    </row>
    <row r="141" spans="1:21" s="170" customFormat="1" x14ac:dyDescent="0.2">
      <c r="A141" s="180" t="s">
        <v>195</v>
      </c>
      <c r="C141" s="194">
        <v>0</v>
      </c>
      <c r="E141" s="194">
        <v>0</v>
      </c>
      <c r="G141" s="194">
        <v>-51</v>
      </c>
      <c r="H141" s="202"/>
      <c r="I141" s="194">
        <v>-150</v>
      </c>
      <c r="J141" s="202"/>
      <c r="K141" s="194">
        <v>0</v>
      </c>
      <c r="L141" s="202"/>
      <c r="M141" s="194">
        <v>0</v>
      </c>
      <c r="N141" s="202"/>
      <c r="O141" s="194">
        <v>0</v>
      </c>
      <c r="P141" s="202"/>
      <c r="Q141" s="194">
        <v>-201</v>
      </c>
      <c r="R141" s="160"/>
      <c r="S141" s="194">
        <v>6</v>
      </c>
      <c r="T141" s="160"/>
      <c r="U141" s="194">
        <v>-195</v>
      </c>
    </row>
    <row r="142" spans="1:21" s="170" customFormat="1" x14ac:dyDescent="0.2">
      <c r="A142" s="172" t="s">
        <v>196</v>
      </c>
      <c r="C142" s="194"/>
      <c r="E142" s="194"/>
      <c r="G142" s="194"/>
      <c r="H142" s="202"/>
      <c r="I142" s="194"/>
      <c r="J142" s="202"/>
      <c r="K142" s="194"/>
      <c r="L142" s="202"/>
      <c r="M142" s="194"/>
      <c r="N142" s="202"/>
      <c r="O142" s="194"/>
      <c r="P142" s="202"/>
      <c r="Q142" s="194"/>
      <c r="R142" s="160"/>
      <c r="S142" s="194"/>
      <c r="T142" s="160"/>
      <c r="U142" s="194"/>
    </row>
    <row r="143" spans="1:21" s="170" customFormat="1" x14ac:dyDescent="0.2">
      <c r="A143" s="180" t="s">
        <v>72</v>
      </c>
      <c r="C143" s="194">
        <v>0</v>
      </c>
      <c r="E143" s="194">
        <v>0</v>
      </c>
      <c r="G143" s="194">
        <v>0</v>
      </c>
      <c r="H143" s="202"/>
      <c r="I143" s="194">
        <v>0</v>
      </c>
      <c r="J143" s="202"/>
      <c r="K143" s="194">
        <v>0</v>
      </c>
      <c r="L143" s="202"/>
      <c r="M143" s="194">
        <v>0</v>
      </c>
      <c r="N143" s="202"/>
      <c r="O143" s="194">
        <v>11056</v>
      </c>
      <c r="P143" s="202"/>
      <c r="Q143" s="194">
        <v>11056</v>
      </c>
      <c r="R143" s="160"/>
      <c r="S143" s="194">
        <v>95</v>
      </c>
      <c r="T143" s="160"/>
      <c r="U143" s="194">
        <v>11151</v>
      </c>
    </row>
    <row r="144" spans="1:21" s="170" customFormat="1" x14ac:dyDescent="0.2">
      <c r="A144" s="180" t="s">
        <v>197</v>
      </c>
      <c r="C144" s="194">
        <v>0</v>
      </c>
      <c r="E144" s="194">
        <v>0</v>
      </c>
      <c r="G144" s="194">
        <v>0</v>
      </c>
      <c r="H144" s="202"/>
      <c r="I144" s="194">
        <v>0</v>
      </c>
      <c r="J144" s="202"/>
      <c r="K144" s="194">
        <v>0</v>
      </c>
      <c r="L144" s="202"/>
      <c r="M144" s="194">
        <v>847</v>
      </c>
      <c r="N144" s="202"/>
      <c r="O144" s="194">
        <v>0</v>
      </c>
      <c r="P144" s="202"/>
      <c r="Q144" s="194">
        <v>847</v>
      </c>
      <c r="R144" s="200"/>
      <c r="S144" s="194">
        <v>45</v>
      </c>
      <c r="T144" s="200"/>
      <c r="U144" s="194">
        <v>892</v>
      </c>
    </row>
    <row r="145" spans="1:21" s="170" customFormat="1" x14ac:dyDescent="0.2">
      <c r="A145" s="172" t="s">
        <v>198</v>
      </c>
      <c r="C145" s="194"/>
      <c r="E145" s="194"/>
      <c r="G145" s="194"/>
      <c r="H145" s="202"/>
      <c r="I145" s="194"/>
      <c r="J145" s="202"/>
      <c r="K145" s="194"/>
      <c r="L145" s="202"/>
      <c r="M145" s="194"/>
      <c r="N145" s="202"/>
      <c r="O145" s="194"/>
      <c r="P145" s="202"/>
      <c r="Q145" s="194"/>
      <c r="R145" s="160"/>
      <c r="S145" s="194"/>
      <c r="T145" s="160"/>
      <c r="U145" s="194"/>
    </row>
    <row r="146" spans="1:21" s="170" customFormat="1" x14ac:dyDescent="0.2">
      <c r="A146" s="180" t="s">
        <v>199</v>
      </c>
      <c r="C146" s="194">
        <v>0</v>
      </c>
      <c r="E146" s="194">
        <v>0</v>
      </c>
      <c r="G146" s="194">
        <v>0</v>
      </c>
      <c r="H146" s="202"/>
      <c r="I146" s="194">
        <v>553</v>
      </c>
      <c r="J146" s="202"/>
      <c r="K146" s="194">
        <v>0</v>
      </c>
      <c r="L146" s="202"/>
      <c r="M146" s="194">
        <v>0</v>
      </c>
      <c r="N146" s="202"/>
      <c r="O146" s="194">
        <v>-553</v>
      </c>
      <c r="P146" s="202"/>
      <c r="Q146" s="194">
        <v>0</v>
      </c>
      <c r="R146" s="200"/>
      <c r="S146" s="194">
        <v>0</v>
      </c>
      <c r="T146" s="200"/>
      <c r="U146" s="194">
        <v>0</v>
      </c>
    </row>
    <row r="147" spans="1:21" s="170" customFormat="1" x14ac:dyDescent="0.2">
      <c r="A147" s="180" t="s">
        <v>212</v>
      </c>
      <c r="C147" s="194">
        <v>0</v>
      </c>
      <c r="E147" s="194">
        <v>0</v>
      </c>
      <c r="G147" s="194">
        <v>0</v>
      </c>
      <c r="H147" s="202"/>
      <c r="I147" s="194">
        <v>0</v>
      </c>
      <c r="J147" s="202"/>
      <c r="K147" s="194">
        <v>0</v>
      </c>
      <c r="L147" s="202"/>
      <c r="M147" s="194">
        <v>0</v>
      </c>
      <c r="N147" s="202"/>
      <c r="O147" s="194">
        <v>-3089</v>
      </c>
      <c r="P147" s="202"/>
      <c r="Q147" s="194">
        <v>-3089</v>
      </c>
      <c r="R147" s="200"/>
      <c r="S147" s="194">
        <v>0</v>
      </c>
      <c r="T147" s="200"/>
      <c r="U147" s="194">
        <v>-3089</v>
      </c>
    </row>
    <row r="148" spans="1:21" s="170" customFormat="1" x14ac:dyDescent="0.2">
      <c r="A148" s="180" t="s">
        <v>201</v>
      </c>
      <c r="C148" s="194">
        <v>0</v>
      </c>
      <c r="E148" s="194">
        <v>0</v>
      </c>
      <c r="G148" s="194">
        <v>0</v>
      </c>
      <c r="H148" s="202"/>
      <c r="I148" s="194">
        <v>7414</v>
      </c>
      <c r="J148" s="202"/>
      <c r="K148" s="194">
        <v>0</v>
      </c>
      <c r="L148" s="202"/>
      <c r="M148" s="194">
        <v>0</v>
      </c>
      <c r="N148" s="202"/>
      <c r="O148" s="194">
        <v>-7414</v>
      </c>
      <c r="P148" s="202"/>
      <c r="Q148" s="194">
        <v>0</v>
      </c>
      <c r="R148" s="200"/>
      <c r="S148" s="194">
        <v>0</v>
      </c>
      <c r="T148" s="200"/>
      <c r="U148" s="194">
        <v>0</v>
      </c>
    </row>
    <row r="149" spans="1:21" s="170" customFormat="1" x14ac:dyDescent="0.2">
      <c r="A149" s="106" t="s">
        <v>299</v>
      </c>
      <c r="C149" s="30">
        <v>73189</v>
      </c>
      <c r="E149" s="30">
        <v>0</v>
      </c>
      <c r="G149" s="30">
        <v>608</v>
      </c>
      <c r="H149" s="171"/>
      <c r="I149" s="30">
        <v>15308</v>
      </c>
      <c r="J149" s="171"/>
      <c r="K149" s="30">
        <v>-14</v>
      </c>
      <c r="L149" s="171"/>
      <c r="M149" s="30">
        <v>-2628</v>
      </c>
      <c r="N149" s="171"/>
      <c r="O149" s="30">
        <v>0</v>
      </c>
      <c r="P149" s="171"/>
      <c r="Q149" s="30">
        <v>86463</v>
      </c>
      <c r="R149" s="171"/>
      <c r="S149" s="30">
        <v>4228</v>
      </c>
      <c r="T149" s="171"/>
      <c r="U149" s="30">
        <v>90691</v>
      </c>
    </row>
    <row r="150" spans="1:21" s="183" customFormat="1" x14ac:dyDescent="0.2">
      <c r="A150" s="181"/>
      <c r="C150" s="182"/>
      <c r="E150" s="182"/>
      <c r="G150" s="182"/>
      <c r="I150" s="182"/>
      <c r="K150" s="182"/>
      <c r="M150" s="182"/>
      <c r="O150" s="182"/>
      <c r="Q150" s="182"/>
      <c r="S150" s="182"/>
      <c r="U150" s="182"/>
    </row>
    <row r="151" spans="1:21" s="170" customFormat="1" x14ac:dyDescent="0.2">
      <c r="A151" s="106" t="s">
        <v>285</v>
      </c>
      <c r="C151" s="30">
        <v>73189</v>
      </c>
      <c r="E151" s="30">
        <v>0</v>
      </c>
      <c r="G151" s="30">
        <v>656</v>
      </c>
      <c r="H151" s="171"/>
      <c r="I151" s="30">
        <v>12582</v>
      </c>
      <c r="J151" s="171"/>
      <c r="K151" s="30">
        <v>0</v>
      </c>
      <c r="L151" s="171"/>
      <c r="M151" s="30">
        <v>-3475</v>
      </c>
      <c r="N151" s="171"/>
      <c r="O151" s="30">
        <v>0</v>
      </c>
      <c r="P151" s="171"/>
      <c r="Q151" s="30">
        <v>82952</v>
      </c>
      <c r="R151" s="171"/>
      <c r="S151" s="30">
        <v>4098</v>
      </c>
      <c r="T151" s="171"/>
      <c r="U151" s="30">
        <v>87050</v>
      </c>
    </row>
    <row r="152" spans="1:21" s="170" customFormat="1" x14ac:dyDescent="0.2">
      <c r="A152" s="172" t="s">
        <v>191</v>
      </c>
      <c r="C152" s="195"/>
      <c r="E152" s="195"/>
      <c r="G152" s="195"/>
      <c r="H152" s="160"/>
      <c r="I152" s="195"/>
      <c r="J152" s="160"/>
      <c r="K152" s="195"/>
      <c r="L152" s="160"/>
      <c r="M152" s="195"/>
      <c r="N152" s="160"/>
      <c r="O152" s="195"/>
      <c r="P152" s="160"/>
      <c r="Q152" s="195"/>
      <c r="R152" s="160"/>
      <c r="S152" s="195"/>
      <c r="T152" s="160"/>
      <c r="U152" s="195"/>
    </row>
    <row r="153" spans="1:21" s="170" customFormat="1" x14ac:dyDescent="0.2">
      <c r="A153" s="180" t="s">
        <v>192</v>
      </c>
      <c r="C153" s="195">
        <v>0</v>
      </c>
      <c r="E153" s="195">
        <v>0</v>
      </c>
      <c r="G153" s="195">
        <v>0</v>
      </c>
      <c r="H153" s="200"/>
      <c r="I153" s="195">
        <v>0</v>
      </c>
      <c r="J153" s="200"/>
      <c r="K153" s="195">
        <v>-16</v>
      </c>
      <c r="L153" s="200"/>
      <c r="M153" s="195">
        <v>0</v>
      </c>
      <c r="N153" s="200"/>
      <c r="O153" s="195">
        <v>0</v>
      </c>
      <c r="P153" s="200"/>
      <c r="Q153" s="195">
        <v>-16</v>
      </c>
      <c r="R153" s="200"/>
      <c r="S153" s="195">
        <v>0</v>
      </c>
      <c r="T153" s="200"/>
      <c r="U153" s="195">
        <v>-16</v>
      </c>
    </row>
    <row r="154" spans="1:21" s="170" customFormat="1" x14ac:dyDescent="0.2">
      <c r="A154" s="180" t="s">
        <v>293</v>
      </c>
      <c r="C154" s="195">
        <v>0</v>
      </c>
      <c r="E154" s="195">
        <v>0</v>
      </c>
      <c r="G154" s="195">
        <v>0</v>
      </c>
      <c r="H154" s="200"/>
      <c r="I154" s="195">
        <v>0</v>
      </c>
      <c r="J154" s="200"/>
      <c r="K154" s="195">
        <v>2</v>
      </c>
      <c r="L154" s="200"/>
      <c r="M154" s="195">
        <v>0</v>
      </c>
      <c r="N154" s="200"/>
      <c r="O154" s="195">
        <v>0</v>
      </c>
      <c r="P154" s="200"/>
      <c r="Q154" s="195">
        <v>2</v>
      </c>
      <c r="R154" s="200"/>
      <c r="S154" s="195">
        <v>0</v>
      </c>
      <c r="T154" s="200"/>
      <c r="U154" s="195">
        <v>2</v>
      </c>
    </row>
    <row r="155" spans="1:21" s="170" customFormat="1" x14ac:dyDescent="0.2">
      <c r="A155" s="180" t="s">
        <v>289</v>
      </c>
      <c r="C155" s="195">
        <v>0</v>
      </c>
      <c r="E155" s="195">
        <v>0</v>
      </c>
      <c r="G155" s="195">
        <v>0</v>
      </c>
      <c r="H155" s="200"/>
      <c r="I155" s="195">
        <v>1</v>
      </c>
      <c r="J155" s="200"/>
      <c r="K155" s="195">
        <v>0</v>
      </c>
      <c r="L155" s="200"/>
      <c r="M155" s="195">
        <v>0</v>
      </c>
      <c r="N155" s="200"/>
      <c r="O155" s="195">
        <v>0</v>
      </c>
      <c r="P155" s="200"/>
      <c r="Q155" s="195">
        <v>1</v>
      </c>
      <c r="R155" s="200"/>
      <c r="S155" s="195">
        <v>0</v>
      </c>
      <c r="T155" s="200"/>
      <c r="U155" s="195">
        <v>1</v>
      </c>
    </row>
    <row r="156" spans="1:21" s="170" customFormat="1" x14ac:dyDescent="0.2">
      <c r="A156" s="180" t="s">
        <v>194</v>
      </c>
      <c r="C156" s="195">
        <v>0</v>
      </c>
      <c r="E156" s="195">
        <v>0</v>
      </c>
      <c r="G156" s="195">
        <v>0</v>
      </c>
      <c r="H156" s="200"/>
      <c r="I156" s="195">
        <v>-5093</v>
      </c>
      <c r="J156" s="200"/>
      <c r="K156" s="195">
        <v>0</v>
      </c>
      <c r="L156" s="200"/>
      <c r="M156" s="195">
        <v>0</v>
      </c>
      <c r="N156" s="200"/>
      <c r="O156" s="195">
        <v>0</v>
      </c>
      <c r="P156" s="200"/>
      <c r="Q156" s="195">
        <v>-5093</v>
      </c>
      <c r="R156" s="200"/>
      <c r="S156" s="195">
        <v>-16</v>
      </c>
      <c r="T156" s="200"/>
      <c r="U156" s="195">
        <v>-5109</v>
      </c>
    </row>
    <row r="157" spans="1:21" s="170" customFormat="1" x14ac:dyDescent="0.2">
      <c r="A157" s="180" t="s">
        <v>284</v>
      </c>
      <c r="C157" s="195">
        <v>0</v>
      </c>
      <c r="E157" s="195">
        <v>0</v>
      </c>
      <c r="G157" s="195">
        <v>1</v>
      </c>
      <c r="H157" s="200"/>
      <c r="I157" s="195">
        <v>0</v>
      </c>
      <c r="J157" s="200"/>
      <c r="K157" s="195">
        <v>0</v>
      </c>
      <c r="L157" s="200"/>
      <c r="M157" s="195">
        <v>0</v>
      </c>
      <c r="N157" s="200"/>
      <c r="O157" s="195">
        <v>0</v>
      </c>
      <c r="P157" s="200"/>
      <c r="Q157" s="195">
        <v>1</v>
      </c>
      <c r="R157" s="200"/>
      <c r="S157" s="195">
        <v>0</v>
      </c>
      <c r="T157" s="200"/>
      <c r="U157" s="195">
        <v>1</v>
      </c>
    </row>
    <row r="158" spans="1:21" s="170" customFormat="1" x14ac:dyDescent="0.2">
      <c r="A158" s="180" t="s">
        <v>195</v>
      </c>
      <c r="C158" s="195">
        <v>0</v>
      </c>
      <c r="E158" s="195">
        <v>0</v>
      </c>
      <c r="G158" s="195">
        <v>-115</v>
      </c>
      <c r="H158" s="160"/>
      <c r="I158" s="195">
        <v>-69</v>
      </c>
      <c r="J158" s="160"/>
      <c r="K158" s="195">
        <v>0</v>
      </c>
      <c r="L158" s="160"/>
      <c r="M158" s="195">
        <v>0</v>
      </c>
      <c r="N158" s="160"/>
      <c r="O158" s="195">
        <v>0</v>
      </c>
      <c r="P158" s="160"/>
      <c r="Q158" s="195">
        <v>-184</v>
      </c>
      <c r="R158" s="160"/>
      <c r="S158" s="195">
        <v>4</v>
      </c>
      <c r="T158" s="160"/>
      <c r="U158" s="195">
        <v>-180</v>
      </c>
    </row>
    <row r="159" spans="1:21" s="170" customFormat="1" x14ac:dyDescent="0.2">
      <c r="A159" s="172" t="s">
        <v>196</v>
      </c>
      <c r="C159" s="195"/>
      <c r="E159" s="195"/>
      <c r="G159" s="195"/>
      <c r="H159" s="160"/>
      <c r="I159" s="195"/>
      <c r="J159" s="160"/>
      <c r="K159" s="195"/>
      <c r="L159" s="160"/>
      <c r="M159" s="195"/>
      <c r="N159" s="160"/>
      <c r="O159" s="195"/>
      <c r="P159" s="160"/>
      <c r="Q159" s="195"/>
      <c r="R159" s="160"/>
      <c r="S159" s="195"/>
      <c r="T159" s="160"/>
      <c r="U159" s="195"/>
    </row>
    <row r="160" spans="1:21" s="170" customFormat="1" x14ac:dyDescent="0.2">
      <c r="A160" s="180" t="s">
        <v>72</v>
      </c>
      <c r="C160" s="195">
        <v>0</v>
      </c>
      <c r="E160" s="195">
        <v>0</v>
      </c>
      <c r="G160" s="195">
        <v>0</v>
      </c>
      <c r="H160" s="160"/>
      <c r="I160" s="195">
        <v>0</v>
      </c>
      <c r="J160" s="160"/>
      <c r="K160" s="195">
        <v>0</v>
      </c>
      <c r="L160" s="160"/>
      <c r="M160" s="195">
        <v>0</v>
      </c>
      <c r="N160" s="160"/>
      <c r="O160" s="195">
        <v>7237</v>
      </c>
      <c r="P160" s="160"/>
      <c r="Q160" s="195">
        <v>7237</v>
      </c>
      <c r="R160" s="160"/>
      <c r="S160" s="195">
        <v>37</v>
      </c>
      <c r="T160" s="160"/>
      <c r="U160" s="195">
        <v>7274</v>
      </c>
    </row>
    <row r="161" spans="1:21" s="170" customFormat="1" x14ac:dyDescent="0.2">
      <c r="A161" s="180" t="s">
        <v>197</v>
      </c>
      <c r="C161" s="195">
        <v>0</v>
      </c>
      <c r="E161" s="195">
        <v>0</v>
      </c>
      <c r="G161" s="195">
        <v>0</v>
      </c>
      <c r="H161" s="200"/>
      <c r="I161" s="195">
        <v>0</v>
      </c>
      <c r="J161" s="200"/>
      <c r="K161" s="195">
        <v>0</v>
      </c>
      <c r="L161" s="200"/>
      <c r="M161" s="195">
        <v>673</v>
      </c>
      <c r="N161" s="200"/>
      <c r="O161" s="195">
        <v>0</v>
      </c>
      <c r="P161" s="200"/>
      <c r="Q161" s="195">
        <v>673</v>
      </c>
      <c r="R161" s="200"/>
      <c r="S161" s="195">
        <v>84</v>
      </c>
      <c r="T161" s="200"/>
      <c r="U161" s="195">
        <v>757</v>
      </c>
    </row>
    <row r="162" spans="1:21" s="170" customFormat="1" x14ac:dyDescent="0.2">
      <c r="A162" s="172" t="s">
        <v>198</v>
      </c>
      <c r="C162" s="195"/>
      <c r="E162" s="195"/>
      <c r="G162" s="195"/>
      <c r="H162" s="160"/>
      <c r="I162" s="195"/>
      <c r="J162" s="160"/>
      <c r="K162" s="195"/>
      <c r="L162" s="160"/>
      <c r="M162" s="195"/>
      <c r="N162" s="160"/>
      <c r="O162" s="195"/>
      <c r="P162" s="160"/>
      <c r="Q162" s="195"/>
      <c r="R162" s="160"/>
      <c r="S162" s="195"/>
      <c r="T162" s="160"/>
      <c r="U162" s="195"/>
    </row>
    <row r="163" spans="1:21" s="170" customFormat="1" x14ac:dyDescent="0.2">
      <c r="A163" s="180" t="s">
        <v>199</v>
      </c>
      <c r="C163" s="195">
        <v>0</v>
      </c>
      <c r="E163" s="195">
        <v>0</v>
      </c>
      <c r="G163" s="195">
        <v>0</v>
      </c>
      <c r="H163" s="200"/>
      <c r="I163" s="195">
        <v>362</v>
      </c>
      <c r="J163" s="200"/>
      <c r="K163" s="195">
        <v>0</v>
      </c>
      <c r="L163" s="200"/>
      <c r="M163" s="195">
        <v>0</v>
      </c>
      <c r="N163" s="200"/>
      <c r="O163" s="195">
        <v>-362</v>
      </c>
      <c r="P163" s="200"/>
      <c r="Q163" s="195">
        <v>0</v>
      </c>
      <c r="R163" s="200"/>
      <c r="S163" s="195">
        <v>0</v>
      </c>
      <c r="T163" s="200"/>
      <c r="U163" s="195">
        <v>0</v>
      </c>
    </row>
    <row r="164" spans="1:21" s="170" customFormat="1" x14ac:dyDescent="0.2">
      <c r="A164" s="180" t="s">
        <v>212</v>
      </c>
      <c r="C164" s="195">
        <v>0</v>
      </c>
      <c r="E164" s="195">
        <v>0</v>
      </c>
      <c r="G164" s="195">
        <v>0</v>
      </c>
      <c r="H164" s="200"/>
      <c r="I164" s="195">
        <v>0</v>
      </c>
      <c r="J164" s="200"/>
      <c r="K164" s="195">
        <v>0</v>
      </c>
      <c r="L164" s="200"/>
      <c r="M164" s="195">
        <v>0</v>
      </c>
      <c r="N164" s="200"/>
      <c r="O164" s="195">
        <v>-2022</v>
      </c>
      <c r="P164" s="200"/>
      <c r="Q164" s="195">
        <v>-2022</v>
      </c>
      <c r="R164" s="200"/>
      <c r="S164" s="195">
        <v>0</v>
      </c>
      <c r="T164" s="200"/>
      <c r="U164" s="195">
        <v>-2022</v>
      </c>
    </row>
    <row r="165" spans="1:21" s="170" customFormat="1" x14ac:dyDescent="0.2">
      <c r="A165" s="180" t="s">
        <v>201</v>
      </c>
      <c r="C165" s="195">
        <v>0</v>
      </c>
      <c r="E165" s="195">
        <v>0</v>
      </c>
      <c r="G165" s="195">
        <v>0</v>
      </c>
      <c r="H165" s="200"/>
      <c r="I165" s="195">
        <v>4853</v>
      </c>
      <c r="J165" s="200"/>
      <c r="K165" s="195">
        <v>0</v>
      </c>
      <c r="L165" s="200"/>
      <c r="M165" s="195">
        <v>0</v>
      </c>
      <c r="N165" s="200"/>
      <c r="O165" s="195">
        <v>-4853</v>
      </c>
      <c r="P165" s="200"/>
      <c r="Q165" s="195">
        <v>0</v>
      </c>
      <c r="R165" s="200"/>
      <c r="S165" s="195">
        <v>0</v>
      </c>
      <c r="T165" s="200"/>
      <c r="U165" s="195">
        <v>0</v>
      </c>
    </row>
    <row r="166" spans="1:21" s="170" customFormat="1" x14ac:dyDescent="0.2">
      <c r="A166" s="106" t="s">
        <v>294</v>
      </c>
      <c r="C166" s="30">
        <v>73189</v>
      </c>
      <c r="E166" s="30">
        <v>0</v>
      </c>
      <c r="G166" s="30">
        <v>542</v>
      </c>
      <c r="H166" s="171"/>
      <c r="I166" s="30">
        <v>12636</v>
      </c>
      <c r="J166" s="171"/>
      <c r="K166" s="30">
        <v>-14</v>
      </c>
      <c r="L166" s="171"/>
      <c r="M166" s="30">
        <v>-2802</v>
      </c>
      <c r="N166" s="171"/>
      <c r="O166" s="30">
        <v>0</v>
      </c>
      <c r="P166" s="171"/>
      <c r="Q166" s="30">
        <v>83551</v>
      </c>
      <c r="R166" s="171"/>
      <c r="S166" s="30">
        <v>4207</v>
      </c>
      <c r="T166" s="171"/>
      <c r="U166" s="30">
        <v>87758</v>
      </c>
    </row>
    <row r="167" spans="1:21" s="183" customFormat="1" x14ac:dyDescent="0.2">
      <c r="A167" s="181"/>
      <c r="C167" s="182"/>
      <c r="E167" s="182"/>
      <c r="G167" s="182"/>
      <c r="I167" s="182"/>
      <c r="K167" s="182"/>
      <c r="M167" s="182"/>
      <c r="O167" s="182"/>
      <c r="Q167" s="182"/>
      <c r="S167" s="182"/>
      <c r="U167" s="182"/>
    </row>
    <row r="168" spans="1:21" s="170" customFormat="1" x14ac:dyDescent="0.2">
      <c r="A168" s="106" t="s">
        <v>285</v>
      </c>
      <c r="C168" s="30">
        <v>73189</v>
      </c>
      <c r="E168" s="30">
        <v>0</v>
      </c>
      <c r="G168" s="30">
        <v>656</v>
      </c>
      <c r="H168" s="171"/>
      <c r="I168" s="30">
        <v>12582</v>
      </c>
      <c r="J168" s="171"/>
      <c r="K168" s="30">
        <v>0</v>
      </c>
      <c r="L168" s="171"/>
      <c r="M168" s="30">
        <v>-3475</v>
      </c>
      <c r="N168" s="171"/>
      <c r="O168" s="30">
        <v>0</v>
      </c>
      <c r="P168" s="171"/>
      <c r="Q168" s="30">
        <v>82952</v>
      </c>
      <c r="R168" s="171"/>
      <c r="S168" s="30">
        <v>4098</v>
      </c>
      <c r="T168" s="171"/>
      <c r="U168" s="30">
        <v>87050</v>
      </c>
    </row>
    <row r="169" spans="1:21" s="170" customFormat="1" x14ac:dyDescent="0.2">
      <c r="A169" s="172" t="s">
        <v>191</v>
      </c>
      <c r="C169" s="195"/>
      <c r="E169" s="195"/>
      <c r="G169" s="195"/>
      <c r="H169" s="160"/>
      <c r="I169" s="195"/>
      <c r="J169" s="160"/>
      <c r="K169" s="195"/>
      <c r="L169" s="160"/>
      <c r="M169" s="195"/>
      <c r="N169" s="160"/>
      <c r="O169" s="195"/>
      <c r="P169" s="160"/>
      <c r="Q169" s="195"/>
      <c r="R169" s="160"/>
      <c r="S169" s="195"/>
      <c r="T169" s="160"/>
      <c r="U169" s="195"/>
    </row>
    <row r="170" spans="1:21" s="170" customFormat="1" x14ac:dyDescent="0.2">
      <c r="A170" s="180" t="s">
        <v>192</v>
      </c>
      <c r="C170" s="195">
        <v>0</v>
      </c>
      <c r="E170" s="195">
        <v>0</v>
      </c>
      <c r="G170" s="195">
        <v>0</v>
      </c>
      <c r="H170" s="200"/>
      <c r="I170" s="195">
        <v>0</v>
      </c>
      <c r="J170" s="200"/>
      <c r="K170" s="195">
        <v>-16</v>
      </c>
      <c r="L170" s="200"/>
      <c r="M170" s="195">
        <v>0</v>
      </c>
      <c r="N170" s="200"/>
      <c r="O170" s="195">
        <v>0</v>
      </c>
      <c r="P170" s="200"/>
      <c r="Q170" s="195">
        <v>-16</v>
      </c>
      <c r="R170" s="200"/>
      <c r="S170" s="195">
        <v>0</v>
      </c>
      <c r="T170" s="200"/>
      <c r="U170" s="195">
        <v>-16</v>
      </c>
    </row>
    <row r="171" spans="1:21" s="170" customFormat="1" x14ac:dyDescent="0.2">
      <c r="A171" s="172" t="s">
        <v>289</v>
      </c>
      <c r="C171" s="195">
        <v>0</v>
      </c>
      <c r="E171" s="195">
        <v>0</v>
      </c>
      <c r="G171" s="195">
        <v>0</v>
      </c>
      <c r="H171" s="160"/>
      <c r="I171" s="195">
        <v>1</v>
      </c>
      <c r="J171" s="160"/>
      <c r="K171" s="195">
        <v>0</v>
      </c>
      <c r="L171" s="160"/>
      <c r="M171" s="195">
        <v>0</v>
      </c>
      <c r="N171" s="160"/>
      <c r="O171" s="195">
        <v>0</v>
      </c>
      <c r="P171" s="160"/>
      <c r="Q171" s="195">
        <v>1</v>
      </c>
      <c r="R171" s="160"/>
      <c r="S171" s="195">
        <v>0</v>
      </c>
      <c r="T171" s="160"/>
      <c r="U171" s="195">
        <v>1</v>
      </c>
    </row>
    <row r="172" spans="1:21" s="170" customFormat="1" x14ac:dyDescent="0.2">
      <c r="A172" s="180" t="s">
        <v>194</v>
      </c>
      <c r="C172" s="195">
        <v>0</v>
      </c>
      <c r="E172" s="195">
        <v>0</v>
      </c>
      <c r="G172" s="195">
        <v>0</v>
      </c>
      <c r="H172" s="200"/>
      <c r="I172" s="195">
        <v>-4850</v>
      </c>
      <c r="J172" s="200"/>
      <c r="K172" s="195">
        <v>0</v>
      </c>
      <c r="L172" s="200"/>
      <c r="M172" s="195">
        <v>0</v>
      </c>
      <c r="N172" s="200"/>
      <c r="O172" s="195">
        <v>0</v>
      </c>
      <c r="P172" s="200"/>
      <c r="Q172" s="195">
        <v>-4850</v>
      </c>
      <c r="R172" s="200"/>
      <c r="S172" s="195">
        <v>0</v>
      </c>
      <c r="T172" s="200"/>
      <c r="U172" s="195">
        <v>-4850</v>
      </c>
    </row>
    <row r="173" spans="1:21" s="170" customFormat="1" x14ac:dyDescent="0.2">
      <c r="A173" s="172" t="s">
        <v>195</v>
      </c>
      <c r="C173" s="195">
        <v>0</v>
      </c>
      <c r="E173" s="195">
        <v>0</v>
      </c>
      <c r="G173" s="195">
        <v>-198</v>
      </c>
      <c r="H173" s="160"/>
      <c r="I173" s="195">
        <v>-55</v>
      </c>
      <c r="J173" s="160"/>
      <c r="K173" s="195">
        <v>0</v>
      </c>
      <c r="L173" s="160"/>
      <c r="M173" s="195">
        <v>0</v>
      </c>
      <c r="N173" s="160"/>
      <c r="O173" s="195">
        <v>0</v>
      </c>
      <c r="P173" s="160"/>
      <c r="Q173" s="195">
        <v>-253</v>
      </c>
      <c r="R173" s="160"/>
      <c r="S173" s="195">
        <v>1</v>
      </c>
      <c r="T173" s="160"/>
      <c r="U173" s="195">
        <v>-252</v>
      </c>
    </row>
    <row r="174" spans="1:21" s="170" customFormat="1" x14ac:dyDescent="0.2">
      <c r="A174" s="180" t="s">
        <v>72</v>
      </c>
      <c r="C174" s="195">
        <v>0</v>
      </c>
      <c r="E174" s="195">
        <v>0</v>
      </c>
      <c r="G174" s="195">
        <v>0</v>
      </c>
      <c r="H174" s="200"/>
      <c r="I174" s="195">
        <v>0</v>
      </c>
      <c r="J174" s="200"/>
      <c r="K174" s="195">
        <v>0</v>
      </c>
      <c r="L174" s="200"/>
      <c r="M174" s="195">
        <v>0</v>
      </c>
      <c r="N174" s="200"/>
      <c r="O174" s="195">
        <v>3475</v>
      </c>
      <c r="P174" s="200"/>
      <c r="Q174" s="195">
        <v>3475</v>
      </c>
      <c r="R174" s="200"/>
      <c r="S174" s="195">
        <v>-20</v>
      </c>
      <c r="T174" s="200"/>
      <c r="U174" s="195">
        <v>3455</v>
      </c>
    </row>
    <row r="175" spans="1:21" s="170" customFormat="1" x14ac:dyDescent="0.2">
      <c r="A175" s="180" t="s">
        <v>197</v>
      </c>
      <c r="C175" s="195">
        <v>0</v>
      </c>
      <c r="E175" s="195">
        <v>0</v>
      </c>
      <c r="G175" s="195">
        <v>0</v>
      </c>
      <c r="H175" s="200"/>
      <c r="I175" s="195">
        <v>0</v>
      </c>
      <c r="J175" s="200"/>
      <c r="K175" s="195">
        <v>0</v>
      </c>
      <c r="L175" s="200"/>
      <c r="M175" s="195">
        <v>96</v>
      </c>
      <c r="N175" s="200"/>
      <c r="O175" s="195">
        <v>0</v>
      </c>
      <c r="P175" s="200"/>
      <c r="Q175" s="195">
        <v>96</v>
      </c>
      <c r="R175" s="200"/>
      <c r="S175" s="195">
        <v>4</v>
      </c>
      <c r="T175" s="200"/>
      <c r="U175" s="195">
        <v>100</v>
      </c>
    </row>
    <row r="176" spans="1:21" s="170" customFormat="1" x14ac:dyDescent="0.2">
      <c r="A176" s="180" t="s">
        <v>199</v>
      </c>
      <c r="C176" s="195">
        <v>0</v>
      </c>
      <c r="E176" s="195">
        <v>0</v>
      </c>
      <c r="G176" s="195">
        <v>0</v>
      </c>
      <c r="H176" s="200"/>
      <c r="I176" s="195">
        <v>174</v>
      </c>
      <c r="J176" s="200"/>
      <c r="K176" s="195">
        <v>0</v>
      </c>
      <c r="L176" s="200"/>
      <c r="M176" s="195">
        <v>0</v>
      </c>
      <c r="N176" s="200"/>
      <c r="O176" s="195">
        <v>-174</v>
      </c>
      <c r="P176" s="200"/>
      <c r="Q176" s="195">
        <v>0</v>
      </c>
      <c r="R176" s="200"/>
      <c r="S176" s="195">
        <v>0</v>
      </c>
      <c r="T176" s="200"/>
      <c r="U176" s="195">
        <v>0</v>
      </c>
    </row>
    <row r="177" spans="1:21" s="170" customFormat="1" x14ac:dyDescent="0.2">
      <c r="A177" s="180" t="s">
        <v>212</v>
      </c>
      <c r="C177" s="195">
        <v>0</v>
      </c>
      <c r="E177" s="195">
        <v>0</v>
      </c>
      <c r="G177" s="195">
        <v>0</v>
      </c>
      <c r="H177" s="200"/>
      <c r="I177" s="195">
        <v>0</v>
      </c>
      <c r="J177" s="200"/>
      <c r="K177" s="195">
        <v>0</v>
      </c>
      <c r="L177" s="200"/>
      <c r="M177" s="195">
        <v>0</v>
      </c>
      <c r="N177" s="200"/>
      <c r="O177" s="195">
        <v>-970</v>
      </c>
      <c r="P177" s="200"/>
      <c r="Q177" s="195">
        <v>-970</v>
      </c>
      <c r="R177" s="200"/>
      <c r="S177" s="195">
        <v>0</v>
      </c>
      <c r="T177" s="200"/>
      <c r="U177" s="195">
        <v>-970</v>
      </c>
    </row>
    <row r="178" spans="1:21" s="170" customFormat="1" x14ac:dyDescent="0.2">
      <c r="A178" s="180" t="s">
        <v>201</v>
      </c>
      <c r="C178" s="195">
        <v>0</v>
      </c>
      <c r="E178" s="195">
        <v>0</v>
      </c>
      <c r="G178" s="195">
        <v>0</v>
      </c>
      <c r="H178" s="200"/>
      <c r="I178" s="195">
        <v>2331</v>
      </c>
      <c r="J178" s="200"/>
      <c r="K178" s="195">
        <v>0</v>
      </c>
      <c r="L178" s="200"/>
      <c r="M178" s="195">
        <v>0</v>
      </c>
      <c r="N178" s="200"/>
      <c r="O178" s="195">
        <v>-2331</v>
      </c>
      <c r="P178" s="200"/>
      <c r="Q178" s="195">
        <v>0</v>
      </c>
      <c r="R178" s="200"/>
      <c r="S178" s="195">
        <v>0</v>
      </c>
      <c r="T178" s="200"/>
      <c r="U178" s="195">
        <v>0</v>
      </c>
    </row>
    <row r="179" spans="1:21" s="170" customFormat="1" x14ac:dyDescent="0.2">
      <c r="A179" s="106" t="s">
        <v>288</v>
      </c>
      <c r="C179" s="30">
        <v>73189</v>
      </c>
      <c r="E179" s="30">
        <v>0</v>
      </c>
      <c r="G179" s="30">
        <v>458</v>
      </c>
      <c r="H179" s="171"/>
      <c r="I179" s="30">
        <v>10183</v>
      </c>
      <c r="J179" s="171"/>
      <c r="K179" s="30">
        <v>-16</v>
      </c>
      <c r="L179" s="171"/>
      <c r="M179" s="30">
        <v>-3379</v>
      </c>
      <c r="N179" s="171"/>
      <c r="O179" s="30">
        <v>0</v>
      </c>
      <c r="P179" s="171"/>
      <c r="Q179" s="30">
        <v>80435</v>
      </c>
      <c r="R179" s="171"/>
      <c r="S179" s="30">
        <v>4083</v>
      </c>
      <c r="T179" s="171"/>
      <c r="U179" s="30">
        <v>84518</v>
      </c>
    </row>
    <row r="180" spans="1:21" s="183" customFormat="1" x14ac:dyDescent="0.2">
      <c r="A180" s="181"/>
      <c r="C180" s="182"/>
      <c r="E180" s="182"/>
      <c r="G180" s="182"/>
      <c r="I180" s="182"/>
      <c r="K180" s="182"/>
      <c r="M180" s="182"/>
      <c r="O180" s="182"/>
      <c r="Q180" s="182"/>
      <c r="S180" s="182"/>
      <c r="U180" s="182"/>
    </row>
    <row r="181" spans="1:21" s="170" customFormat="1" x14ac:dyDescent="0.2">
      <c r="A181" s="106" t="s">
        <v>105</v>
      </c>
      <c r="C181" s="30">
        <v>63500</v>
      </c>
      <c r="E181" s="30">
        <v>0</v>
      </c>
      <c r="G181" s="30">
        <v>563</v>
      </c>
      <c r="H181" s="171"/>
      <c r="I181" s="30">
        <v>13598</v>
      </c>
      <c r="J181" s="171"/>
      <c r="K181" s="30">
        <v>0</v>
      </c>
      <c r="L181" s="171"/>
      <c r="M181" s="30">
        <v>-4864</v>
      </c>
      <c r="N181" s="171"/>
      <c r="O181" s="30">
        <v>0</v>
      </c>
      <c r="P181" s="171"/>
      <c r="Q181" s="30">
        <v>72797</v>
      </c>
      <c r="R181" s="171"/>
      <c r="S181" s="30">
        <v>3738</v>
      </c>
      <c r="T181" s="171"/>
      <c r="U181" s="30">
        <v>76535</v>
      </c>
    </row>
    <row r="182" spans="1:21" s="170" customFormat="1" x14ac:dyDescent="0.2">
      <c r="A182" s="172" t="s">
        <v>191</v>
      </c>
      <c r="C182" s="195"/>
      <c r="E182" s="195"/>
      <c r="G182" s="195"/>
      <c r="H182" s="160"/>
      <c r="I182" s="195"/>
      <c r="J182" s="160"/>
      <c r="K182" s="195"/>
      <c r="L182" s="160"/>
      <c r="M182" s="195"/>
      <c r="N182" s="160"/>
      <c r="O182" s="195"/>
      <c r="P182" s="160"/>
      <c r="Q182" s="195"/>
      <c r="R182" s="160"/>
      <c r="S182" s="195"/>
      <c r="T182" s="160"/>
      <c r="U182" s="195"/>
    </row>
    <row r="183" spans="1:21" s="170" customFormat="1" x14ac:dyDescent="0.2">
      <c r="A183" s="180" t="s">
        <v>283</v>
      </c>
      <c r="C183" s="195">
        <v>877</v>
      </c>
      <c r="E183" s="195">
        <v>0</v>
      </c>
      <c r="G183" s="195">
        <v>0</v>
      </c>
      <c r="H183" s="200"/>
      <c r="I183" s="195">
        <v>0</v>
      </c>
      <c r="J183" s="200"/>
      <c r="K183" s="195">
        <v>0</v>
      </c>
      <c r="L183" s="200"/>
      <c r="M183" s="195">
        <v>0</v>
      </c>
      <c r="N183" s="200"/>
      <c r="O183" s="195">
        <v>0</v>
      </c>
      <c r="P183" s="200"/>
      <c r="Q183" s="195">
        <v>877</v>
      </c>
      <c r="R183" s="200"/>
      <c r="S183" s="195">
        <v>0</v>
      </c>
      <c r="T183" s="200"/>
      <c r="U183" s="195">
        <v>877</v>
      </c>
    </row>
    <row r="184" spans="1:21" s="170" customFormat="1" x14ac:dyDescent="0.2">
      <c r="A184" s="180" t="s">
        <v>202</v>
      </c>
      <c r="C184" s="195">
        <v>8812</v>
      </c>
      <c r="E184" s="195">
        <v>0</v>
      </c>
      <c r="G184" s="195">
        <v>0</v>
      </c>
      <c r="H184" s="200"/>
      <c r="I184" s="195">
        <v>-8812</v>
      </c>
      <c r="J184" s="200"/>
      <c r="K184" s="195">
        <v>0</v>
      </c>
      <c r="L184" s="200"/>
      <c r="M184" s="195">
        <v>0</v>
      </c>
      <c r="N184" s="200"/>
      <c r="O184" s="195">
        <v>0</v>
      </c>
      <c r="P184" s="200"/>
      <c r="Q184" s="195">
        <v>0</v>
      </c>
      <c r="R184" s="200"/>
      <c r="S184" s="195">
        <v>0</v>
      </c>
      <c r="T184" s="200"/>
      <c r="U184" s="195">
        <v>0</v>
      </c>
    </row>
    <row r="185" spans="1:21" s="170" customFormat="1" x14ac:dyDescent="0.2">
      <c r="A185" s="180" t="s">
        <v>193</v>
      </c>
      <c r="C185" s="195">
        <v>0</v>
      </c>
      <c r="E185" s="195">
        <v>0</v>
      </c>
      <c r="G185" s="195">
        <v>0</v>
      </c>
      <c r="H185" s="200"/>
      <c r="I185" s="195">
        <v>3</v>
      </c>
      <c r="J185" s="200"/>
      <c r="K185" s="195">
        <v>0</v>
      </c>
      <c r="L185" s="200"/>
      <c r="M185" s="195">
        <v>0</v>
      </c>
      <c r="N185" s="200"/>
      <c r="O185" s="195">
        <v>0</v>
      </c>
      <c r="P185" s="200"/>
      <c r="Q185" s="195">
        <v>3</v>
      </c>
      <c r="R185" s="200"/>
      <c r="S185" s="195">
        <v>0</v>
      </c>
      <c r="T185" s="200"/>
      <c r="U185" s="195">
        <v>3</v>
      </c>
    </row>
    <row r="186" spans="1:21" s="170" customFormat="1" x14ac:dyDescent="0.2">
      <c r="A186" s="180" t="s">
        <v>194</v>
      </c>
      <c r="C186" s="195">
        <v>0</v>
      </c>
      <c r="E186" s="195">
        <v>0</v>
      </c>
      <c r="G186" s="195">
        <v>0</v>
      </c>
      <c r="H186" s="200"/>
      <c r="I186" s="195">
        <v>-877</v>
      </c>
      <c r="J186" s="200"/>
      <c r="K186" s="195">
        <v>0</v>
      </c>
      <c r="L186" s="200"/>
      <c r="M186" s="195">
        <v>0</v>
      </c>
      <c r="N186" s="200"/>
      <c r="O186" s="195">
        <v>0</v>
      </c>
      <c r="P186" s="200"/>
      <c r="Q186" s="195">
        <v>-877</v>
      </c>
      <c r="R186" s="200"/>
      <c r="S186" s="195">
        <v>0</v>
      </c>
      <c r="T186" s="200"/>
      <c r="U186" s="195">
        <v>-877</v>
      </c>
    </row>
    <row r="187" spans="1:21" s="170" customFormat="1" x14ac:dyDescent="0.2">
      <c r="A187" s="180" t="s">
        <v>284</v>
      </c>
      <c r="C187" s="195">
        <v>0</v>
      </c>
      <c r="E187" s="195">
        <v>0</v>
      </c>
      <c r="G187" s="195">
        <v>3</v>
      </c>
      <c r="H187" s="200"/>
      <c r="I187" s="195">
        <v>0</v>
      </c>
      <c r="J187" s="200"/>
      <c r="K187" s="195">
        <v>0</v>
      </c>
      <c r="L187" s="200"/>
      <c r="M187" s="195">
        <v>0</v>
      </c>
      <c r="N187" s="200"/>
      <c r="O187" s="195">
        <v>0</v>
      </c>
      <c r="P187" s="200"/>
      <c r="Q187" s="195">
        <v>3</v>
      </c>
      <c r="R187" s="200"/>
      <c r="S187" s="195">
        <v>0</v>
      </c>
      <c r="T187" s="200"/>
      <c r="U187" s="195">
        <v>3</v>
      </c>
    </row>
    <row r="188" spans="1:21" s="170" customFormat="1" x14ac:dyDescent="0.2">
      <c r="A188" s="180" t="s">
        <v>195</v>
      </c>
      <c r="C188" s="195">
        <v>0</v>
      </c>
      <c r="E188" s="195">
        <v>0</v>
      </c>
      <c r="G188" s="195">
        <v>90</v>
      </c>
      <c r="H188" s="160"/>
      <c r="I188" s="195">
        <v>-1034</v>
      </c>
      <c r="J188" s="160"/>
      <c r="K188" s="195">
        <v>0</v>
      </c>
      <c r="L188" s="160"/>
      <c r="M188" s="195">
        <v>0</v>
      </c>
      <c r="N188" s="160"/>
      <c r="O188" s="195">
        <v>0</v>
      </c>
      <c r="P188" s="160"/>
      <c r="Q188" s="195">
        <v>-944</v>
      </c>
      <c r="R188" s="160"/>
      <c r="S188" s="195">
        <v>6</v>
      </c>
      <c r="T188" s="160"/>
      <c r="U188" s="195">
        <v>-938</v>
      </c>
    </row>
    <row r="189" spans="1:21" s="170" customFormat="1" x14ac:dyDescent="0.2">
      <c r="A189" s="172" t="s">
        <v>196</v>
      </c>
      <c r="C189" s="195"/>
      <c r="E189" s="195"/>
      <c r="G189" s="195"/>
      <c r="H189" s="160"/>
      <c r="I189" s="195"/>
      <c r="J189" s="160"/>
      <c r="K189" s="195"/>
      <c r="L189" s="160"/>
      <c r="M189" s="195"/>
      <c r="N189" s="160"/>
      <c r="O189" s="195"/>
      <c r="P189" s="160"/>
      <c r="Q189" s="195"/>
      <c r="R189" s="160"/>
      <c r="S189" s="195"/>
      <c r="T189" s="160"/>
      <c r="U189" s="195"/>
    </row>
    <row r="190" spans="1:21" s="170" customFormat="1" x14ac:dyDescent="0.2">
      <c r="A190" s="180" t="s">
        <v>197</v>
      </c>
      <c r="C190" s="195">
        <v>0</v>
      </c>
      <c r="E190" s="195">
        <v>0</v>
      </c>
      <c r="G190" s="195">
        <v>0</v>
      </c>
      <c r="H190" s="200"/>
      <c r="I190" s="195">
        <v>0</v>
      </c>
      <c r="J190" s="200"/>
      <c r="K190" s="195">
        <v>0</v>
      </c>
      <c r="L190" s="200"/>
      <c r="M190" s="195">
        <v>1389</v>
      </c>
      <c r="N190" s="200"/>
      <c r="O190" s="195">
        <v>0</v>
      </c>
      <c r="P190" s="200"/>
      <c r="Q190" s="195">
        <v>1389</v>
      </c>
      <c r="R190" s="200"/>
      <c r="S190" s="195">
        <v>-2</v>
      </c>
      <c r="T190" s="200"/>
      <c r="U190" s="195">
        <v>1387</v>
      </c>
    </row>
    <row r="191" spans="1:21" s="170" customFormat="1" x14ac:dyDescent="0.2">
      <c r="A191" s="180" t="s">
        <v>204</v>
      </c>
      <c r="C191" s="195">
        <v>0</v>
      </c>
      <c r="E191" s="195">
        <v>0</v>
      </c>
      <c r="G191" s="195">
        <v>0</v>
      </c>
      <c r="H191" s="160"/>
      <c r="I191" s="195">
        <v>0</v>
      </c>
      <c r="J191" s="160"/>
      <c r="K191" s="195">
        <v>0</v>
      </c>
      <c r="L191" s="160"/>
      <c r="M191" s="195">
        <v>0</v>
      </c>
      <c r="N191" s="160"/>
      <c r="O191" s="195">
        <v>13466</v>
      </c>
      <c r="P191" s="160"/>
      <c r="Q191" s="195">
        <v>13466</v>
      </c>
      <c r="R191" s="160"/>
      <c r="S191" s="195">
        <v>512</v>
      </c>
      <c r="T191" s="160"/>
      <c r="U191" s="195">
        <v>13978</v>
      </c>
    </row>
    <row r="192" spans="1:21" s="170" customFormat="1" x14ac:dyDescent="0.2">
      <c r="A192" s="172" t="s">
        <v>198</v>
      </c>
      <c r="C192" s="195"/>
      <c r="E192" s="195"/>
      <c r="G192" s="195"/>
      <c r="H192" s="160"/>
      <c r="I192" s="195"/>
      <c r="J192" s="160"/>
      <c r="K192" s="195"/>
      <c r="L192" s="160"/>
      <c r="M192" s="195"/>
      <c r="N192" s="160"/>
      <c r="O192" s="195"/>
      <c r="P192" s="160"/>
      <c r="Q192" s="195"/>
      <c r="R192" s="160"/>
      <c r="S192" s="195"/>
      <c r="T192" s="160"/>
      <c r="U192" s="195"/>
    </row>
    <row r="193" spans="1:21" s="170" customFormat="1" x14ac:dyDescent="0.2">
      <c r="A193" s="180" t="s">
        <v>199</v>
      </c>
      <c r="C193" s="195">
        <v>0</v>
      </c>
      <c r="E193" s="195">
        <v>0</v>
      </c>
      <c r="G193" s="195">
        <v>0</v>
      </c>
      <c r="H193" s="200"/>
      <c r="I193" s="195">
        <v>673</v>
      </c>
      <c r="J193" s="200"/>
      <c r="K193" s="195">
        <v>0</v>
      </c>
      <c r="L193" s="200"/>
      <c r="M193" s="195">
        <v>0</v>
      </c>
      <c r="N193" s="200"/>
      <c r="O193" s="195">
        <v>-673</v>
      </c>
      <c r="P193" s="200"/>
      <c r="Q193" s="195">
        <v>0</v>
      </c>
      <c r="R193" s="200"/>
      <c r="S193" s="195">
        <v>0</v>
      </c>
      <c r="T193" s="200"/>
      <c r="U193" s="195">
        <v>0</v>
      </c>
    </row>
    <row r="194" spans="1:21" s="170" customFormat="1" x14ac:dyDescent="0.2">
      <c r="A194" s="180" t="s">
        <v>200</v>
      </c>
      <c r="C194" s="195">
        <v>0</v>
      </c>
      <c r="E194" s="195">
        <v>0</v>
      </c>
      <c r="G194" s="195">
        <v>0</v>
      </c>
      <c r="H194" s="200"/>
      <c r="I194" s="195">
        <v>0</v>
      </c>
      <c r="J194" s="200"/>
      <c r="K194" s="195">
        <v>0</v>
      </c>
      <c r="L194" s="200"/>
      <c r="M194" s="195">
        <v>0</v>
      </c>
      <c r="N194" s="200"/>
      <c r="O194" s="195">
        <v>-3762</v>
      </c>
      <c r="P194" s="200"/>
      <c r="Q194" s="195">
        <v>-3762</v>
      </c>
      <c r="R194" s="200"/>
      <c r="S194" s="195">
        <v>-156</v>
      </c>
      <c r="T194" s="200"/>
      <c r="U194" s="195">
        <v>-3918</v>
      </c>
    </row>
    <row r="195" spans="1:21" s="170" customFormat="1" x14ac:dyDescent="0.2">
      <c r="A195" s="180" t="s">
        <v>205</v>
      </c>
      <c r="C195" s="195">
        <v>0</v>
      </c>
      <c r="E195" s="195">
        <v>0</v>
      </c>
      <c r="G195" s="195">
        <v>0</v>
      </c>
      <c r="H195" s="200"/>
      <c r="I195" s="195">
        <v>5093</v>
      </c>
      <c r="J195" s="200"/>
      <c r="K195" s="195">
        <v>0</v>
      </c>
      <c r="L195" s="200"/>
      <c r="M195" s="195">
        <v>0</v>
      </c>
      <c r="N195" s="200"/>
      <c r="O195" s="195">
        <v>-5093</v>
      </c>
      <c r="P195" s="200"/>
      <c r="Q195" s="195">
        <v>0</v>
      </c>
      <c r="R195" s="200"/>
      <c r="S195" s="195">
        <v>0</v>
      </c>
      <c r="T195" s="200"/>
      <c r="U195" s="195">
        <v>0</v>
      </c>
    </row>
    <row r="196" spans="1:21" s="170" customFormat="1" x14ac:dyDescent="0.2">
      <c r="A196" s="180" t="s">
        <v>201</v>
      </c>
      <c r="C196" s="195">
        <v>0</v>
      </c>
      <c r="E196" s="195">
        <v>0</v>
      </c>
      <c r="G196" s="195">
        <v>0</v>
      </c>
      <c r="H196" s="200"/>
      <c r="I196" s="195">
        <v>3938</v>
      </c>
      <c r="J196" s="200"/>
      <c r="K196" s="195">
        <v>0</v>
      </c>
      <c r="L196" s="200"/>
      <c r="M196" s="195">
        <v>0</v>
      </c>
      <c r="N196" s="200"/>
      <c r="O196" s="195">
        <v>-3938</v>
      </c>
      <c r="P196" s="200"/>
      <c r="Q196" s="195">
        <v>0</v>
      </c>
      <c r="R196" s="200"/>
      <c r="S196" s="195">
        <v>0</v>
      </c>
      <c r="T196" s="200"/>
      <c r="U196" s="195">
        <v>0</v>
      </c>
    </row>
    <row r="197" spans="1:21" s="170" customFormat="1" x14ac:dyDescent="0.2">
      <c r="A197" s="106" t="s">
        <v>285</v>
      </c>
      <c r="C197" s="30">
        <v>73189</v>
      </c>
      <c r="E197" s="30">
        <v>0</v>
      </c>
      <c r="G197" s="30">
        <v>656</v>
      </c>
      <c r="H197" s="171"/>
      <c r="I197" s="30">
        <v>12582</v>
      </c>
      <c r="J197" s="171"/>
      <c r="K197" s="30">
        <v>0</v>
      </c>
      <c r="L197" s="171"/>
      <c r="M197" s="30">
        <v>-3475</v>
      </c>
      <c r="N197" s="171"/>
      <c r="O197" s="30">
        <v>0</v>
      </c>
      <c r="P197" s="171"/>
      <c r="Q197" s="30">
        <v>82952</v>
      </c>
      <c r="R197" s="171"/>
      <c r="S197" s="30">
        <v>4098</v>
      </c>
      <c r="T197" s="171"/>
      <c r="U197" s="30">
        <v>87050</v>
      </c>
    </row>
    <row r="198" spans="1:21" s="183" customFormat="1" x14ac:dyDescent="0.2">
      <c r="A198" s="181"/>
      <c r="C198" s="182"/>
      <c r="E198" s="182"/>
      <c r="G198" s="182"/>
      <c r="I198" s="182"/>
      <c r="K198" s="182"/>
      <c r="M198" s="182"/>
      <c r="O198" s="182"/>
      <c r="Q198" s="182"/>
      <c r="S198" s="182"/>
      <c r="U198" s="182"/>
    </row>
    <row r="199" spans="1:21" s="170" customFormat="1" x14ac:dyDescent="0.2">
      <c r="A199" s="106" t="s">
        <v>105</v>
      </c>
      <c r="C199" s="30">
        <v>63500</v>
      </c>
      <c r="E199" s="30">
        <v>0</v>
      </c>
      <c r="G199" s="30">
        <v>563</v>
      </c>
      <c r="H199" s="171"/>
      <c r="I199" s="30">
        <v>13598</v>
      </c>
      <c r="J199" s="171"/>
      <c r="K199" s="30">
        <v>0</v>
      </c>
      <c r="L199" s="171"/>
      <c r="M199" s="30">
        <v>-4864</v>
      </c>
      <c r="N199" s="171"/>
      <c r="O199" s="30">
        <v>0</v>
      </c>
      <c r="P199" s="171"/>
      <c r="Q199" s="30">
        <v>72797</v>
      </c>
      <c r="R199" s="171"/>
      <c r="S199" s="30">
        <v>3738</v>
      </c>
      <c r="T199" s="171"/>
      <c r="U199" s="30">
        <v>76535</v>
      </c>
    </row>
    <row r="200" spans="1:21" s="170" customFormat="1" x14ac:dyDescent="0.2">
      <c r="A200" s="172" t="s">
        <v>191</v>
      </c>
      <c r="C200" s="196"/>
      <c r="E200" s="196"/>
      <c r="G200" s="196"/>
      <c r="H200" s="184"/>
      <c r="I200" s="196"/>
      <c r="J200" s="184"/>
      <c r="K200" s="196"/>
      <c r="L200" s="184"/>
      <c r="M200" s="196"/>
      <c r="N200" s="184"/>
      <c r="O200" s="196"/>
      <c r="P200" s="184"/>
      <c r="Q200" s="196"/>
      <c r="R200" s="184"/>
      <c r="S200" s="196"/>
      <c r="T200" s="184"/>
      <c r="U200" s="196"/>
    </row>
    <row r="201" spans="1:21" s="170" customFormat="1" x14ac:dyDescent="0.2">
      <c r="A201" s="185" t="s">
        <v>278</v>
      </c>
      <c r="C201" s="196"/>
      <c r="E201" s="196">
        <v>36</v>
      </c>
      <c r="G201" s="196"/>
      <c r="H201" s="184"/>
      <c r="I201" s="196"/>
      <c r="J201" s="184"/>
      <c r="K201" s="196"/>
      <c r="L201" s="184"/>
      <c r="M201" s="196"/>
      <c r="N201" s="184"/>
      <c r="O201" s="196"/>
      <c r="P201" s="184"/>
      <c r="Q201" s="196">
        <v>36</v>
      </c>
      <c r="R201" s="184"/>
      <c r="S201" s="196">
        <v>0</v>
      </c>
      <c r="T201" s="184"/>
      <c r="U201" s="196">
        <v>36</v>
      </c>
    </row>
    <row r="202" spans="1:21" s="170" customFormat="1" x14ac:dyDescent="0.2">
      <c r="A202" s="185" t="s">
        <v>193</v>
      </c>
      <c r="C202" s="196">
        <v>0</v>
      </c>
      <c r="E202" s="196">
        <v>0</v>
      </c>
      <c r="G202" s="196">
        <v>0</v>
      </c>
      <c r="H202" s="161"/>
      <c r="I202" s="196">
        <v>3</v>
      </c>
      <c r="J202" s="161"/>
      <c r="K202" s="196">
        <v>0</v>
      </c>
      <c r="L202" s="161"/>
      <c r="M202" s="196">
        <v>0</v>
      </c>
      <c r="N202" s="161"/>
      <c r="O202" s="196">
        <v>0</v>
      </c>
      <c r="P202" s="161"/>
      <c r="Q202" s="196">
        <v>3</v>
      </c>
      <c r="R202" s="161"/>
      <c r="S202" s="196">
        <v>0</v>
      </c>
      <c r="T202" s="161"/>
      <c r="U202" s="196">
        <v>3</v>
      </c>
    </row>
    <row r="203" spans="1:21" s="170" customFormat="1" x14ac:dyDescent="0.2">
      <c r="A203" s="185" t="s">
        <v>194</v>
      </c>
      <c r="C203" s="196">
        <v>0</v>
      </c>
      <c r="E203" s="196">
        <v>0</v>
      </c>
      <c r="G203" s="196">
        <v>0</v>
      </c>
      <c r="H203" s="161"/>
      <c r="I203" s="196">
        <v>-877</v>
      </c>
      <c r="J203" s="161"/>
      <c r="K203" s="196">
        <v>0</v>
      </c>
      <c r="L203" s="161"/>
      <c r="M203" s="196">
        <v>0</v>
      </c>
      <c r="N203" s="161"/>
      <c r="O203" s="196">
        <v>0</v>
      </c>
      <c r="P203" s="161"/>
      <c r="Q203" s="196">
        <v>-877</v>
      </c>
      <c r="R203" s="161"/>
      <c r="S203" s="196">
        <v>0</v>
      </c>
      <c r="T203" s="161"/>
      <c r="U203" s="196">
        <v>-877</v>
      </c>
    </row>
    <row r="204" spans="1:21" s="170" customFormat="1" x14ac:dyDescent="0.2">
      <c r="A204" s="185" t="s">
        <v>195</v>
      </c>
      <c r="C204" s="196">
        <v>0</v>
      </c>
      <c r="E204" s="196">
        <v>0</v>
      </c>
      <c r="G204" s="196">
        <v>18</v>
      </c>
      <c r="H204" s="161"/>
      <c r="I204" s="196">
        <v>-1066</v>
      </c>
      <c r="J204" s="161"/>
      <c r="K204" s="196">
        <v>0</v>
      </c>
      <c r="L204" s="161"/>
      <c r="M204" s="196">
        <v>0</v>
      </c>
      <c r="N204" s="161"/>
      <c r="O204" s="196">
        <v>0</v>
      </c>
      <c r="P204" s="161"/>
      <c r="Q204" s="196">
        <v>-1048</v>
      </c>
      <c r="R204" s="161"/>
      <c r="S204" s="196">
        <v>4</v>
      </c>
      <c r="T204" s="161"/>
      <c r="U204" s="196">
        <v>-1044</v>
      </c>
    </row>
    <row r="205" spans="1:21" s="170" customFormat="1" x14ac:dyDescent="0.2">
      <c r="A205" s="172" t="s">
        <v>196</v>
      </c>
      <c r="C205" s="196">
        <v>0</v>
      </c>
      <c r="E205" s="196">
        <v>0</v>
      </c>
      <c r="G205" s="196"/>
      <c r="H205" s="161"/>
      <c r="I205" s="196"/>
      <c r="J205" s="161"/>
      <c r="K205" s="196"/>
      <c r="L205" s="161"/>
      <c r="M205" s="196"/>
      <c r="N205" s="161"/>
      <c r="O205" s="196"/>
      <c r="P205" s="161"/>
      <c r="Q205" s="196"/>
      <c r="R205" s="161"/>
      <c r="S205" s="196"/>
      <c r="T205" s="161"/>
      <c r="U205" s="196"/>
    </row>
    <row r="206" spans="1:21" s="170" customFormat="1" x14ac:dyDescent="0.2">
      <c r="A206" s="185" t="s">
        <v>197</v>
      </c>
      <c r="C206" s="196">
        <v>0</v>
      </c>
      <c r="E206" s="196">
        <v>0</v>
      </c>
      <c r="G206" s="196">
        <v>0</v>
      </c>
      <c r="H206" s="161"/>
      <c r="I206" s="196">
        <v>0</v>
      </c>
      <c r="J206" s="161"/>
      <c r="K206" s="196">
        <v>0</v>
      </c>
      <c r="L206" s="161"/>
      <c r="M206" s="196">
        <v>1274</v>
      </c>
      <c r="N206" s="161"/>
      <c r="O206" s="196">
        <v>0</v>
      </c>
      <c r="P206" s="161"/>
      <c r="Q206" s="196">
        <v>1274</v>
      </c>
      <c r="R206" s="161"/>
      <c r="S206" s="196">
        <v>-15</v>
      </c>
      <c r="T206" s="161"/>
      <c r="U206" s="196">
        <v>1259</v>
      </c>
    </row>
    <row r="207" spans="1:21" s="170" customFormat="1" x14ac:dyDescent="0.2">
      <c r="A207" s="185" t="s">
        <v>72</v>
      </c>
      <c r="C207" s="196">
        <v>0</v>
      </c>
      <c r="E207" s="196">
        <v>0</v>
      </c>
      <c r="G207" s="196">
        <v>0</v>
      </c>
      <c r="H207" s="161"/>
      <c r="I207" s="196">
        <v>0</v>
      </c>
      <c r="J207" s="161"/>
      <c r="K207" s="196">
        <v>0</v>
      </c>
      <c r="L207" s="161"/>
      <c r="M207" s="196">
        <v>0</v>
      </c>
      <c r="N207" s="161"/>
      <c r="O207" s="196">
        <v>10482</v>
      </c>
      <c r="P207" s="161"/>
      <c r="Q207" s="196">
        <v>10482</v>
      </c>
      <c r="R207" s="161"/>
      <c r="S207" s="196">
        <v>388</v>
      </c>
      <c r="T207" s="161"/>
      <c r="U207" s="196">
        <v>10870</v>
      </c>
    </row>
    <row r="208" spans="1:21" s="170" customFormat="1" x14ac:dyDescent="0.2">
      <c r="A208" s="172" t="s">
        <v>198</v>
      </c>
      <c r="C208" s="196">
        <v>0</v>
      </c>
      <c r="E208" s="196">
        <v>0</v>
      </c>
      <c r="G208" s="196"/>
      <c r="H208" s="161"/>
      <c r="I208" s="196"/>
      <c r="J208" s="161"/>
      <c r="K208" s="196"/>
      <c r="L208" s="161"/>
      <c r="M208" s="196"/>
      <c r="N208" s="161"/>
      <c r="O208" s="196"/>
      <c r="P208" s="161"/>
      <c r="Q208" s="196"/>
      <c r="R208" s="161"/>
      <c r="S208" s="196"/>
      <c r="T208" s="161"/>
      <c r="U208" s="196"/>
    </row>
    <row r="209" spans="1:21" s="170" customFormat="1" x14ac:dyDescent="0.2">
      <c r="A209" s="185" t="s">
        <v>199</v>
      </c>
      <c r="C209" s="196">
        <v>0</v>
      </c>
      <c r="E209" s="196">
        <v>0</v>
      </c>
      <c r="G209" s="196">
        <v>0</v>
      </c>
      <c r="H209" s="161"/>
      <c r="I209" s="196">
        <v>524</v>
      </c>
      <c r="J209" s="161"/>
      <c r="K209" s="196">
        <v>0</v>
      </c>
      <c r="L209" s="161"/>
      <c r="M209" s="196">
        <v>0</v>
      </c>
      <c r="N209" s="161"/>
      <c r="O209" s="196">
        <v>-524</v>
      </c>
      <c r="P209" s="161"/>
      <c r="Q209" s="196">
        <v>0</v>
      </c>
      <c r="R209" s="161"/>
      <c r="S209" s="196">
        <v>0</v>
      </c>
      <c r="T209" s="161"/>
      <c r="U209" s="196">
        <v>0</v>
      </c>
    </row>
    <row r="210" spans="1:21" s="170" customFormat="1" x14ac:dyDescent="0.2">
      <c r="A210" s="185" t="s">
        <v>200</v>
      </c>
      <c r="C210" s="196">
        <v>0</v>
      </c>
      <c r="E210" s="196">
        <v>0</v>
      </c>
      <c r="G210" s="196">
        <v>0</v>
      </c>
      <c r="H210" s="161"/>
      <c r="I210" s="196">
        <v>0</v>
      </c>
      <c r="J210" s="161"/>
      <c r="K210" s="196">
        <v>0</v>
      </c>
      <c r="L210" s="161"/>
      <c r="M210" s="196">
        <v>0</v>
      </c>
      <c r="N210" s="161"/>
      <c r="O210" s="196">
        <v>-2929</v>
      </c>
      <c r="P210" s="161"/>
      <c r="Q210" s="196">
        <v>-2929</v>
      </c>
      <c r="R210" s="161"/>
      <c r="S210" s="196">
        <v>-28</v>
      </c>
      <c r="T210" s="161"/>
      <c r="U210" s="196">
        <v>-2957</v>
      </c>
    </row>
    <row r="211" spans="1:21" s="170" customFormat="1" x14ac:dyDescent="0.2">
      <c r="A211" s="185" t="s">
        <v>205</v>
      </c>
      <c r="C211" s="196">
        <v>0</v>
      </c>
      <c r="E211" s="196">
        <v>0</v>
      </c>
      <c r="G211" s="196">
        <v>0</v>
      </c>
      <c r="H211" s="161"/>
      <c r="I211" s="196">
        <v>1745</v>
      </c>
      <c r="J211" s="161"/>
      <c r="K211" s="196">
        <v>0</v>
      </c>
      <c r="L211" s="161"/>
      <c r="M211" s="196">
        <v>0</v>
      </c>
      <c r="N211" s="161"/>
      <c r="O211" s="196">
        <v>-1745</v>
      </c>
      <c r="P211" s="161"/>
      <c r="Q211" s="196">
        <v>0</v>
      </c>
      <c r="R211" s="161"/>
      <c r="S211" s="196">
        <v>0</v>
      </c>
      <c r="T211" s="161"/>
      <c r="U211" s="196">
        <v>0</v>
      </c>
    </row>
    <row r="212" spans="1:21" s="170" customFormat="1" x14ac:dyDescent="0.2">
      <c r="A212" s="185" t="s">
        <v>201</v>
      </c>
      <c r="C212" s="196">
        <v>0</v>
      </c>
      <c r="E212" s="196">
        <v>0</v>
      </c>
      <c r="G212" s="196">
        <v>0</v>
      </c>
      <c r="H212" s="161"/>
      <c r="I212" s="196">
        <v>5284</v>
      </c>
      <c r="J212" s="161"/>
      <c r="K212" s="196">
        <v>0</v>
      </c>
      <c r="L212" s="161"/>
      <c r="M212" s="196">
        <v>0</v>
      </c>
      <c r="N212" s="161"/>
      <c r="O212" s="196">
        <v>-5284</v>
      </c>
      <c r="P212" s="161"/>
      <c r="Q212" s="196">
        <v>0</v>
      </c>
      <c r="R212" s="161"/>
      <c r="S212" s="196">
        <v>0</v>
      </c>
      <c r="T212" s="161"/>
      <c r="U212" s="196">
        <v>0</v>
      </c>
    </row>
    <row r="213" spans="1:21" s="170" customFormat="1" x14ac:dyDescent="0.2">
      <c r="A213" s="106" t="s">
        <v>277</v>
      </c>
      <c r="C213" s="30">
        <v>63500</v>
      </c>
      <c r="E213" s="30">
        <v>36</v>
      </c>
      <c r="G213" s="30">
        <v>581</v>
      </c>
      <c r="H213" s="171"/>
      <c r="I213" s="30">
        <v>19211</v>
      </c>
      <c r="J213" s="171"/>
      <c r="K213" s="30">
        <v>0</v>
      </c>
      <c r="L213" s="171"/>
      <c r="M213" s="30">
        <v>-3590</v>
      </c>
      <c r="N213" s="171"/>
      <c r="O213" s="30">
        <v>0</v>
      </c>
      <c r="P213" s="171"/>
      <c r="Q213" s="30">
        <v>79738</v>
      </c>
      <c r="R213" s="171"/>
      <c r="S213" s="30">
        <v>4087</v>
      </c>
      <c r="T213" s="171"/>
      <c r="U213" s="30">
        <v>83825</v>
      </c>
    </row>
    <row r="214" spans="1:21" s="183" customFormat="1" x14ac:dyDescent="0.2">
      <c r="A214" s="181"/>
      <c r="C214" s="182"/>
      <c r="E214" s="182"/>
      <c r="G214" s="182"/>
      <c r="I214" s="182"/>
      <c r="K214" s="182"/>
      <c r="M214" s="182"/>
      <c r="O214" s="182"/>
      <c r="Q214" s="182"/>
      <c r="S214" s="182"/>
      <c r="U214" s="182"/>
    </row>
    <row r="215" spans="1:21" s="170" customFormat="1" x14ac:dyDescent="0.2">
      <c r="A215" s="106" t="s">
        <v>105</v>
      </c>
      <c r="C215" s="30">
        <v>63500</v>
      </c>
      <c r="E215" s="30">
        <v>0</v>
      </c>
      <c r="G215" s="30">
        <v>563</v>
      </c>
      <c r="H215" s="171"/>
      <c r="I215" s="30">
        <v>13598</v>
      </c>
      <c r="J215" s="171"/>
      <c r="K215" s="30">
        <v>0</v>
      </c>
      <c r="L215" s="171"/>
      <c r="M215" s="30">
        <v>-4864</v>
      </c>
      <c r="N215" s="171"/>
      <c r="O215" s="30">
        <v>0</v>
      </c>
      <c r="P215" s="171"/>
      <c r="Q215" s="30">
        <v>72797</v>
      </c>
      <c r="R215" s="171"/>
      <c r="S215" s="30">
        <v>3738</v>
      </c>
      <c r="T215" s="171"/>
      <c r="U215" s="30">
        <v>76535</v>
      </c>
    </row>
    <row r="216" spans="1:21" s="170" customFormat="1" x14ac:dyDescent="0.2">
      <c r="A216" s="172" t="s">
        <v>191</v>
      </c>
      <c r="C216" s="196"/>
      <c r="E216" s="196"/>
      <c r="G216" s="196"/>
      <c r="H216" s="160"/>
      <c r="I216" s="196"/>
      <c r="J216" s="160"/>
      <c r="K216" s="196"/>
      <c r="L216" s="160"/>
      <c r="M216" s="196"/>
      <c r="N216" s="160"/>
      <c r="O216" s="196"/>
      <c r="P216" s="160"/>
      <c r="Q216" s="196"/>
      <c r="R216" s="160"/>
      <c r="S216" s="196"/>
      <c r="T216" s="160"/>
      <c r="U216" s="196"/>
    </row>
    <row r="217" spans="1:21" s="170" customFormat="1" x14ac:dyDescent="0.2">
      <c r="A217" s="185" t="s">
        <v>193</v>
      </c>
      <c r="C217" s="196">
        <v>0</v>
      </c>
      <c r="E217" s="196">
        <v>0</v>
      </c>
      <c r="G217" s="196">
        <v>0</v>
      </c>
      <c r="H217" s="200"/>
      <c r="I217" s="196">
        <v>2</v>
      </c>
      <c r="J217" s="200"/>
      <c r="K217" s="196">
        <v>0</v>
      </c>
      <c r="L217" s="200"/>
      <c r="M217" s="196">
        <v>0</v>
      </c>
      <c r="N217" s="200"/>
      <c r="O217" s="196">
        <v>0</v>
      </c>
      <c r="P217" s="200"/>
      <c r="Q217" s="196">
        <v>2</v>
      </c>
      <c r="R217" s="200"/>
      <c r="S217" s="196">
        <v>0</v>
      </c>
      <c r="T217" s="200"/>
      <c r="U217" s="196">
        <v>2</v>
      </c>
    </row>
    <row r="218" spans="1:21" s="170" customFormat="1" x14ac:dyDescent="0.2">
      <c r="A218" s="185" t="s">
        <v>194</v>
      </c>
      <c r="C218" s="196">
        <v>0</v>
      </c>
      <c r="E218" s="196">
        <v>0</v>
      </c>
      <c r="G218" s="196">
        <v>0</v>
      </c>
      <c r="H218" s="200"/>
      <c r="I218" s="196">
        <v>-877</v>
      </c>
      <c r="J218" s="200"/>
      <c r="K218" s="196">
        <v>0</v>
      </c>
      <c r="L218" s="200"/>
      <c r="M218" s="196">
        <v>0</v>
      </c>
      <c r="N218" s="200"/>
      <c r="O218" s="196">
        <v>0</v>
      </c>
      <c r="P218" s="200"/>
      <c r="Q218" s="196">
        <v>-877</v>
      </c>
      <c r="R218" s="200"/>
      <c r="S218" s="196">
        <v>0</v>
      </c>
      <c r="T218" s="200"/>
      <c r="U218" s="196">
        <v>-877</v>
      </c>
    </row>
    <row r="219" spans="1:21" s="170" customFormat="1" x14ac:dyDescent="0.2">
      <c r="A219" s="185" t="s">
        <v>195</v>
      </c>
      <c r="C219" s="196">
        <v>0</v>
      </c>
      <c r="E219" s="196">
        <v>0</v>
      </c>
      <c r="G219" s="196">
        <v>-64</v>
      </c>
      <c r="H219" s="160"/>
      <c r="I219" s="196">
        <v>26</v>
      </c>
      <c r="J219" s="160"/>
      <c r="K219" s="196">
        <v>0</v>
      </c>
      <c r="L219" s="160"/>
      <c r="M219" s="196">
        <v>0</v>
      </c>
      <c r="N219" s="160"/>
      <c r="O219" s="196">
        <v>0</v>
      </c>
      <c r="P219" s="160"/>
      <c r="Q219" s="196">
        <v>-38</v>
      </c>
      <c r="R219" s="160"/>
      <c r="S219" s="196">
        <v>3</v>
      </c>
      <c r="T219" s="160"/>
      <c r="U219" s="196">
        <v>-35</v>
      </c>
    </row>
    <row r="220" spans="1:21" s="170" customFormat="1" x14ac:dyDescent="0.2">
      <c r="A220" s="172" t="s">
        <v>196</v>
      </c>
      <c r="C220" s="196"/>
      <c r="E220" s="196"/>
      <c r="G220" s="196"/>
      <c r="H220" s="160"/>
      <c r="I220" s="196"/>
      <c r="J220" s="160"/>
      <c r="K220" s="196"/>
      <c r="L220" s="160"/>
      <c r="M220" s="196"/>
      <c r="N220" s="160"/>
      <c r="O220" s="196"/>
      <c r="P220" s="160"/>
      <c r="Q220" s="196"/>
      <c r="R220" s="160"/>
      <c r="S220" s="196"/>
      <c r="T220" s="160"/>
      <c r="U220" s="196"/>
    </row>
    <row r="221" spans="1:21" s="170" customFormat="1" x14ac:dyDescent="0.2">
      <c r="A221" s="185" t="s">
        <v>197</v>
      </c>
      <c r="C221" s="196">
        <v>0</v>
      </c>
      <c r="E221" s="196">
        <v>0</v>
      </c>
      <c r="G221" s="196">
        <v>0</v>
      </c>
      <c r="H221" s="200"/>
      <c r="I221" s="196">
        <v>0</v>
      </c>
      <c r="J221" s="200"/>
      <c r="K221" s="196">
        <v>0</v>
      </c>
      <c r="L221" s="200"/>
      <c r="M221" s="196">
        <v>378</v>
      </c>
      <c r="N221" s="200"/>
      <c r="O221" s="196">
        <v>0</v>
      </c>
      <c r="P221" s="200"/>
      <c r="Q221" s="196">
        <v>378</v>
      </c>
      <c r="R221" s="200"/>
      <c r="S221" s="196">
        <v>-64</v>
      </c>
      <c r="T221" s="200"/>
      <c r="U221" s="196">
        <v>314</v>
      </c>
    </row>
    <row r="222" spans="1:21" s="170" customFormat="1" x14ac:dyDescent="0.2">
      <c r="A222" s="185" t="s">
        <v>72</v>
      </c>
      <c r="C222" s="196">
        <v>0</v>
      </c>
      <c r="E222" s="196">
        <v>0</v>
      </c>
      <c r="G222" s="196">
        <v>0</v>
      </c>
      <c r="H222" s="160"/>
      <c r="I222" s="196">
        <v>0</v>
      </c>
      <c r="J222" s="160"/>
      <c r="K222" s="196">
        <v>0</v>
      </c>
      <c r="L222" s="160"/>
      <c r="M222" s="196">
        <v>0</v>
      </c>
      <c r="N222" s="160"/>
      <c r="O222" s="196">
        <v>6391</v>
      </c>
      <c r="P222" s="160"/>
      <c r="Q222" s="196">
        <v>6391</v>
      </c>
      <c r="R222" s="160"/>
      <c r="S222" s="196">
        <v>196</v>
      </c>
      <c r="T222" s="160"/>
      <c r="U222" s="196">
        <v>6587</v>
      </c>
    </row>
    <row r="223" spans="1:21" s="170" customFormat="1" x14ac:dyDescent="0.2">
      <c r="A223" s="172" t="s">
        <v>198</v>
      </c>
      <c r="C223" s="196"/>
      <c r="E223" s="196"/>
      <c r="G223" s="196"/>
      <c r="H223" s="160"/>
      <c r="I223" s="196"/>
      <c r="J223" s="160"/>
      <c r="K223" s="196"/>
      <c r="L223" s="160"/>
      <c r="M223" s="196"/>
      <c r="N223" s="160"/>
      <c r="O223" s="196"/>
      <c r="P223" s="160"/>
      <c r="Q223" s="196"/>
      <c r="R223" s="160"/>
      <c r="S223" s="196"/>
      <c r="T223" s="160"/>
      <c r="U223" s="196"/>
    </row>
    <row r="224" spans="1:21" s="170" customFormat="1" x14ac:dyDescent="0.2">
      <c r="A224" s="185" t="s">
        <v>199</v>
      </c>
      <c r="C224" s="196">
        <v>0</v>
      </c>
      <c r="E224" s="196">
        <v>0</v>
      </c>
      <c r="G224" s="196">
        <v>0</v>
      </c>
      <c r="H224" s="200"/>
      <c r="I224" s="196">
        <v>320</v>
      </c>
      <c r="J224" s="200"/>
      <c r="K224" s="196">
        <v>0</v>
      </c>
      <c r="L224" s="200"/>
      <c r="M224" s="196">
        <v>0</v>
      </c>
      <c r="N224" s="200"/>
      <c r="O224" s="196">
        <v>-320</v>
      </c>
      <c r="P224" s="200"/>
      <c r="Q224" s="196">
        <v>0</v>
      </c>
      <c r="R224" s="200"/>
      <c r="S224" s="196">
        <v>0</v>
      </c>
      <c r="T224" s="200"/>
      <c r="U224" s="196">
        <v>0</v>
      </c>
    </row>
    <row r="225" spans="1:21" s="170" customFormat="1" x14ac:dyDescent="0.2">
      <c r="A225" s="185" t="s">
        <v>200</v>
      </c>
      <c r="C225" s="196">
        <v>0</v>
      </c>
      <c r="E225" s="196">
        <v>0</v>
      </c>
      <c r="G225" s="196">
        <v>0</v>
      </c>
      <c r="H225" s="200"/>
      <c r="I225" s="196">
        <v>0</v>
      </c>
      <c r="J225" s="200"/>
      <c r="K225" s="196">
        <v>0</v>
      </c>
      <c r="L225" s="200"/>
      <c r="M225" s="196">
        <v>0</v>
      </c>
      <c r="N225" s="200"/>
      <c r="O225" s="196">
        <v>-1786</v>
      </c>
      <c r="P225" s="200"/>
      <c r="Q225" s="196">
        <v>-1786</v>
      </c>
      <c r="R225" s="200"/>
      <c r="S225" s="196">
        <v>-28</v>
      </c>
      <c r="T225" s="200"/>
      <c r="U225" s="196">
        <v>-1814</v>
      </c>
    </row>
    <row r="226" spans="1:21" s="170" customFormat="1" x14ac:dyDescent="0.2">
      <c r="A226" s="185" t="s">
        <v>205</v>
      </c>
      <c r="C226" s="196">
        <v>0</v>
      </c>
      <c r="E226" s="196">
        <v>0</v>
      </c>
      <c r="G226" s="196">
        <v>0</v>
      </c>
      <c r="H226" s="200"/>
      <c r="I226" s="196">
        <v>530</v>
      </c>
      <c r="J226" s="200"/>
      <c r="K226" s="196">
        <v>0</v>
      </c>
      <c r="L226" s="200"/>
      <c r="M226" s="196">
        <v>0</v>
      </c>
      <c r="N226" s="200"/>
      <c r="O226" s="196">
        <v>-530</v>
      </c>
      <c r="P226" s="200"/>
      <c r="Q226" s="196">
        <v>0</v>
      </c>
      <c r="R226" s="200"/>
      <c r="S226" s="196">
        <v>0</v>
      </c>
      <c r="T226" s="200"/>
      <c r="U226" s="196">
        <v>0</v>
      </c>
    </row>
    <row r="227" spans="1:21" s="170" customFormat="1" x14ac:dyDescent="0.2">
      <c r="A227" s="185" t="s">
        <v>201</v>
      </c>
      <c r="C227" s="196">
        <v>0</v>
      </c>
      <c r="E227" s="196">
        <v>0</v>
      </c>
      <c r="G227" s="196">
        <v>0</v>
      </c>
      <c r="H227" s="200"/>
      <c r="I227" s="196">
        <v>3755</v>
      </c>
      <c r="J227" s="200"/>
      <c r="K227" s="196">
        <v>0</v>
      </c>
      <c r="L227" s="200"/>
      <c r="M227" s="196">
        <v>0</v>
      </c>
      <c r="N227" s="200"/>
      <c r="O227" s="196">
        <v>-3755</v>
      </c>
      <c r="P227" s="200"/>
      <c r="Q227" s="196">
        <v>0</v>
      </c>
      <c r="R227" s="200"/>
      <c r="S227" s="196">
        <v>0</v>
      </c>
      <c r="T227" s="200"/>
      <c r="U227" s="196">
        <v>0</v>
      </c>
    </row>
    <row r="228" spans="1:21" s="170" customFormat="1" x14ac:dyDescent="0.2">
      <c r="A228" s="106" t="s">
        <v>224</v>
      </c>
      <c r="C228" s="30">
        <v>63500</v>
      </c>
      <c r="E228" s="30">
        <v>0</v>
      </c>
      <c r="G228" s="30">
        <v>499</v>
      </c>
      <c r="H228" s="171"/>
      <c r="I228" s="30">
        <v>17354</v>
      </c>
      <c r="J228" s="171"/>
      <c r="K228" s="30">
        <v>0</v>
      </c>
      <c r="L228" s="171"/>
      <c r="M228" s="30">
        <v>-4486</v>
      </c>
      <c r="N228" s="171"/>
      <c r="O228" s="30">
        <v>0</v>
      </c>
      <c r="P228" s="171"/>
      <c r="Q228" s="30">
        <v>76867</v>
      </c>
      <c r="R228" s="171"/>
      <c r="S228" s="30">
        <v>3845</v>
      </c>
      <c r="T228" s="171"/>
      <c r="U228" s="30">
        <v>80712</v>
      </c>
    </row>
    <row r="229" spans="1:21" s="183" customFormat="1" x14ac:dyDescent="0.2">
      <c r="A229" s="181"/>
      <c r="C229" s="182"/>
      <c r="E229" s="182"/>
      <c r="G229" s="182"/>
      <c r="I229" s="182"/>
      <c r="K229" s="182"/>
      <c r="M229" s="182"/>
      <c r="O229" s="182"/>
      <c r="Q229" s="182"/>
      <c r="S229" s="182"/>
      <c r="U229" s="182"/>
    </row>
    <row r="230" spans="1:21" s="170" customFormat="1" x14ac:dyDescent="0.2">
      <c r="A230" s="106" t="s">
        <v>105</v>
      </c>
      <c r="C230" s="30">
        <v>63500</v>
      </c>
      <c r="E230" s="30">
        <v>0</v>
      </c>
      <c r="G230" s="30">
        <v>563</v>
      </c>
      <c r="H230" s="171"/>
      <c r="I230" s="30">
        <v>13598</v>
      </c>
      <c r="J230" s="171"/>
      <c r="K230" s="30">
        <v>0</v>
      </c>
      <c r="L230" s="171"/>
      <c r="M230" s="30">
        <v>-4864</v>
      </c>
      <c r="N230" s="171"/>
      <c r="O230" s="30">
        <v>0</v>
      </c>
      <c r="P230" s="171"/>
      <c r="Q230" s="30">
        <v>72797</v>
      </c>
      <c r="R230" s="171"/>
      <c r="S230" s="30">
        <v>3738</v>
      </c>
      <c r="T230" s="171"/>
      <c r="U230" s="30">
        <v>76535</v>
      </c>
    </row>
    <row r="231" spans="1:21" s="183" customFormat="1" ht="11.1" customHeight="1" collapsed="1" x14ac:dyDescent="0.2">
      <c r="A231" s="181" t="s">
        <v>191</v>
      </c>
      <c r="C231" s="197"/>
      <c r="E231" s="197"/>
      <c r="G231" s="197"/>
      <c r="H231" s="184"/>
      <c r="I231" s="197"/>
      <c r="J231" s="184"/>
      <c r="K231" s="197"/>
      <c r="L231" s="184"/>
      <c r="M231" s="197"/>
      <c r="N231" s="184"/>
      <c r="O231" s="197"/>
      <c r="P231" s="184"/>
      <c r="Q231" s="197"/>
      <c r="R231" s="184"/>
      <c r="S231" s="197"/>
      <c r="T231" s="184"/>
      <c r="U231" s="197"/>
    </row>
    <row r="232" spans="1:21" s="183" customFormat="1" ht="11.1" customHeight="1" x14ac:dyDescent="0.2">
      <c r="A232" s="185" t="s">
        <v>192</v>
      </c>
      <c r="B232" s="199"/>
      <c r="C232" s="197">
        <v>0</v>
      </c>
      <c r="D232" s="199"/>
      <c r="E232" s="197">
        <v>0</v>
      </c>
      <c r="F232" s="199"/>
      <c r="G232" s="197">
        <v>0</v>
      </c>
      <c r="H232" s="184"/>
      <c r="I232" s="197">
        <v>2</v>
      </c>
      <c r="J232" s="184"/>
      <c r="K232" s="197">
        <v>0</v>
      </c>
      <c r="L232" s="184"/>
      <c r="M232" s="197">
        <v>0</v>
      </c>
      <c r="N232" s="184"/>
      <c r="O232" s="197">
        <v>0</v>
      </c>
      <c r="P232" s="184"/>
      <c r="Q232" s="197">
        <v>2</v>
      </c>
      <c r="R232" s="184"/>
      <c r="S232" s="197">
        <v>0</v>
      </c>
      <c r="T232" s="184"/>
      <c r="U232" s="197">
        <v>2</v>
      </c>
    </row>
    <row r="233" spans="1:21" s="183" customFormat="1" ht="11.1" customHeight="1" x14ac:dyDescent="0.2">
      <c r="A233" s="185" t="s">
        <v>193</v>
      </c>
      <c r="B233" s="199"/>
      <c r="C233" s="197">
        <v>0</v>
      </c>
      <c r="D233" s="199"/>
      <c r="E233" s="197">
        <v>0</v>
      </c>
      <c r="F233" s="199"/>
      <c r="G233" s="197">
        <v>0</v>
      </c>
      <c r="H233" s="184"/>
      <c r="I233" s="197">
        <v>-877</v>
      </c>
      <c r="J233" s="184"/>
      <c r="K233" s="197">
        <v>0</v>
      </c>
      <c r="L233" s="184"/>
      <c r="M233" s="197">
        <v>0</v>
      </c>
      <c r="N233" s="184"/>
      <c r="O233" s="197">
        <v>0</v>
      </c>
      <c r="P233" s="184"/>
      <c r="Q233" s="197">
        <v>-877</v>
      </c>
      <c r="R233" s="184"/>
      <c r="S233" s="197">
        <v>0</v>
      </c>
      <c r="T233" s="184"/>
      <c r="U233" s="197">
        <v>-877</v>
      </c>
    </row>
    <row r="234" spans="1:21" s="183" customFormat="1" ht="11.1" customHeight="1" x14ac:dyDescent="0.2">
      <c r="A234" s="185" t="s">
        <v>194</v>
      </c>
      <c r="C234" s="197">
        <v>0</v>
      </c>
      <c r="E234" s="197">
        <v>0</v>
      </c>
      <c r="G234" s="197">
        <v>-181</v>
      </c>
      <c r="H234" s="184"/>
      <c r="I234" s="197">
        <v>-10</v>
      </c>
      <c r="J234" s="184"/>
      <c r="K234" s="197">
        <v>0</v>
      </c>
      <c r="L234" s="184"/>
      <c r="M234" s="197">
        <v>0</v>
      </c>
      <c r="N234" s="184"/>
      <c r="O234" s="197">
        <v>0</v>
      </c>
      <c r="P234" s="184"/>
      <c r="Q234" s="197">
        <v>-191</v>
      </c>
      <c r="R234" s="184"/>
      <c r="S234" s="197">
        <v>1</v>
      </c>
      <c r="T234" s="184"/>
      <c r="U234" s="197">
        <v>-190</v>
      </c>
    </row>
    <row r="235" spans="1:21" s="183" customFormat="1" ht="11.1" customHeight="1" x14ac:dyDescent="0.2">
      <c r="A235" s="181" t="s">
        <v>195</v>
      </c>
      <c r="C235" s="197"/>
      <c r="E235" s="197"/>
      <c r="G235" s="197"/>
      <c r="H235" s="184"/>
      <c r="I235" s="197"/>
      <c r="J235" s="184"/>
      <c r="K235" s="197"/>
      <c r="L235" s="184"/>
      <c r="M235" s="197"/>
      <c r="N235" s="184"/>
      <c r="O235" s="197"/>
      <c r="P235" s="184"/>
      <c r="Q235" s="197"/>
      <c r="R235" s="184"/>
      <c r="S235" s="197"/>
      <c r="T235" s="184"/>
      <c r="U235" s="197"/>
    </row>
    <row r="236" spans="1:21" s="183" customFormat="1" ht="11.1" customHeight="1" x14ac:dyDescent="0.2">
      <c r="A236" s="185" t="s">
        <v>196</v>
      </c>
      <c r="B236" s="199"/>
      <c r="C236" s="197">
        <v>0</v>
      </c>
      <c r="D236" s="199"/>
      <c r="E236" s="197">
        <v>0</v>
      </c>
      <c r="F236" s="199"/>
      <c r="G236" s="197">
        <v>0</v>
      </c>
      <c r="H236" s="184"/>
      <c r="I236" s="197">
        <v>0</v>
      </c>
      <c r="J236" s="184"/>
      <c r="K236" s="197">
        <v>0</v>
      </c>
      <c r="L236" s="184"/>
      <c r="M236" s="197">
        <v>-115</v>
      </c>
      <c r="N236" s="184"/>
      <c r="O236" s="197">
        <v>0</v>
      </c>
      <c r="P236" s="184"/>
      <c r="Q236" s="197">
        <v>-115</v>
      </c>
      <c r="R236" s="184"/>
      <c r="S236" s="197">
        <v>-50</v>
      </c>
      <c r="T236" s="184"/>
      <c r="U236" s="197">
        <v>-165</v>
      </c>
    </row>
    <row r="237" spans="1:21" s="183" customFormat="1" ht="11.1" customHeight="1" x14ac:dyDescent="0.2">
      <c r="A237" s="185" t="s">
        <v>197</v>
      </c>
      <c r="C237" s="197">
        <v>0</v>
      </c>
      <c r="E237" s="197">
        <v>0</v>
      </c>
      <c r="G237" s="197">
        <v>0</v>
      </c>
      <c r="H237" s="184"/>
      <c r="I237" s="197">
        <v>0</v>
      </c>
      <c r="J237" s="184"/>
      <c r="K237" s="197">
        <v>0</v>
      </c>
      <c r="L237" s="184"/>
      <c r="M237" s="197">
        <v>0</v>
      </c>
      <c r="N237" s="184"/>
      <c r="O237" s="197">
        <v>2798</v>
      </c>
      <c r="P237" s="184"/>
      <c r="Q237" s="197">
        <v>2798</v>
      </c>
      <c r="R237" s="184"/>
      <c r="S237" s="197">
        <v>98</v>
      </c>
      <c r="T237" s="184"/>
      <c r="U237" s="197">
        <v>2896</v>
      </c>
    </row>
    <row r="238" spans="1:21" s="183" customFormat="1" ht="11.1" customHeight="1" x14ac:dyDescent="0.2">
      <c r="A238" s="181" t="s">
        <v>72</v>
      </c>
      <c r="C238" s="197"/>
      <c r="E238" s="197"/>
      <c r="G238" s="197"/>
      <c r="H238" s="184"/>
      <c r="I238" s="197"/>
      <c r="J238" s="184"/>
      <c r="K238" s="197"/>
      <c r="L238" s="184"/>
      <c r="M238" s="197"/>
      <c r="N238" s="184"/>
      <c r="O238" s="197"/>
      <c r="P238" s="184"/>
      <c r="Q238" s="197"/>
      <c r="R238" s="184"/>
      <c r="S238" s="197"/>
      <c r="T238" s="184"/>
      <c r="U238" s="197"/>
    </row>
    <row r="239" spans="1:21" s="183" customFormat="1" ht="11.1" customHeight="1" x14ac:dyDescent="0.2">
      <c r="A239" s="185" t="s">
        <v>198</v>
      </c>
      <c r="B239" s="199"/>
      <c r="C239" s="197">
        <v>0</v>
      </c>
      <c r="D239" s="199"/>
      <c r="E239" s="197">
        <v>0</v>
      </c>
      <c r="F239" s="199"/>
      <c r="G239" s="197">
        <v>0</v>
      </c>
      <c r="H239" s="184"/>
      <c r="I239" s="197">
        <v>140</v>
      </c>
      <c r="J239" s="184"/>
      <c r="K239" s="197">
        <v>0</v>
      </c>
      <c r="L239" s="184"/>
      <c r="M239" s="197">
        <v>0</v>
      </c>
      <c r="N239" s="184"/>
      <c r="O239" s="197">
        <v>-140</v>
      </c>
      <c r="P239" s="184"/>
      <c r="Q239" s="197">
        <v>0</v>
      </c>
      <c r="R239" s="184"/>
      <c r="S239" s="197">
        <v>0</v>
      </c>
      <c r="T239" s="184"/>
      <c r="U239" s="197">
        <v>0</v>
      </c>
    </row>
    <row r="240" spans="1:21" s="183" customFormat="1" ht="11.1" customHeight="1" x14ac:dyDescent="0.2">
      <c r="A240" s="185" t="s">
        <v>199</v>
      </c>
      <c r="B240" s="199"/>
      <c r="C240" s="197">
        <v>0</v>
      </c>
      <c r="D240" s="199"/>
      <c r="E240" s="197">
        <v>0</v>
      </c>
      <c r="F240" s="199"/>
      <c r="G240" s="197">
        <v>0</v>
      </c>
      <c r="H240" s="184"/>
      <c r="I240" s="197">
        <v>0</v>
      </c>
      <c r="J240" s="184"/>
      <c r="K240" s="197">
        <v>0</v>
      </c>
      <c r="L240" s="184"/>
      <c r="M240" s="197">
        <v>0</v>
      </c>
      <c r="N240" s="184"/>
      <c r="O240" s="197">
        <v>-782</v>
      </c>
      <c r="P240" s="184"/>
      <c r="Q240" s="197">
        <v>-782</v>
      </c>
      <c r="R240" s="184"/>
      <c r="S240" s="197">
        <v>0</v>
      </c>
      <c r="T240" s="184"/>
      <c r="U240" s="197">
        <v>-782</v>
      </c>
    </row>
    <row r="241" spans="1:21" s="183" customFormat="1" ht="11.1" customHeight="1" x14ac:dyDescent="0.2">
      <c r="A241" s="185" t="s">
        <v>200</v>
      </c>
      <c r="B241" s="199"/>
      <c r="C241" s="197">
        <v>0</v>
      </c>
      <c r="D241" s="199"/>
      <c r="E241" s="197">
        <v>0</v>
      </c>
      <c r="F241" s="199"/>
      <c r="G241" s="197">
        <v>0</v>
      </c>
      <c r="H241" s="184"/>
      <c r="I241" s="197">
        <v>196</v>
      </c>
      <c r="J241" s="184"/>
      <c r="K241" s="197">
        <v>0</v>
      </c>
      <c r="L241" s="184"/>
      <c r="M241" s="197">
        <v>0</v>
      </c>
      <c r="N241" s="184"/>
      <c r="O241" s="197">
        <v>-196</v>
      </c>
      <c r="P241" s="184"/>
      <c r="Q241" s="197">
        <v>0</v>
      </c>
      <c r="R241" s="184"/>
      <c r="S241" s="197">
        <v>0</v>
      </c>
      <c r="T241" s="184"/>
      <c r="U241" s="197">
        <v>0</v>
      </c>
    </row>
    <row r="242" spans="1:21" s="183" customFormat="1" ht="11.1" customHeight="1" x14ac:dyDescent="0.2">
      <c r="A242" s="185" t="s">
        <v>201</v>
      </c>
      <c r="B242" s="199"/>
      <c r="C242" s="197">
        <v>0</v>
      </c>
      <c r="D242" s="199"/>
      <c r="E242" s="197">
        <v>0</v>
      </c>
      <c r="F242" s="199"/>
      <c r="G242" s="197">
        <v>0</v>
      </c>
      <c r="H242" s="184"/>
      <c r="I242" s="197">
        <v>1680</v>
      </c>
      <c r="J242" s="184"/>
      <c r="K242" s="197">
        <v>0</v>
      </c>
      <c r="L242" s="184"/>
      <c r="M242" s="197">
        <v>0</v>
      </c>
      <c r="N242" s="184"/>
      <c r="O242" s="197">
        <v>-1680</v>
      </c>
      <c r="P242" s="184"/>
      <c r="Q242" s="197">
        <v>0</v>
      </c>
      <c r="R242" s="184"/>
      <c r="S242" s="197">
        <v>0</v>
      </c>
      <c r="T242" s="184"/>
      <c r="U242" s="197">
        <v>0</v>
      </c>
    </row>
    <row r="243" spans="1:21" s="170" customFormat="1" x14ac:dyDescent="0.2">
      <c r="A243" s="106" t="s">
        <v>186</v>
      </c>
      <c r="C243" s="30">
        <v>63500</v>
      </c>
      <c r="E243" s="30">
        <v>0</v>
      </c>
      <c r="G243" s="30">
        <v>382</v>
      </c>
      <c r="H243" s="171"/>
      <c r="I243" s="30">
        <v>14729</v>
      </c>
      <c r="J243" s="171"/>
      <c r="K243" s="30">
        <v>0</v>
      </c>
      <c r="L243" s="171"/>
      <c r="M243" s="30">
        <v>-4979</v>
      </c>
      <c r="N243" s="171"/>
      <c r="O243" s="30">
        <v>0</v>
      </c>
      <c r="P243" s="171"/>
      <c r="Q243" s="30">
        <v>73632</v>
      </c>
      <c r="R243" s="171"/>
      <c r="S243" s="30">
        <v>3787</v>
      </c>
      <c r="T243" s="171"/>
      <c r="U243" s="30">
        <v>77419</v>
      </c>
    </row>
    <row r="244" spans="1:21" s="183" customFormat="1" x14ac:dyDescent="0.2">
      <c r="A244" s="181"/>
      <c r="C244" s="182"/>
      <c r="E244" s="182"/>
      <c r="G244" s="182"/>
      <c r="I244" s="182"/>
      <c r="K244" s="182"/>
      <c r="M244" s="182"/>
      <c r="O244" s="182"/>
      <c r="Q244" s="182"/>
      <c r="S244" s="182"/>
      <c r="U244" s="182"/>
    </row>
    <row r="245" spans="1:21" s="170" customFormat="1" x14ac:dyDescent="0.2">
      <c r="A245" s="106" t="s">
        <v>106</v>
      </c>
      <c r="C245" s="30">
        <v>51460</v>
      </c>
      <c r="E245" s="30">
        <v>0</v>
      </c>
      <c r="G245" s="30">
        <v>572</v>
      </c>
      <c r="H245" s="171"/>
      <c r="I245" s="30">
        <v>16319</v>
      </c>
      <c r="J245" s="171"/>
      <c r="K245" s="30">
        <v>-97</v>
      </c>
      <c r="L245" s="171"/>
      <c r="M245" s="30">
        <v>-2368</v>
      </c>
      <c r="N245" s="171"/>
      <c r="O245" s="30">
        <v>0</v>
      </c>
      <c r="P245" s="171"/>
      <c r="Q245" s="30">
        <v>65886</v>
      </c>
      <c r="R245" s="171"/>
      <c r="S245" s="30">
        <v>3622</v>
      </c>
      <c r="T245" s="171"/>
      <c r="U245" s="30">
        <v>69508</v>
      </c>
    </row>
    <row r="246" spans="1:21" s="183" customFormat="1" ht="11.1" customHeight="1" x14ac:dyDescent="0.2">
      <c r="A246" s="181" t="s">
        <v>191</v>
      </c>
      <c r="C246" s="197"/>
      <c r="E246" s="197"/>
      <c r="G246" s="197"/>
      <c r="H246" s="184"/>
      <c r="I246" s="197"/>
      <c r="J246" s="184"/>
      <c r="K246" s="197"/>
      <c r="L246" s="184"/>
      <c r="M246" s="197"/>
      <c r="N246" s="184"/>
      <c r="O246" s="197"/>
      <c r="P246" s="184"/>
      <c r="Q246" s="197"/>
      <c r="R246" s="184"/>
      <c r="S246" s="197"/>
      <c r="T246" s="184"/>
      <c r="U246" s="197"/>
    </row>
    <row r="247" spans="1:21" s="183" customFormat="1" ht="11.1" customHeight="1" x14ac:dyDescent="0.2">
      <c r="A247" s="185" t="s">
        <v>192</v>
      </c>
      <c r="B247" s="199"/>
      <c r="C247" s="197">
        <v>0</v>
      </c>
      <c r="D247" s="199"/>
      <c r="E247" s="197">
        <v>0</v>
      </c>
      <c r="F247" s="199"/>
      <c r="G247" s="197">
        <v>0</v>
      </c>
      <c r="H247" s="184"/>
      <c r="I247" s="197">
        <v>0</v>
      </c>
      <c r="J247" s="184"/>
      <c r="K247" s="197">
        <v>-36</v>
      </c>
      <c r="L247" s="184"/>
      <c r="M247" s="197">
        <v>0</v>
      </c>
      <c r="N247" s="184"/>
      <c r="O247" s="197">
        <v>0</v>
      </c>
      <c r="P247" s="184"/>
      <c r="Q247" s="197">
        <v>-36</v>
      </c>
      <c r="R247" s="184"/>
      <c r="S247" s="197">
        <v>-172</v>
      </c>
      <c r="T247" s="184"/>
      <c r="U247" s="197">
        <v>-208</v>
      </c>
    </row>
    <row r="248" spans="1:21" s="183" customFormat="1" ht="11.1" customHeight="1" x14ac:dyDescent="0.2">
      <c r="A248" s="185" t="s">
        <v>202</v>
      </c>
      <c r="B248" s="199"/>
      <c r="C248" s="197">
        <v>12040</v>
      </c>
      <c r="D248" s="199"/>
      <c r="E248" s="197">
        <v>0</v>
      </c>
      <c r="F248" s="199"/>
      <c r="G248" s="197">
        <v>0</v>
      </c>
      <c r="H248" s="184"/>
      <c r="I248" s="197">
        <v>-12040</v>
      </c>
      <c r="J248" s="184"/>
      <c r="K248" s="197">
        <v>0</v>
      </c>
      <c r="L248" s="184"/>
      <c r="M248" s="197">
        <v>0</v>
      </c>
      <c r="N248" s="184"/>
      <c r="O248" s="197">
        <v>0</v>
      </c>
      <c r="P248" s="184"/>
      <c r="Q248" s="197">
        <v>0</v>
      </c>
      <c r="R248" s="184"/>
      <c r="S248" s="197">
        <v>0</v>
      </c>
      <c r="T248" s="184"/>
      <c r="U248" s="197">
        <v>0</v>
      </c>
    </row>
    <row r="249" spans="1:21" s="183" customFormat="1" ht="11.1" customHeight="1" x14ac:dyDescent="0.2">
      <c r="A249" s="185" t="s">
        <v>203</v>
      </c>
      <c r="B249" s="199"/>
      <c r="C249" s="197">
        <v>0</v>
      </c>
      <c r="D249" s="199"/>
      <c r="E249" s="197">
        <v>0</v>
      </c>
      <c r="F249" s="199"/>
      <c r="G249" s="197">
        <v>0</v>
      </c>
      <c r="H249" s="184"/>
      <c r="I249" s="197">
        <v>-133</v>
      </c>
      <c r="J249" s="184"/>
      <c r="K249" s="197">
        <v>133</v>
      </c>
      <c r="L249" s="184"/>
      <c r="M249" s="197">
        <v>0</v>
      </c>
      <c r="N249" s="184"/>
      <c r="O249" s="197">
        <v>0</v>
      </c>
      <c r="P249" s="184"/>
      <c r="Q249" s="197">
        <v>0</v>
      </c>
      <c r="R249" s="184"/>
      <c r="S249" s="197">
        <v>0</v>
      </c>
      <c r="T249" s="184"/>
      <c r="U249" s="197">
        <v>0</v>
      </c>
    </row>
    <row r="250" spans="1:21" s="183" customFormat="1" ht="11.1" customHeight="1" x14ac:dyDescent="0.2">
      <c r="A250" s="185" t="s">
        <v>193</v>
      </c>
      <c r="B250" s="199"/>
      <c r="C250" s="197">
        <v>0</v>
      </c>
      <c r="D250" s="199"/>
      <c r="E250" s="197">
        <v>0</v>
      </c>
      <c r="F250" s="199"/>
      <c r="G250" s="197">
        <v>0</v>
      </c>
      <c r="H250" s="184"/>
      <c r="I250" s="197">
        <v>7</v>
      </c>
      <c r="J250" s="184"/>
      <c r="K250" s="197">
        <v>0</v>
      </c>
      <c r="L250" s="184"/>
      <c r="M250" s="197">
        <v>0</v>
      </c>
      <c r="N250" s="184"/>
      <c r="O250" s="197">
        <v>0</v>
      </c>
      <c r="P250" s="184"/>
      <c r="Q250" s="197">
        <v>7</v>
      </c>
      <c r="R250" s="184"/>
      <c r="S250" s="197">
        <v>0</v>
      </c>
      <c r="T250" s="184"/>
      <c r="U250" s="197">
        <v>7</v>
      </c>
    </row>
    <row r="251" spans="1:21" s="183" customFormat="1" ht="11.1" customHeight="1" x14ac:dyDescent="0.2">
      <c r="A251" s="185" t="s">
        <v>194</v>
      </c>
      <c r="B251" s="199"/>
      <c r="C251" s="197">
        <v>0</v>
      </c>
      <c r="D251" s="199"/>
      <c r="E251" s="197">
        <v>0</v>
      </c>
      <c r="F251" s="199"/>
      <c r="G251" s="197">
        <v>0</v>
      </c>
      <c r="H251" s="184"/>
      <c r="I251" s="197">
        <v>-797</v>
      </c>
      <c r="J251" s="184"/>
      <c r="K251" s="197">
        <v>0</v>
      </c>
      <c r="L251" s="184"/>
      <c r="M251" s="197">
        <v>0</v>
      </c>
      <c r="N251" s="184"/>
      <c r="O251" s="197">
        <v>0</v>
      </c>
      <c r="P251" s="184"/>
      <c r="Q251" s="197">
        <v>-797</v>
      </c>
      <c r="R251" s="184"/>
      <c r="S251" s="197">
        <v>0</v>
      </c>
      <c r="T251" s="184"/>
      <c r="U251" s="197">
        <v>-797</v>
      </c>
    </row>
    <row r="252" spans="1:21" s="183" customFormat="1" ht="11.1" customHeight="1" x14ac:dyDescent="0.2">
      <c r="A252" s="186" t="s">
        <v>195</v>
      </c>
      <c r="C252" s="197">
        <v>0</v>
      </c>
      <c r="E252" s="197">
        <v>0</v>
      </c>
      <c r="G252" s="197">
        <v>-9</v>
      </c>
      <c r="H252" s="184"/>
      <c r="I252" s="197">
        <v>389</v>
      </c>
      <c r="J252" s="184"/>
      <c r="K252" s="197">
        <v>0</v>
      </c>
      <c r="L252" s="184"/>
      <c r="M252" s="197">
        <v>0</v>
      </c>
      <c r="N252" s="184"/>
      <c r="O252" s="197">
        <v>0</v>
      </c>
      <c r="P252" s="184"/>
      <c r="Q252" s="197">
        <v>380</v>
      </c>
      <c r="R252" s="184"/>
      <c r="S252" s="197">
        <v>28</v>
      </c>
      <c r="T252" s="184"/>
      <c r="U252" s="197">
        <v>408</v>
      </c>
    </row>
    <row r="253" spans="1:21" s="183" customFormat="1" ht="11.1" customHeight="1" x14ac:dyDescent="0.2">
      <c r="A253" s="181" t="s">
        <v>196</v>
      </c>
      <c r="C253" s="197"/>
      <c r="E253" s="197"/>
      <c r="G253" s="197"/>
      <c r="H253" s="184"/>
      <c r="I253" s="197"/>
      <c r="J253" s="184"/>
      <c r="K253" s="197"/>
      <c r="L253" s="184"/>
      <c r="M253" s="197"/>
      <c r="N253" s="184"/>
      <c r="O253" s="197"/>
      <c r="P253" s="184"/>
      <c r="Q253" s="197"/>
      <c r="R253" s="184"/>
      <c r="S253" s="197"/>
      <c r="T253" s="184"/>
      <c r="U253" s="197"/>
    </row>
    <row r="254" spans="1:21" s="183" customFormat="1" ht="11.1" customHeight="1" x14ac:dyDescent="0.2">
      <c r="A254" s="185" t="s">
        <v>197</v>
      </c>
      <c r="B254" s="199"/>
      <c r="C254" s="197">
        <v>0</v>
      </c>
      <c r="D254" s="199"/>
      <c r="E254" s="197">
        <v>0</v>
      </c>
      <c r="F254" s="199"/>
      <c r="G254" s="197">
        <v>0</v>
      </c>
      <c r="H254" s="184"/>
      <c r="I254" s="197">
        <v>0</v>
      </c>
      <c r="J254" s="184"/>
      <c r="K254" s="197">
        <v>0</v>
      </c>
      <c r="L254" s="184"/>
      <c r="M254" s="197">
        <v>-2496</v>
      </c>
      <c r="N254" s="184"/>
      <c r="O254" s="197">
        <v>0</v>
      </c>
      <c r="P254" s="184"/>
      <c r="Q254" s="197">
        <v>-2496</v>
      </c>
      <c r="R254" s="184"/>
      <c r="S254" s="197">
        <v>-94</v>
      </c>
      <c r="T254" s="184"/>
      <c r="U254" s="197">
        <v>-2590</v>
      </c>
    </row>
    <row r="255" spans="1:21" s="183" customFormat="1" ht="11.1" customHeight="1" x14ac:dyDescent="0.2">
      <c r="A255" s="185" t="s">
        <v>204</v>
      </c>
      <c r="C255" s="197">
        <v>0</v>
      </c>
      <c r="E255" s="197">
        <v>0</v>
      </c>
      <c r="G255" s="197">
        <v>0</v>
      </c>
      <c r="H255" s="184"/>
      <c r="I255" s="197">
        <v>0</v>
      </c>
      <c r="J255" s="184"/>
      <c r="K255" s="197">
        <v>0</v>
      </c>
      <c r="L255" s="184"/>
      <c r="M255" s="197">
        <v>0</v>
      </c>
      <c r="N255" s="184"/>
      <c r="O255" s="197">
        <v>13674</v>
      </c>
      <c r="P255" s="184"/>
      <c r="Q255" s="197">
        <v>13674</v>
      </c>
      <c r="R255" s="184"/>
      <c r="S255" s="197">
        <v>480</v>
      </c>
      <c r="T255" s="184"/>
      <c r="U255" s="197">
        <v>14154</v>
      </c>
    </row>
    <row r="256" spans="1:21" s="183" customFormat="1" ht="11.1" customHeight="1" x14ac:dyDescent="0.2">
      <c r="A256" s="181" t="s">
        <v>198</v>
      </c>
      <c r="C256" s="197"/>
      <c r="E256" s="197"/>
      <c r="G256" s="197"/>
      <c r="H256" s="184"/>
      <c r="I256" s="197"/>
      <c r="J256" s="184"/>
      <c r="K256" s="197"/>
      <c r="L256" s="184"/>
      <c r="M256" s="197"/>
      <c r="N256" s="184"/>
      <c r="O256" s="197"/>
      <c r="P256" s="184"/>
      <c r="Q256" s="197"/>
      <c r="R256" s="184"/>
      <c r="S256" s="197"/>
      <c r="T256" s="184"/>
      <c r="U256" s="197"/>
    </row>
    <row r="257" spans="1:21" s="183" customFormat="1" ht="11.1" customHeight="1" x14ac:dyDescent="0.2">
      <c r="A257" s="185" t="s">
        <v>199</v>
      </c>
      <c r="B257" s="199"/>
      <c r="C257" s="197">
        <v>0</v>
      </c>
      <c r="D257" s="199"/>
      <c r="E257" s="197">
        <v>0</v>
      </c>
      <c r="F257" s="199"/>
      <c r="G257" s="197">
        <v>0</v>
      </c>
      <c r="H257" s="184"/>
      <c r="I257" s="197">
        <v>684</v>
      </c>
      <c r="J257" s="184"/>
      <c r="K257" s="197">
        <v>0</v>
      </c>
      <c r="L257" s="184"/>
      <c r="M257" s="197">
        <v>0</v>
      </c>
      <c r="N257" s="184"/>
      <c r="O257" s="197">
        <v>-684</v>
      </c>
      <c r="P257" s="184"/>
      <c r="Q257" s="197">
        <v>0</v>
      </c>
      <c r="R257" s="184"/>
      <c r="S257" s="197">
        <v>0</v>
      </c>
      <c r="T257" s="184"/>
      <c r="U257" s="197">
        <v>0</v>
      </c>
    </row>
    <row r="258" spans="1:21" s="183" customFormat="1" ht="11.1" customHeight="1" x14ac:dyDescent="0.2">
      <c r="A258" s="185" t="s">
        <v>200</v>
      </c>
      <c r="B258" s="199"/>
      <c r="C258" s="197">
        <v>0</v>
      </c>
      <c r="D258" s="199"/>
      <c r="E258" s="197">
        <v>0</v>
      </c>
      <c r="F258" s="199"/>
      <c r="G258" s="197">
        <v>0</v>
      </c>
      <c r="H258" s="184"/>
      <c r="I258" s="197">
        <v>0</v>
      </c>
      <c r="J258" s="184"/>
      <c r="K258" s="197">
        <v>0</v>
      </c>
      <c r="L258" s="184"/>
      <c r="M258" s="197">
        <v>0</v>
      </c>
      <c r="N258" s="184"/>
      <c r="O258" s="197">
        <v>-3821</v>
      </c>
      <c r="P258" s="184"/>
      <c r="Q258" s="197">
        <v>-3821</v>
      </c>
      <c r="R258" s="184"/>
      <c r="S258" s="197">
        <v>-126</v>
      </c>
      <c r="T258" s="184"/>
      <c r="U258" s="197">
        <v>-3947</v>
      </c>
    </row>
    <row r="259" spans="1:21" s="183" customFormat="1" ht="11.1" customHeight="1" x14ac:dyDescent="0.2">
      <c r="A259" s="185" t="s">
        <v>205</v>
      </c>
      <c r="B259" s="199"/>
      <c r="C259" s="197">
        <v>0</v>
      </c>
      <c r="D259" s="199"/>
      <c r="E259" s="197">
        <v>0</v>
      </c>
      <c r="F259" s="199"/>
      <c r="G259" s="197">
        <v>0</v>
      </c>
      <c r="H259" s="184"/>
      <c r="I259" s="197">
        <v>877</v>
      </c>
      <c r="J259" s="184"/>
      <c r="K259" s="197">
        <v>0</v>
      </c>
      <c r="L259" s="184"/>
      <c r="M259" s="197">
        <v>0</v>
      </c>
      <c r="N259" s="184"/>
      <c r="O259" s="197">
        <v>-877</v>
      </c>
      <c r="P259" s="184"/>
      <c r="Q259" s="197">
        <v>0</v>
      </c>
      <c r="R259" s="184"/>
      <c r="S259" s="197">
        <v>0</v>
      </c>
      <c r="T259" s="184"/>
      <c r="U259" s="197">
        <v>0</v>
      </c>
    </row>
    <row r="260" spans="1:21" s="183" customFormat="1" ht="11.1" customHeight="1" x14ac:dyDescent="0.2">
      <c r="A260" s="185" t="s">
        <v>201</v>
      </c>
      <c r="B260" s="199"/>
      <c r="C260" s="197">
        <v>0</v>
      </c>
      <c r="D260" s="199"/>
      <c r="E260" s="197">
        <v>0</v>
      </c>
      <c r="F260" s="199"/>
      <c r="G260" s="197">
        <v>0</v>
      </c>
      <c r="H260" s="184"/>
      <c r="I260" s="197">
        <v>8292</v>
      </c>
      <c r="J260" s="184"/>
      <c r="K260" s="197">
        <v>0</v>
      </c>
      <c r="L260" s="184"/>
      <c r="M260" s="197">
        <v>0</v>
      </c>
      <c r="N260" s="184"/>
      <c r="O260" s="197">
        <v>-8292</v>
      </c>
      <c r="P260" s="184"/>
      <c r="Q260" s="197">
        <v>0</v>
      </c>
      <c r="R260" s="184"/>
      <c r="S260" s="197">
        <v>0</v>
      </c>
      <c r="T260" s="184"/>
      <c r="U260" s="197">
        <v>0</v>
      </c>
    </row>
    <row r="261" spans="1:21" s="170" customFormat="1" x14ac:dyDescent="0.2">
      <c r="A261" s="106" t="s">
        <v>105</v>
      </c>
      <c r="C261" s="30">
        <v>63500</v>
      </c>
      <c r="E261" s="30">
        <v>0</v>
      </c>
      <c r="G261" s="30">
        <v>563</v>
      </c>
      <c r="H261" s="171"/>
      <c r="I261" s="30">
        <v>13598</v>
      </c>
      <c r="J261" s="171"/>
      <c r="K261" s="30">
        <v>0</v>
      </c>
      <c r="L261" s="171"/>
      <c r="M261" s="30">
        <v>-4864</v>
      </c>
      <c r="N261" s="171"/>
      <c r="O261" s="30">
        <v>0</v>
      </c>
      <c r="P261" s="171"/>
      <c r="Q261" s="30">
        <v>72797</v>
      </c>
      <c r="R261" s="171"/>
      <c r="S261" s="30">
        <v>3738</v>
      </c>
      <c r="T261" s="171"/>
      <c r="U261" s="30">
        <v>76535</v>
      </c>
    </row>
    <row r="262" spans="1:21" s="183" customFormat="1" x14ac:dyDescent="0.2">
      <c r="A262" s="181"/>
      <c r="C262" s="182"/>
      <c r="E262" s="182"/>
      <c r="G262" s="182"/>
      <c r="I262" s="182"/>
      <c r="K262" s="182"/>
      <c r="M262" s="182"/>
      <c r="O262" s="182"/>
      <c r="Q262" s="182"/>
      <c r="S262" s="182"/>
      <c r="U262" s="182"/>
    </row>
    <row r="263" spans="1:21" s="170" customFormat="1" x14ac:dyDescent="0.2">
      <c r="A263" s="106" t="s">
        <v>106</v>
      </c>
      <c r="C263" s="30">
        <v>51460</v>
      </c>
      <c r="E263" s="30">
        <v>0</v>
      </c>
      <c r="G263" s="30">
        <v>572</v>
      </c>
      <c r="H263" s="171"/>
      <c r="I263" s="30">
        <v>16319</v>
      </c>
      <c r="J263" s="171"/>
      <c r="K263" s="30">
        <v>-97</v>
      </c>
      <c r="L263" s="171"/>
      <c r="M263" s="30">
        <v>-2368</v>
      </c>
      <c r="N263" s="171"/>
      <c r="O263" s="30">
        <v>0</v>
      </c>
      <c r="P263" s="171"/>
      <c r="Q263" s="30">
        <v>65886</v>
      </c>
      <c r="R263" s="171"/>
      <c r="S263" s="30">
        <v>3622</v>
      </c>
      <c r="T263" s="171"/>
      <c r="U263" s="30">
        <v>69508</v>
      </c>
    </row>
    <row r="264" spans="1:21" s="183" customFormat="1" x14ac:dyDescent="0.2">
      <c r="A264" s="172" t="s">
        <v>191</v>
      </c>
      <c r="B264" s="160"/>
      <c r="C264" s="196"/>
      <c r="D264" s="160"/>
      <c r="E264" s="196"/>
      <c r="F264" s="160"/>
      <c r="G264" s="196"/>
      <c r="H264" s="161"/>
      <c r="I264" s="196"/>
      <c r="J264" s="161"/>
      <c r="K264" s="196"/>
      <c r="L264" s="161"/>
      <c r="M264" s="196"/>
      <c r="N264" s="161"/>
      <c r="O264" s="196"/>
      <c r="P264" s="161"/>
      <c r="Q264" s="196"/>
      <c r="R264" s="161"/>
      <c r="S264" s="196"/>
      <c r="T264" s="161"/>
      <c r="U264" s="196"/>
    </row>
    <row r="265" spans="1:21" s="183" customFormat="1" x14ac:dyDescent="0.2">
      <c r="A265" s="180" t="s">
        <v>192</v>
      </c>
      <c r="B265" s="200"/>
      <c r="C265" s="196">
        <v>0</v>
      </c>
      <c r="D265" s="200"/>
      <c r="E265" s="196">
        <v>0</v>
      </c>
      <c r="F265" s="200"/>
      <c r="G265" s="196">
        <v>0</v>
      </c>
      <c r="H265" s="161"/>
      <c r="I265" s="196">
        <v>0</v>
      </c>
      <c r="J265" s="161"/>
      <c r="K265" s="196">
        <v>-36</v>
      </c>
      <c r="L265" s="161"/>
      <c r="M265" s="196">
        <v>0</v>
      </c>
      <c r="N265" s="161"/>
      <c r="O265" s="196">
        <v>0</v>
      </c>
      <c r="P265" s="161"/>
      <c r="Q265" s="196">
        <v>-36</v>
      </c>
      <c r="R265" s="161"/>
      <c r="S265" s="196">
        <v>-172</v>
      </c>
      <c r="T265" s="161"/>
      <c r="U265" s="196">
        <v>-208</v>
      </c>
    </row>
    <row r="266" spans="1:21" s="183" customFormat="1" x14ac:dyDescent="0.2">
      <c r="A266" s="180" t="s">
        <v>193</v>
      </c>
      <c r="B266" s="200"/>
      <c r="C266" s="196">
        <v>0</v>
      </c>
      <c r="D266" s="200"/>
      <c r="E266" s="196">
        <v>0</v>
      </c>
      <c r="F266" s="200"/>
      <c r="G266" s="196">
        <v>0</v>
      </c>
      <c r="H266" s="161"/>
      <c r="I266" s="196">
        <v>6</v>
      </c>
      <c r="J266" s="161"/>
      <c r="K266" s="196">
        <v>0</v>
      </c>
      <c r="L266" s="161"/>
      <c r="M266" s="196">
        <v>0</v>
      </c>
      <c r="N266" s="161"/>
      <c r="O266" s="196">
        <v>0</v>
      </c>
      <c r="P266" s="161"/>
      <c r="Q266" s="196">
        <v>6</v>
      </c>
      <c r="R266" s="161"/>
      <c r="S266" s="196">
        <v>0</v>
      </c>
      <c r="T266" s="161"/>
      <c r="U266" s="196">
        <v>6</v>
      </c>
    </row>
    <row r="267" spans="1:21" s="183" customFormat="1" x14ac:dyDescent="0.2">
      <c r="A267" s="180" t="s">
        <v>194</v>
      </c>
      <c r="B267" s="200"/>
      <c r="C267" s="196">
        <v>0</v>
      </c>
      <c r="D267" s="200"/>
      <c r="E267" s="196">
        <v>0</v>
      </c>
      <c r="F267" s="200"/>
      <c r="G267" s="196">
        <v>0</v>
      </c>
      <c r="H267" s="161"/>
      <c r="I267" s="196">
        <v>-797</v>
      </c>
      <c r="J267" s="161"/>
      <c r="K267" s="196">
        <v>0</v>
      </c>
      <c r="L267" s="161"/>
      <c r="M267" s="196">
        <v>0</v>
      </c>
      <c r="N267" s="161"/>
      <c r="O267" s="196">
        <v>0</v>
      </c>
      <c r="P267" s="161"/>
      <c r="Q267" s="196">
        <v>-797</v>
      </c>
      <c r="R267" s="161"/>
      <c r="S267" s="196">
        <v>0</v>
      </c>
      <c r="T267" s="161"/>
      <c r="U267" s="196">
        <v>-797</v>
      </c>
    </row>
    <row r="268" spans="1:21" s="183" customFormat="1" x14ac:dyDescent="0.2">
      <c r="A268" s="187" t="s">
        <v>195</v>
      </c>
      <c r="B268" s="160"/>
      <c r="C268" s="196">
        <v>0</v>
      </c>
      <c r="D268" s="160"/>
      <c r="E268" s="196">
        <v>0</v>
      </c>
      <c r="F268" s="160"/>
      <c r="G268" s="196">
        <v>-51</v>
      </c>
      <c r="H268" s="161"/>
      <c r="I268" s="196">
        <v>249</v>
      </c>
      <c r="J268" s="161"/>
      <c r="K268" s="196">
        <v>0</v>
      </c>
      <c r="L268" s="161"/>
      <c r="M268" s="196">
        <v>0</v>
      </c>
      <c r="N268" s="161"/>
      <c r="O268" s="196">
        <v>0</v>
      </c>
      <c r="P268" s="161"/>
      <c r="Q268" s="196">
        <v>198</v>
      </c>
      <c r="R268" s="161"/>
      <c r="S268" s="196">
        <v>-52</v>
      </c>
      <c r="T268" s="161"/>
      <c r="U268" s="196">
        <v>146</v>
      </c>
    </row>
    <row r="269" spans="1:21" s="183" customFormat="1" x14ac:dyDescent="0.2">
      <c r="A269" s="172" t="s">
        <v>196</v>
      </c>
      <c r="B269" s="160"/>
      <c r="C269" s="196"/>
      <c r="D269" s="160"/>
      <c r="E269" s="196"/>
      <c r="F269" s="160"/>
      <c r="G269" s="196"/>
      <c r="H269" s="161"/>
      <c r="I269" s="196"/>
      <c r="J269" s="161"/>
      <c r="K269" s="196"/>
      <c r="L269" s="161"/>
      <c r="M269" s="196"/>
      <c r="N269" s="161"/>
      <c r="O269" s="196"/>
      <c r="P269" s="161"/>
      <c r="Q269" s="196"/>
      <c r="R269" s="161"/>
      <c r="S269" s="196"/>
      <c r="T269" s="161"/>
      <c r="U269" s="196"/>
    </row>
    <row r="270" spans="1:21" s="183" customFormat="1" x14ac:dyDescent="0.2">
      <c r="A270" s="180" t="s">
        <v>197</v>
      </c>
      <c r="B270" s="200"/>
      <c r="C270" s="196">
        <v>0</v>
      </c>
      <c r="D270" s="200"/>
      <c r="E270" s="196">
        <v>0</v>
      </c>
      <c r="F270" s="200"/>
      <c r="G270" s="196">
        <v>0</v>
      </c>
      <c r="H270" s="161"/>
      <c r="I270" s="196">
        <v>0</v>
      </c>
      <c r="J270" s="161"/>
      <c r="K270" s="196">
        <v>0</v>
      </c>
      <c r="L270" s="161"/>
      <c r="M270" s="196">
        <v>-1888</v>
      </c>
      <c r="N270" s="161"/>
      <c r="O270" s="196">
        <v>0</v>
      </c>
      <c r="P270" s="161"/>
      <c r="Q270" s="196">
        <v>-1888</v>
      </c>
      <c r="R270" s="161"/>
      <c r="S270" s="196">
        <v>-68</v>
      </c>
      <c r="T270" s="161"/>
      <c r="U270" s="196">
        <v>-1956</v>
      </c>
    </row>
    <row r="271" spans="1:21" s="183" customFormat="1" x14ac:dyDescent="0.2">
      <c r="A271" s="180" t="s">
        <v>72</v>
      </c>
      <c r="B271" s="160"/>
      <c r="C271" s="196">
        <v>0</v>
      </c>
      <c r="D271" s="160"/>
      <c r="E271" s="196">
        <v>0</v>
      </c>
      <c r="F271" s="160"/>
      <c r="G271" s="196">
        <v>0</v>
      </c>
      <c r="H271" s="161"/>
      <c r="I271" s="196">
        <v>0</v>
      </c>
      <c r="J271" s="161"/>
      <c r="K271" s="196">
        <v>0</v>
      </c>
      <c r="L271" s="161"/>
      <c r="M271" s="196">
        <v>0</v>
      </c>
      <c r="N271" s="161"/>
      <c r="O271" s="196">
        <v>10350</v>
      </c>
      <c r="P271" s="161"/>
      <c r="Q271" s="196">
        <v>10350</v>
      </c>
      <c r="R271" s="161"/>
      <c r="S271" s="196">
        <v>341</v>
      </c>
      <c r="T271" s="161"/>
      <c r="U271" s="196">
        <v>10691</v>
      </c>
    </row>
    <row r="272" spans="1:21" s="183" customFormat="1" x14ac:dyDescent="0.2">
      <c r="A272" s="172" t="s">
        <v>198</v>
      </c>
      <c r="B272" s="160"/>
      <c r="C272" s="196"/>
      <c r="D272" s="160"/>
      <c r="E272" s="196"/>
      <c r="F272" s="160"/>
      <c r="G272" s="196"/>
      <c r="H272" s="161"/>
      <c r="I272" s="196"/>
      <c r="J272" s="161"/>
      <c r="K272" s="196"/>
      <c r="L272" s="161"/>
      <c r="M272" s="196"/>
      <c r="N272" s="161"/>
      <c r="O272" s="196"/>
      <c r="P272" s="161"/>
      <c r="Q272" s="196"/>
      <c r="R272" s="161"/>
      <c r="S272" s="196"/>
      <c r="T272" s="161"/>
      <c r="U272" s="196"/>
    </row>
    <row r="273" spans="1:21" s="183" customFormat="1" x14ac:dyDescent="0.2">
      <c r="A273" s="180" t="s">
        <v>199</v>
      </c>
      <c r="B273" s="200"/>
      <c r="C273" s="196">
        <v>0</v>
      </c>
      <c r="D273" s="200"/>
      <c r="E273" s="196">
        <v>0</v>
      </c>
      <c r="F273" s="200"/>
      <c r="G273" s="196">
        <v>0</v>
      </c>
      <c r="H273" s="161"/>
      <c r="I273" s="196">
        <v>517</v>
      </c>
      <c r="J273" s="161"/>
      <c r="K273" s="196">
        <v>0</v>
      </c>
      <c r="L273" s="161"/>
      <c r="M273" s="196">
        <v>0</v>
      </c>
      <c r="N273" s="161"/>
      <c r="O273" s="196">
        <v>-517</v>
      </c>
      <c r="P273" s="161"/>
      <c r="Q273" s="196">
        <v>0</v>
      </c>
      <c r="R273" s="161"/>
      <c r="S273" s="196">
        <v>0</v>
      </c>
      <c r="T273" s="161"/>
      <c r="U273" s="196">
        <v>0</v>
      </c>
    </row>
    <row r="274" spans="1:21" s="183" customFormat="1" x14ac:dyDescent="0.2">
      <c r="A274" s="180" t="s">
        <v>200</v>
      </c>
      <c r="B274" s="200"/>
      <c r="C274" s="196">
        <v>0</v>
      </c>
      <c r="D274" s="200"/>
      <c r="E274" s="196">
        <v>0</v>
      </c>
      <c r="F274" s="200"/>
      <c r="G274" s="196">
        <v>0</v>
      </c>
      <c r="H274" s="161"/>
      <c r="I274" s="196">
        <v>0</v>
      </c>
      <c r="J274" s="161"/>
      <c r="K274" s="196">
        <v>0</v>
      </c>
      <c r="L274" s="161"/>
      <c r="M274" s="196">
        <v>0</v>
      </c>
      <c r="N274" s="161"/>
      <c r="O274" s="196">
        <v>-2892</v>
      </c>
      <c r="P274" s="161"/>
      <c r="Q274" s="196">
        <v>-2892</v>
      </c>
      <c r="R274" s="161"/>
      <c r="S274" s="196">
        <v>0</v>
      </c>
      <c r="T274" s="161"/>
      <c r="U274" s="196">
        <v>-2892</v>
      </c>
    </row>
    <row r="275" spans="1:21" s="183" customFormat="1" x14ac:dyDescent="0.2">
      <c r="A275" s="180" t="s">
        <v>201</v>
      </c>
      <c r="B275" s="200"/>
      <c r="C275" s="196">
        <v>0</v>
      </c>
      <c r="D275" s="200"/>
      <c r="E275" s="196">
        <v>0</v>
      </c>
      <c r="F275" s="200"/>
      <c r="G275" s="196">
        <v>0</v>
      </c>
      <c r="H275" s="161"/>
      <c r="I275" s="196">
        <v>6941</v>
      </c>
      <c r="J275" s="161"/>
      <c r="K275" s="196">
        <v>0</v>
      </c>
      <c r="L275" s="161"/>
      <c r="M275" s="196">
        <v>0</v>
      </c>
      <c r="N275" s="161"/>
      <c r="O275" s="196">
        <v>-6941</v>
      </c>
      <c r="P275" s="161"/>
      <c r="Q275" s="196">
        <v>0</v>
      </c>
      <c r="R275" s="161"/>
      <c r="S275" s="196">
        <v>0</v>
      </c>
      <c r="T275" s="161"/>
      <c r="U275" s="196">
        <v>0</v>
      </c>
    </row>
    <row r="276" spans="1:21" s="170" customFormat="1" x14ac:dyDescent="0.2">
      <c r="A276" s="106" t="s">
        <v>206</v>
      </c>
      <c r="C276" s="30">
        <v>51460</v>
      </c>
      <c r="E276" s="30">
        <v>0</v>
      </c>
      <c r="G276" s="30">
        <v>521</v>
      </c>
      <c r="H276" s="171"/>
      <c r="I276" s="30">
        <v>23235</v>
      </c>
      <c r="J276" s="171"/>
      <c r="K276" s="30">
        <v>-133</v>
      </c>
      <c r="L276" s="171"/>
      <c r="M276" s="30">
        <v>-4256</v>
      </c>
      <c r="N276" s="171"/>
      <c r="O276" s="30">
        <v>0</v>
      </c>
      <c r="P276" s="171"/>
      <c r="Q276" s="30">
        <v>70827</v>
      </c>
      <c r="R276" s="171"/>
      <c r="S276" s="30">
        <v>3671</v>
      </c>
      <c r="T276" s="171"/>
      <c r="U276" s="30">
        <v>74498</v>
      </c>
    </row>
    <row r="277" spans="1:21" s="183" customFormat="1" x14ac:dyDescent="0.2">
      <c r="A277" s="181"/>
      <c r="C277" s="182"/>
      <c r="E277" s="182"/>
      <c r="G277" s="182"/>
      <c r="I277" s="182"/>
      <c r="K277" s="182"/>
      <c r="M277" s="182"/>
      <c r="O277" s="182"/>
      <c r="Q277" s="182"/>
      <c r="S277" s="182"/>
      <c r="U277" s="182"/>
    </row>
    <row r="278" spans="1:21" s="170" customFormat="1" x14ac:dyDescent="0.2">
      <c r="A278" s="106" t="s">
        <v>106</v>
      </c>
      <c r="C278" s="30">
        <v>51460</v>
      </c>
      <c r="E278" s="30">
        <v>0</v>
      </c>
      <c r="G278" s="30">
        <v>572</v>
      </c>
      <c r="H278" s="171"/>
      <c r="I278" s="30">
        <v>16319</v>
      </c>
      <c r="J278" s="171"/>
      <c r="K278" s="30">
        <v>-97</v>
      </c>
      <c r="L278" s="171"/>
      <c r="M278" s="30">
        <v>-2368</v>
      </c>
      <c r="N278" s="171"/>
      <c r="O278" s="30">
        <v>0</v>
      </c>
      <c r="P278" s="171"/>
      <c r="Q278" s="30">
        <v>65886</v>
      </c>
      <c r="R278" s="171"/>
      <c r="S278" s="30">
        <v>3622</v>
      </c>
      <c r="T278" s="171"/>
      <c r="U278" s="30">
        <v>69508</v>
      </c>
    </row>
    <row r="279" spans="1:21" s="183" customFormat="1" x14ac:dyDescent="0.2">
      <c r="A279" s="172" t="s">
        <v>191</v>
      </c>
      <c r="B279" s="160"/>
      <c r="C279" s="196"/>
      <c r="D279" s="160"/>
      <c r="E279" s="196"/>
      <c r="F279" s="160"/>
      <c r="G279" s="196"/>
      <c r="H279" s="161"/>
      <c r="I279" s="196"/>
      <c r="J279" s="161"/>
      <c r="K279" s="196"/>
      <c r="L279" s="161"/>
      <c r="M279" s="196"/>
      <c r="N279" s="161"/>
      <c r="O279" s="196"/>
      <c r="P279" s="161"/>
      <c r="Q279" s="196"/>
      <c r="R279" s="161"/>
      <c r="S279" s="196"/>
      <c r="T279" s="161"/>
      <c r="U279" s="196"/>
    </row>
    <row r="280" spans="1:21" s="183" customFormat="1" x14ac:dyDescent="0.2">
      <c r="A280" s="180" t="s">
        <v>192</v>
      </c>
      <c r="B280" s="200"/>
      <c r="C280" s="196">
        <v>0</v>
      </c>
      <c r="D280" s="200"/>
      <c r="E280" s="196">
        <v>0</v>
      </c>
      <c r="F280" s="200"/>
      <c r="G280" s="196">
        <v>0</v>
      </c>
      <c r="H280" s="161"/>
      <c r="I280" s="196">
        <v>0</v>
      </c>
      <c r="J280" s="161"/>
      <c r="K280" s="196">
        <v>-36</v>
      </c>
      <c r="L280" s="161"/>
      <c r="M280" s="196">
        <v>0</v>
      </c>
      <c r="N280" s="161"/>
      <c r="O280" s="196">
        <v>0</v>
      </c>
      <c r="P280" s="161"/>
      <c r="Q280" s="196">
        <v>-36</v>
      </c>
      <c r="R280" s="161"/>
      <c r="S280" s="196">
        <v>-172</v>
      </c>
      <c r="T280" s="161"/>
      <c r="U280" s="196">
        <v>-208</v>
      </c>
    </row>
    <row r="281" spans="1:21" s="183" customFormat="1" x14ac:dyDescent="0.2">
      <c r="A281" s="180" t="s">
        <v>193</v>
      </c>
      <c r="B281" s="200"/>
      <c r="C281" s="196">
        <v>0</v>
      </c>
      <c r="D281" s="200"/>
      <c r="E281" s="196">
        <v>0</v>
      </c>
      <c r="F281" s="200"/>
      <c r="G281" s="196">
        <v>0</v>
      </c>
      <c r="H281" s="161"/>
      <c r="I281" s="196">
        <v>4</v>
      </c>
      <c r="J281" s="161"/>
      <c r="K281" s="196">
        <v>0</v>
      </c>
      <c r="L281" s="161"/>
      <c r="M281" s="196">
        <v>0</v>
      </c>
      <c r="N281" s="161"/>
      <c r="O281" s="196">
        <v>0</v>
      </c>
      <c r="P281" s="161"/>
      <c r="Q281" s="196">
        <v>4</v>
      </c>
      <c r="R281" s="161"/>
      <c r="S281" s="196">
        <v>0</v>
      </c>
      <c r="T281" s="161"/>
      <c r="U281" s="196">
        <v>4</v>
      </c>
    </row>
    <row r="282" spans="1:21" s="183" customFormat="1" x14ac:dyDescent="0.2">
      <c r="A282" s="180" t="s">
        <v>194</v>
      </c>
      <c r="B282" s="200"/>
      <c r="C282" s="196">
        <v>0</v>
      </c>
      <c r="D282" s="200"/>
      <c r="E282" s="196">
        <v>0</v>
      </c>
      <c r="F282" s="200"/>
      <c r="G282" s="196">
        <v>0</v>
      </c>
      <c r="H282" s="161"/>
      <c r="I282" s="196">
        <v>-797</v>
      </c>
      <c r="J282" s="161"/>
      <c r="K282" s="196">
        <v>0</v>
      </c>
      <c r="L282" s="161"/>
      <c r="M282" s="196">
        <v>0</v>
      </c>
      <c r="N282" s="161"/>
      <c r="O282" s="196">
        <v>0</v>
      </c>
      <c r="P282" s="161"/>
      <c r="Q282" s="196">
        <v>-797</v>
      </c>
      <c r="R282" s="161"/>
      <c r="S282" s="196">
        <v>0</v>
      </c>
      <c r="T282" s="161"/>
      <c r="U282" s="196">
        <v>-797</v>
      </c>
    </row>
    <row r="283" spans="1:21" s="183" customFormat="1" x14ac:dyDescent="0.2">
      <c r="A283" s="187" t="s">
        <v>195</v>
      </c>
      <c r="B283" s="160"/>
      <c r="C283" s="196">
        <v>0</v>
      </c>
      <c r="D283" s="160"/>
      <c r="E283" s="196">
        <v>0</v>
      </c>
      <c r="F283" s="160"/>
      <c r="G283" s="196">
        <v>-106</v>
      </c>
      <c r="H283" s="161"/>
      <c r="I283" s="196">
        <v>-132</v>
      </c>
      <c r="J283" s="161"/>
      <c r="K283" s="196">
        <v>0</v>
      </c>
      <c r="L283" s="161"/>
      <c r="M283" s="196">
        <v>0</v>
      </c>
      <c r="N283" s="161"/>
      <c r="O283" s="196">
        <v>0</v>
      </c>
      <c r="P283" s="161"/>
      <c r="Q283" s="196">
        <v>-238</v>
      </c>
      <c r="R283" s="161"/>
      <c r="S283" s="196">
        <v>-53</v>
      </c>
      <c r="T283" s="161"/>
      <c r="U283" s="196">
        <v>-291</v>
      </c>
    </row>
    <row r="284" spans="1:21" s="183" customFormat="1" x14ac:dyDescent="0.2">
      <c r="A284" s="172" t="s">
        <v>196</v>
      </c>
      <c r="B284" s="160"/>
      <c r="C284" s="196"/>
      <c r="D284" s="160"/>
      <c r="E284" s="196"/>
      <c r="F284" s="160"/>
      <c r="G284" s="196"/>
      <c r="H284" s="161"/>
      <c r="I284" s="196"/>
      <c r="J284" s="161"/>
      <c r="K284" s="196"/>
      <c r="L284" s="161"/>
      <c r="M284" s="196"/>
      <c r="N284" s="161"/>
      <c r="O284" s="196"/>
      <c r="P284" s="161"/>
      <c r="Q284" s="196"/>
      <c r="R284" s="161"/>
      <c r="S284" s="196"/>
      <c r="T284" s="161"/>
      <c r="U284" s="196"/>
    </row>
    <row r="285" spans="1:21" s="183" customFormat="1" x14ac:dyDescent="0.2">
      <c r="A285" s="180" t="s">
        <v>197</v>
      </c>
      <c r="B285" s="200"/>
      <c r="C285" s="196">
        <v>0</v>
      </c>
      <c r="D285" s="200"/>
      <c r="E285" s="196">
        <v>0</v>
      </c>
      <c r="F285" s="200"/>
      <c r="G285" s="196">
        <v>0</v>
      </c>
      <c r="H285" s="161"/>
      <c r="I285" s="196">
        <v>0</v>
      </c>
      <c r="J285" s="161"/>
      <c r="K285" s="196">
        <v>0</v>
      </c>
      <c r="L285" s="161"/>
      <c r="M285" s="196">
        <v>-2218</v>
      </c>
      <c r="N285" s="161"/>
      <c r="O285" s="196">
        <v>0</v>
      </c>
      <c r="P285" s="161"/>
      <c r="Q285" s="196">
        <v>-2218</v>
      </c>
      <c r="R285" s="161"/>
      <c r="S285" s="196">
        <v>-73</v>
      </c>
      <c r="T285" s="161"/>
      <c r="U285" s="196">
        <v>-2291</v>
      </c>
    </row>
    <row r="286" spans="1:21" s="183" customFormat="1" x14ac:dyDescent="0.2">
      <c r="A286" s="180" t="s">
        <v>72</v>
      </c>
      <c r="B286" s="160"/>
      <c r="C286" s="196">
        <v>0</v>
      </c>
      <c r="D286" s="160"/>
      <c r="E286" s="196">
        <v>0</v>
      </c>
      <c r="F286" s="160"/>
      <c r="G286" s="196">
        <v>0</v>
      </c>
      <c r="H286" s="161"/>
      <c r="I286" s="196">
        <v>0</v>
      </c>
      <c r="J286" s="161"/>
      <c r="K286" s="196">
        <v>0</v>
      </c>
      <c r="L286" s="161"/>
      <c r="M286" s="196">
        <v>0</v>
      </c>
      <c r="N286" s="161"/>
      <c r="O286" s="196">
        <v>6795</v>
      </c>
      <c r="P286" s="161"/>
      <c r="Q286" s="196">
        <v>6795</v>
      </c>
      <c r="R286" s="161"/>
      <c r="S286" s="196">
        <v>245</v>
      </c>
      <c r="T286" s="161"/>
      <c r="U286" s="196">
        <v>7040</v>
      </c>
    </row>
    <row r="287" spans="1:21" s="183" customFormat="1" x14ac:dyDescent="0.2">
      <c r="A287" s="172" t="s">
        <v>198</v>
      </c>
      <c r="B287" s="160"/>
      <c r="C287" s="196"/>
      <c r="D287" s="160"/>
      <c r="E287" s="196"/>
      <c r="F287" s="160"/>
      <c r="G287" s="196"/>
      <c r="H287" s="161"/>
      <c r="I287" s="196"/>
      <c r="J287" s="161"/>
      <c r="K287" s="196"/>
      <c r="L287" s="161"/>
      <c r="M287" s="196"/>
      <c r="N287" s="161"/>
      <c r="O287" s="196"/>
      <c r="P287" s="161"/>
      <c r="Q287" s="196"/>
      <c r="R287" s="161"/>
      <c r="S287" s="196"/>
      <c r="T287" s="161"/>
      <c r="U287" s="196"/>
    </row>
    <row r="288" spans="1:21" s="183" customFormat="1" x14ac:dyDescent="0.2">
      <c r="A288" s="180" t="s">
        <v>199</v>
      </c>
      <c r="B288" s="200"/>
      <c r="C288" s="196">
        <v>0</v>
      </c>
      <c r="D288" s="200"/>
      <c r="E288" s="196">
        <v>0</v>
      </c>
      <c r="F288" s="200"/>
      <c r="G288" s="196">
        <v>0</v>
      </c>
      <c r="H288" s="161"/>
      <c r="I288" s="196">
        <v>340</v>
      </c>
      <c r="J288" s="161"/>
      <c r="K288" s="196">
        <v>0</v>
      </c>
      <c r="L288" s="161"/>
      <c r="M288" s="196">
        <v>0</v>
      </c>
      <c r="N288" s="161"/>
      <c r="O288" s="196">
        <v>-340</v>
      </c>
      <c r="P288" s="161"/>
      <c r="Q288" s="196">
        <v>0</v>
      </c>
      <c r="R288" s="161"/>
      <c r="S288" s="196">
        <v>0</v>
      </c>
      <c r="T288" s="161"/>
      <c r="U288" s="196">
        <v>0</v>
      </c>
    </row>
    <row r="289" spans="1:21" s="183" customFormat="1" x14ac:dyDescent="0.2">
      <c r="A289" s="180" t="s">
        <v>200</v>
      </c>
      <c r="B289" s="200"/>
      <c r="C289" s="196">
        <v>0</v>
      </c>
      <c r="D289" s="200"/>
      <c r="E289" s="196">
        <v>0</v>
      </c>
      <c r="F289" s="200"/>
      <c r="G289" s="196">
        <v>0</v>
      </c>
      <c r="H289" s="161"/>
      <c r="I289" s="196">
        <v>0</v>
      </c>
      <c r="J289" s="161"/>
      <c r="K289" s="196">
        <v>0</v>
      </c>
      <c r="L289" s="161"/>
      <c r="M289" s="196">
        <v>0</v>
      </c>
      <c r="N289" s="161"/>
      <c r="O289" s="196">
        <v>-1898</v>
      </c>
      <c r="P289" s="161"/>
      <c r="Q289" s="196">
        <v>-1898</v>
      </c>
      <c r="R289" s="161"/>
      <c r="S289" s="196">
        <v>0</v>
      </c>
      <c r="T289" s="161"/>
      <c r="U289" s="196">
        <v>-1898</v>
      </c>
    </row>
    <row r="290" spans="1:21" s="183" customFormat="1" x14ac:dyDescent="0.2">
      <c r="A290" s="185" t="s">
        <v>205</v>
      </c>
      <c r="B290" s="200"/>
      <c r="C290" s="196">
        <v>0</v>
      </c>
      <c r="D290" s="200"/>
      <c r="E290" s="196">
        <v>0</v>
      </c>
      <c r="F290" s="200"/>
      <c r="G290" s="196">
        <v>0</v>
      </c>
      <c r="H290" s="161"/>
      <c r="I290" s="196">
        <v>43</v>
      </c>
      <c r="J290" s="161"/>
      <c r="K290" s="196">
        <v>0</v>
      </c>
      <c r="L290" s="161"/>
      <c r="M290" s="196">
        <v>0</v>
      </c>
      <c r="N290" s="161"/>
      <c r="O290" s="196">
        <v>-43</v>
      </c>
      <c r="P290" s="161"/>
      <c r="Q290" s="196">
        <v>0</v>
      </c>
      <c r="R290" s="161"/>
      <c r="S290" s="196">
        <v>0</v>
      </c>
      <c r="T290" s="161"/>
      <c r="U290" s="196">
        <v>0</v>
      </c>
    </row>
    <row r="291" spans="1:21" s="183" customFormat="1" x14ac:dyDescent="0.2">
      <c r="A291" s="188" t="s">
        <v>201</v>
      </c>
      <c r="B291" s="200"/>
      <c r="C291" s="196">
        <v>0</v>
      </c>
      <c r="D291" s="200"/>
      <c r="E291" s="196">
        <v>0</v>
      </c>
      <c r="F291" s="200"/>
      <c r="G291" s="196">
        <v>0</v>
      </c>
      <c r="H291" s="161"/>
      <c r="I291" s="196">
        <v>4514</v>
      </c>
      <c r="J291" s="161"/>
      <c r="K291" s="196">
        <v>0</v>
      </c>
      <c r="L291" s="161"/>
      <c r="M291" s="196">
        <v>0</v>
      </c>
      <c r="N291" s="161"/>
      <c r="O291" s="196">
        <v>-4514</v>
      </c>
      <c r="P291" s="161"/>
      <c r="Q291" s="196">
        <v>0</v>
      </c>
      <c r="R291" s="161"/>
      <c r="S291" s="196">
        <v>0</v>
      </c>
      <c r="T291" s="161"/>
      <c r="U291" s="196">
        <v>0</v>
      </c>
    </row>
    <row r="292" spans="1:21" s="170" customFormat="1" x14ac:dyDescent="0.2">
      <c r="A292" s="106" t="s">
        <v>207</v>
      </c>
      <c r="C292" s="30">
        <v>51460</v>
      </c>
      <c r="E292" s="30">
        <v>0</v>
      </c>
      <c r="G292" s="30">
        <v>466</v>
      </c>
      <c r="H292" s="171"/>
      <c r="I292" s="30">
        <v>20291</v>
      </c>
      <c r="J292" s="171"/>
      <c r="K292" s="30">
        <v>-133</v>
      </c>
      <c r="L292" s="171"/>
      <c r="M292" s="30">
        <v>-4586</v>
      </c>
      <c r="N292" s="171"/>
      <c r="O292" s="30">
        <v>0</v>
      </c>
      <c r="P292" s="171"/>
      <c r="Q292" s="30">
        <v>67498</v>
      </c>
      <c r="R292" s="171"/>
      <c r="S292" s="30">
        <v>3569</v>
      </c>
      <c r="T292" s="171"/>
      <c r="U292" s="30">
        <v>71067</v>
      </c>
    </row>
    <row r="293" spans="1:21" s="183" customFormat="1" x14ac:dyDescent="0.2">
      <c r="A293" s="181"/>
      <c r="C293" s="182"/>
      <c r="E293" s="182"/>
      <c r="G293" s="182"/>
      <c r="I293" s="182"/>
      <c r="K293" s="182"/>
      <c r="M293" s="182"/>
      <c r="O293" s="182"/>
      <c r="Q293" s="182"/>
      <c r="S293" s="182"/>
      <c r="U293" s="182"/>
    </row>
    <row r="294" spans="1:21" s="170" customFormat="1" x14ac:dyDescent="0.2">
      <c r="A294" s="106" t="s">
        <v>106</v>
      </c>
      <c r="C294" s="30">
        <v>51460</v>
      </c>
      <c r="E294" s="30">
        <v>0</v>
      </c>
      <c r="G294" s="30">
        <v>572</v>
      </c>
      <c r="H294" s="171"/>
      <c r="I294" s="30">
        <v>16319</v>
      </c>
      <c r="J294" s="171"/>
      <c r="K294" s="30">
        <v>-97</v>
      </c>
      <c r="L294" s="171"/>
      <c r="M294" s="30">
        <v>-2368</v>
      </c>
      <c r="N294" s="171"/>
      <c r="O294" s="30">
        <v>0</v>
      </c>
      <c r="P294" s="171"/>
      <c r="Q294" s="30">
        <v>65886</v>
      </c>
      <c r="R294" s="171"/>
      <c r="S294" s="30">
        <v>3622</v>
      </c>
      <c r="T294" s="171"/>
      <c r="U294" s="30">
        <v>69508</v>
      </c>
    </row>
    <row r="295" spans="1:21" s="183" customFormat="1" x14ac:dyDescent="0.2">
      <c r="A295" s="189" t="s">
        <v>191</v>
      </c>
      <c r="B295" s="160"/>
      <c r="C295" s="196"/>
      <c r="D295" s="160"/>
      <c r="E295" s="196"/>
      <c r="F295" s="160"/>
      <c r="G295" s="196"/>
      <c r="H295" s="161"/>
      <c r="I295" s="196"/>
      <c r="J295" s="161"/>
      <c r="K295" s="196"/>
      <c r="L295" s="161"/>
      <c r="M295" s="196"/>
      <c r="N295" s="161"/>
      <c r="O295" s="196"/>
      <c r="P295" s="161"/>
      <c r="Q295" s="196"/>
      <c r="R295" s="161"/>
      <c r="S295" s="196"/>
      <c r="T295" s="161"/>
      <c r="U295" s="196"/>
    </row>
    <row r="296" spans="1:21" s="183" customFormat="1" x14ac:dyDescent="0.2">
      <c r="A296" s="188" t="s">
        <v>192</v>
      </c>
      <c r="B296" s="200"/>
      <c r="C296" s="196">
        <v>0</v>
      </c>
      <c r="D296" s="200"/>
      <c r="E296" s="196">
        <v>0</v>
      </c>
      <c r="F296" s="200"/>
      <c r="G296" s="196">
        <v>0</v>
      </c>
      <c r="H296" s="161"/>
      <c r="I296" s="196">
        <v>0</v>
      </c>
      <c r="J296" s="161"/>
      <c r="K296" s="196">
        <v>-36</v>
      </c>
      <c r="L296" s="161"/>
      <c r="M296" s="196">
        <v>0</v>
      </c>
      <c r="N296" s="161"/>
      <c r="O296" s="196">
        <v>0</v>
      </c>
      <c r="P296" s="161"/>
      <c r="Q296" s="196">
        <v>-36</v>
      </c>
      <c r="R296" s="161"/>
      <c r="S296" s="196">
        <v>-173</v>
      </c>
      <c r="T296" s="161"/>
      <c r="U296" s="196">
        <v>-209</v>
      </c>
    </row>
    <row r="297" spans="1:21" s="183" customFormat="1" x14ac:dyDescent="0.2">
      <c r="A297" s="188" t="s">
        <v>193</v>
      </c>
      <c r="B297" s="200"/>
      <c r="C297" s="196">
        <v>0</v>
      </c>
      <c r="D297" s="200"/>
      <c r="E297" s="196">
        <v>0</v>
      </c>
      <c r="F297" s="200"/>
      <c r="G297" s="196">
        <v>0</v>
      </c>
      <c r="H297" s="161"/>
      <c r="I297" s="196">
        <v>4</v>
      </c>
      <c r="J297" s="161"/>
      <c r="K297" s="196">
        <v>0</v>
      </c>
      <c r="L297" s="161"/>
      <c r="M297" s="196">
        <v>0</v>
      </c>
      <c r="N297" s="161"/>
      <c r="O297" s="196">
        <v>0</v>
      </c>
      <c r="P297" s="161"/>
      <c r="Q297" s="196">
        <v>4</v>
      </c>
      <c r="R297" s="161"/>
      <c r="S297" s="196">
        <v>0</v>
      </c>
      <c r="T297" s="161"/>
      <c r="U297" s="196">
        <v>4</v>
      </c>
    </row>
    <row r="298" spans="1:21" s="183" customFormat="1" x14ac:dyDescent="0.2">
      <c r="A298" s="188" t="s">
        <v>194</v>
      </c>
      <c r="B298" s="200"/>
      <c r="C298" s="196">
        <v>0</v>
      </c>
      <c r="D298" s="200"/>
      <c r="E298" s="196">
        <v>0</v>
      </c>
      <c r="F298" s="200"/>
      <c r="G298" s="196">
        <v>0</v>
      </c>
      <c r="H298" s="161"/>
      <c r="I298" s="196">
        <v>-797</v>
      </c>
      <c r="J298" s="161"/>
      <c r="K298" s="196">
        <v>0</v>
      </c>
      <c r="L298" s="161"/>
      <c r="M298" s="196">
        <v>0</v>
      </c>
      <c r="N298" s="161"/>
      <c r="O298" s="196">
        <v>0</v>
      </c>
      <c r="P298" s="161"/>
      <c r="Q298" s="196">
        <v>-797</v>
      </c>
      <c r="R298" s="161"/>
      <c r="S298" s="196">
        <v>0</v>
      </c>
      <c r="T298" s="161"/>
      <c r="U298" s="196">
        <v>-797</v>
      </c>
    </row>
    <row r="299" spans="1:21" s="183" customFormat="1" x14ac:dyDescent="0.2">
      <c r="A299" s="190" t="s">
        <v>195</v>
      </c>
      <c r="B299" s="160"/>
      <c r="C299" s="196">
        <v>0</v>
      </c>
      <c r="D299" s="160"/>
      <c r="E299" s="196">
        <v>0</v>
      </c>
      <c r="F299" s="160"/>
      <c r="G299" s="196">
        <v>-175</v>
      </c>
      <c r="H299" s="161"/>
      <c r="I299" s="196">
        <v>-238</v>
      </c>
      <c r="J299" s="161"/>
      <c r="K299" s="196">
        <v>0</v>
      </c>
      <c r="L299" s="161"/>
      <c r="M299" s="196">
        <v>0</v>
      </c>
      <c r="N299" s="161"/>
      <c r="O299" s="196">
        <v>0</v>
      </c>
      <c r="P299" s="161"/>
      <c r="Q299" s="196">
        <v>-413</v>
      </c>
      <c r="R299" s="161"/>
      <c r="S299" s="196">
        <v>-55</v>
      </c>
      <c r="T299" s="161"/>
      <c r="U299" s="196">
        <v>-468</v>
      </c>
    </row>
    <row r="300" spans="1:21" s="183" customFormat="1" x14ac:dyDescent="0.2">
      <c r="A300" s="189" t="s">
        <v>196</v>
      </c>
      <c r="B300" s="160"/>
      <c r="C300" s="196"/>
      <c r="D300" s="160"/>
      <c r="E300" s="196"/>
      <c r="F300" s="160"/>
      <c r="G300" s="196"/>
      <c r="H300" s="161"/>
      <c r="I300" s="196"/>
      <c r="J300" s="161"/>
      <c r="K300" s="196"/>
      <c r="L300" s="161"/>
      <c r="M300" s="196"/>
      <c r="N300" s="161"/>
      <c r="O300" s="196"/>
      <c r="P300" s="161"/>
      <c r="Q300" s="196"/>
      <c r="R300" s="161"/>
      <c r="S300" s="196"/>
      <c r="T300" s="161"/>
      <c r="U300" s="196"/>
    </row>
    <row r="301" spans="1:21" s="183" customFormat="1" x14ac:dyDescent="0.2">
      <c r="A301" s="188" t="s">
        <v>197</v>
      </c>
      <c r="B301" s="200"/>
      <c r="C301" s="196">
        <v>0</v>
      </c>
      <c r="D301" s="200"/>
      <c r="E301" s="196">
        <v>0</v>
      </c>
      <c r="F301" s="200"/>
      <c r="G301" s="196">
        <v>0</v>
      </c>
      <c r="H301" s="161"/>
      <c r="I301" s="196">
        <v>0</v>
      </c>
      <c r="J301" s="161"/>
      <c r="K301" s="196">
        <v>0</v>
      </c>
      <c r="L301" s="161"/>
      <c r="M301" s="196">
        <v>-1769</v>
      </c>
      <c r="N301" s="161"/>
      <c r="O301" s="196">
        <v>0</v>
      </c>
      <c r="P301" s="161"/>
      <c r="Q301" s="196">
        <v>-1769</v>
      </c>
      <c r="R301" s="161"/>
      <c r="S301" s="196">
        <v>-113</v>
      </c>
      <c r="T301" s="161"/>
      <c r="U301" s="196">
        <v>-1882</v>
      </c>
    </row>
    <row r="302" spans="1:21" s="183" customFormat="1" x14ac:dyDescent="0.2">
      <c r="A302" s="188" t="s">
        <v>72</v>
      </c>
      <c r="B302" s="160"/>
      <c r="C302" s="196">
        <v>0</v>
      </c>
      <c r="D302" s="160"/>
      <c r="E302" s="196">
        <v>0</v>
      </c>
      <c r="F302" s="160"/>
      <c r="G302" s="196">
        <v>0</v>
      </c>
      <c r="H302" s="161"/>
      <c r="I302" s="196">
        <v>0</v>
      </c>
      <c r="J302" s="161"/>
      <c r="K302" s="196">
        <v>0</v>
      </c>
      <c r="L302" s="161"/>
      <c r="M302" s="196">
        <v>0</v>
      </c>
      <c r="N302" s="161"/>
      <c r="O302" s="196">
        <v>3719</v>
      </c>
      <c r="P302" s="161"/>
      <c r="Q302" s="196">
        <v>3719</v>
      </c>
      <c r="R302" s="161"/>
      <c r="S302" s="196">
        <v>140</v>
      </c>
      <c r="T302" s="161"/>
      <c r="U302" s="196">
        <v>3859</v>
      </c>
    </row>
    <row r="303" spans="1:21" s="183" customFormat="1" x14ac:dyDescent="0.2">
      <c r="A303" s="189" t="s">
        <v>198</v>
      </c>
      <c r="B303" s="160"/>
      <c r="C303" s="196"/>
      <c r="D303" s="160"/>
      <c r="E303" s="196"/>
      <c r="F303" s="160"/>
      <c r="G303" s="196"/>
      <c r="H303" s="161"/>
      <c r="I303" s="196"/>
      <c r="J303" s="161"/>
      <c r="K303" s="196"/>
      <c r="L303" s="161"/>
      <c r="M303" s="196"/>
      <c r="N303" s="161"/>
      <c r="O303" s="196"/>
      <c r="P303" s="161"/>
      <c r="Q303" s="196"/>
      <c r="R303" s="161"/>
      <c r="S303" s="196"/>
      <c r="T303" s="161"/>
      <c r="U303" s="196"/>
    </row>
    <row r="304" spans="1:21" s="183" customFormat="1" x14ac:dyDescent="0.2">
      <c r="A304" s="188" t="s">
        <v>199</v>
      </c>
      <c r="B304" s="200"/>
      <c r="C304" s="196">
        <v>0</v>
      </c>
      <c r="D304" s="200"/>
      <c r="E304" s="196">
        <v>0</v>
      </c>
      <c r="F304" s="200"/>
      <c r="G304" s="196">
        <v>0</v>
      </c>
      <c r="H304" s="161"/>
      <c r="I304" s="196">
        <v>186</v>
      </c>
      <c r="J304" s="161"/>
      <c r="K304" s="196">
        <v>0</v>
      </c>
      <c r="L304" s="161"/>
      <c r="M304" s="196">
        <v>0</v>
      </c>
      <c r="N304" s="161"/>
      <c r="O304" s="196">
        <v>-186</v>
      </c>
      <c r="P304" s="161"/>
      <c r="Q304" s="196">
        <v>0</v>
      </c>
      <c r="R304" s="161"/>
      <c r="S304" s="196">
        <v>0</v>
      </c>
      <c r="T304" s="161"/>
      <c r="U304" s="196">
        <v>0</v>
      </c>
    </row>
    <row r="305" spans="1:21" s="183" customFormat="1" x14ac:dyDescent="0.2">
      <c r="A305" s="188" t="s">
        <v>200</v>
      </c>
      <c r="B305" s="200"/>
      <c r="C305" s="196">
        <v>0</v>
      </c>
      <c r="D305" s="200"/>
      <c r="E305" s="196">
        <v>0</v>
      </c>
      <c r="F305" s="200"/>
      <c r="G305" s="196">
        <v>0</v>
      </c>
      <c r="H305" s="161"/>
      <c r="I305" s="196">
        <v>0</v>
      </c>
      <c r="J305" s="161"/>
      <c r="K305" s="196">
        <v>0</v>
      </c>
      <c r="L305" s="161"/>
      <c r="M305" s="196">
        <v>0</v>
      </c>
      <c r="N305" s="161"/>
      <c r="O305" s="196">
        <v>-1039</v>
      </c>
      <c r="P305" s="161"/>
      <c r="Q305" s="196">
        <v>-1039</v>
      </c>
      <c r="R305" s="161"/>
      <c r="S305" s="196">
        <v>0</v>
      </c>
      <c r="T305" s="161"/>
      <c r="U305" s="196">
        <v>-1039</v>
      </c>
    </row>
    <row r="306" spans="1:21" s="183" customFormat="1" x14ac:dyDescent="0.2">
      <c r="A306" s="188" t="s">
        <v>201</v>
      </c>
      <c r="B306" s="200"/>
      <c r="C306" s="196">
        <v>0</v>
      </c>
      <c r="D306" s="200"/>
      <c r="E306" s="196">
        <v>0</v>
      </c>
      <c r="F306" s="200"/>
      <c r="G306" s="196">
        <v>0</v>
      </c>
      <c r="H306" s="161"/>
      <c r="I306" s="196">
        <v>2494</v>
      </c>
      <c r="J306" s="161"/>
      <c r="K306" s="196">
        <v>0</v>
      </c>
      <c r="L306" s="161"/>
      <c r="M306" s="196">
        <v>0</v>
      </c>
      <c r="N306" s="161"/>
      <c r="O306" s="196">
        <v>-2494</v>
      </c>
      <c r="P306" s="161"/>
      <c r="Q306" s="196">
        <v>0</v>
      </c>
      <c r="R306" s="161"/>
      <c r="S306" s="196">
        <v>0</v>
      </c>
      <c r="T306" s="161"/>
      <c r="U306" s="196">
        <v>0</v>
      </c>
    </row>
    <row r="307" spans="1:21" s="170" customFormat="1" x14ac:dyDescent="0.2">
      <c r="A307" s="106" t="s">
        <v>187</v>
      </c>
      <c r="C307" s="30">
        <v>51460</v>
      </c>
      <c r="E307" s="30">
        <v>0</v>
      </c>
      <c r="G307" s="30">
        <v>397</v>
      </c>
      <c r="H307" s="171"/>
      <c r="I307" s="30">
        <v>17968</v>
      </c>
      <c r="J307" s="171"/>
      <c r="K307" s="30">
        <v>-133</v>
      </c>
      <c r="L307" s="171"/>
      <c r="M307" s="30">
        <v>-4137</v>
      </c>
      <c r="N307" s="171"/>
      <c r="O307" s="30">
        <v>0</v>
      </c>
      <c r="P307" s="171"/>
      <c r="Q307" s="30">
        <v>65555</v>
      </c>
      <c r="R307" s="171"/>
      <c r="S307" s="30">
        <v>3421</v>
      </c>
      <c r="T307" s="171"/>
      <c r="U307" s="30">
        <v>68976</v>
      </c>
    </row>
    <row r="308" spans="1:21" s="183" customFormat="1" x14ac:dyDescent="0.2">
      <c r="A308" s="181"/>
      <c r="C308" s="182"/>
      <c r="E308" s="182"/>
      <c r="G308" s="182"/>
      <c r="I308" s="182"/>
      <c r="K308" s="182"/>
      <c r="M308" s="182"/>
      <c r="O308" s="182"/>
      <c r="Q308" s="182"/>
      <c r="S308" s="182"/>
      <c r="U308" s="182"/>
    </row>
    <row r="309" spans="1:21" s="170" customFormat="1" x14ac:dyDescent="0.2">
      <c r="A309" s="106" t="s">
        <v>107</v>
      </c>
      <c r="C309" s="30">
        <v>43515</v>
      </c>
      <c r="E309" s="30">
        <v>0</v>
      </c>
      <c r="G309" s="30">
        <v>586</v>
      </c>
      <c r="H309" s="171"/>
      <c r="I309" s="30">
        <v>14545</v>
      </c>
      <c r="J309" s="171"/>
      <c r="K309" s="30">
        <v>0</v>
      </c>
      <c r="L309" s="171"/>
      <c r="M309" s="30">
        <v>-1303</v>
      </c>
      <c r="N309" s="171"/>
      <c r="O309" s="30">
        <v>0</v>
      </c>
      <c r="P309" s="171"/>
      <c r="Q309" s="30">
        <v>57343</v>
      </c>
      <c r="R309" s="171"/>
      <c r="S309" s="30">
        <v>3290</v>
      </c>
      <c r="T309" s="171"/>
      <c r="U309" s="30">
        <v>60633</v>
      </c>
    </row>
    <row r="310" spans="1:21" s="183" customFormat="1" x14ac:dyDescent="0.2">
      <c r="A310" s="172" t="s">
        <v>191</v>
      </c>
      <c r="B310" s="160"/>
      <c r="C310" s="196"/>
      <c r="D310" s="160"/>
      <c r="E310" s="196"/>
      <c r="F310" s="160"/>
      <c r="G310" s="196"/>
      <c r="H310" s="161"/>
      <c r="I310" s="196"/>
      <c r="J310" s="161"/>
      <c r="K310" s="196"/>
      <c r="L310" s="161"/>
      <c r="M310" s="196"/>
      <c r="N310" s="161"/>
      <c r="O310" s="196"/>
      <c r="P310" s="161"/>
      <c r="Q310" s="196"/>
      <c r="R310" s="161"/>
      <c r="S310" s="196"/>
      <c r="T310" s="161"/>
      <c r="U310" s="196"/>
    </row>
    <row r="311" spans="1:21" s="183" customFormat="1" x14ac:dyDescent="0.2">
      <c r="A311" s="180" t="s">
        <v>192</v>
      </c>
      <c r="B311" s="200"/>
      <c r="C311" s="196">
        <v>0</v>
      </c>
      <c r="D311" s="200"/>
      <c r="E311" s="196">
        <v>0</v>
      </c>
      <c r="F311" s="200"/>
      <c r="G311" s="196">
        <v>0</v>
      </c>
      <c r="H311" s="161"/>
      <c r="I311" s="196">
        <v>0</v>
      </c>
      <c r="J311" s="161"/>
      <c r="K311" s="196">
        <v>-90</v>
      </c>
      <c r="L311" s="161"/>
      <c r="M311" s="196">
        <v>0</v>
      </c>
      <c r="N311" s="161"/>
      <c r="O311" s="196">
        <v>0</v>
      </c>
      <c r="P311" s="161"/>
      <c r="Q311" s="196">
        <v>-90</v>
      </c>
      <c r="R311" s="161"/>
      <c r="S311" s="196">
        <v>-59</v>
      </c>
      <c r="T311" s="161"/>
      <c r="U311" s="196">
        <v>-149</v>
      </c>
    </row>
    <row r="312" spans="1:21" s="183" customFormat="1" x14ac:dyDescent="0.2">
      <c r="A312" s="180" t="s">
        <v>208</v>
      </c>
      <c r="B312" s="200"/>
      <c r="C312" s="196">
        <v>0</v>
      </c>
      <c r="D312" s="200"/>
      <c r="E312" s="196">
        <v>0</v>
      </c>
      <c r="F312" s="200"/>
      <c r="G312" s="196">
        <v>0</v>
      </c>
      <c r="H312" s="161"/>
      <c r="I312" s="196">
        <v>0</v>
      </c>
      <c r="J312" s="161"/>
      <c r="K312" s="196">
        <v>0</v>
      </c>
      <c r="L312" s="161"/>
      <c r="M312" s="196">
        <v>0</v>
      </c>
      <c r="N312" s="161"/>
      <c r="O312" s="196">
        <v>0</v>
      </c>
      <c r="P312" s="161"/>
      <c r="Q312" s="196">
        <v>0</v>
      </c>
      <c r="R312" s="161"/>
      <c r="S312" s="196">
        <v>3</v>
      </c>
      <c r="T312" s="161"/>
      <c r="U312" s="196">
        <v>3</v>
      </c>
    </row>
    <row r="313" spans="1:21" s="183" customFormat="1" x14ac:dyDescent="0.2">
      <c r="A313" s="180" t="s">
        <v>202</v>
      </c>
      <c r="B313" s="200"/>
      <c r="C313" s="196">
        <v>7945</v>
      </c>
      <c r="D313" s="200"/>
      <c r="E313" s="196">
        <v>0</v>
      </c>
      <c r="F313" s="200"/>
      <c r="G313" s="196">
        <v>0</v>
      </c>
      <c r="H313" s="161"/>
      <c r="I313" s="196">
        <v>-7938</v>
      </c>
      <c r="J313" s="161"/>
      <c r="K313" s="196">
        <v>-7</v>
      </c>
      <c r="L313" s="161"/>
      <c r="M313" s="196">
        <v>0</v>
      </c>
      <c r="N313" s="161"/>
      <c r="O313" s="196">
        <v>0</v>
      </c>
      <c r="P313" s="161"/>
      <c r="Q313" s="196">
        <v>0</v>
      </c>
      <c r="R313" s="161"/>
      <c r="S313" s="196">
        <v>0</v>
      </c>
      <c r="T313" s="161"/>
      <c r="U313" s="196">
        <v>0</v>
      </c>
    </row>
    <row r="314" spans="1:21" s="183" customFormat="1" x14ac:dyDescent="0.2">
      <c r="A314" s="180" t="s">
        <v>193</v>
      </c>
      <c r="B314" s="200"/>
      <c r="C314" s="196">
        <v>0</v>
      </c>
      <c r="D314" s="200"/>
      <c r="E314" s="196">
        <v>0</v>
      </c>
      <c r="F314" s="200"/>
      <c r="G314" s="196">
        <v>0</v>
      </c>
      <c r="H314" s="161"/>
      <c r="I314" s="196">
        <v>6</v>
      </c>
      <c r="J314" s="161"/>
      <c r="K314" s="196">
        <v>0</v>
      </c>
      <c r="L314" s="161"/>
      <c r="M314" s="196">
        <v>0</v>
      </c>
      <c r="N314" s="161"/>
      <c r="O314" s="196">
        <v>0</v>
      </c>
      <c r="P314" s="161"/>
      <c r="Q314" s="196">
        <v>6</v>
      </c>
      <c r="R314" s="161"/>
      <c r="S314" s="196">
        <v>0</v>
      </c>
      <c r="T314" s="161"/>
      <c r="U314" s="196">
        <v>6</v>
      </c>
    </row>
    <row r="315" spans="1:21" s="183" customFormat="1" x14ac:dyDescent="0.2">
      <c r="A315" s="180" t="s">
        <v>194</v>
      </c>
      <c r="B315" s="200"/>
      <c r="C315" s="196">
        <v>0</v>
      </c>
      <c r="D315" s="200"/>
      <c r="E315" s="196">
        <v>0</v>
      </c>
      <c r="F315" s="200"/>
      <c r="G315" s="196">
        <v>0</v>
      </c>
      <c r="H315" s="161"/>
      <c r="I315" s="196">
        <v>-48</v>
      </c>
      <c r="J315" s="161"/>
      <c r="K315" s="196">
        <v>0</v>
      </c>
      <c r="L315" s="161"/>
      <c r="M315" s="196">
        <v>0</v>
      </c>
      <c r="N315" s="161"/>
      <c r="O315" s="196">
        <v>0</v>
      </c>
      <c r="P315" s="161"/>
      <c r="Q315" s="196">
        <v>-48</v>
      </c>
      <c r="R315" s="161"/>
      <c r="S315" s="196">
        <v>-247</v>
      </c>
      <c r="T315" s="161"/>
      <c r="U315" s="196">
        <v>-295</v>
      </c>
    </row>
    <row r="316" spans="1:21" s="183" customFormat="1" x14ac:dyDescent="0.2">
      <c r="A316" s="187" t="s">
        <v>195</v>
      </c>
      <c r="B316" s="160"/>
      <c r="C316" s="196">
        <v>0</v>
      </c>
      <c r="D316" s="160"/>
      <c r="E316" s="196">
        <v>0</v>
      </c>
      <c r="F316" s="160"/>
      <c r="G316" s="196">
        <v>-14</v>
      </c>
      <c r="H316" s="161"/>
      <c r="I316" s="196">
        <v>904</v>
      </c>
      <c r="J316" s="161"/>
      <c r="K316" s="196">
        <v>0</v>
      </c>
      <c r="L316" s="161"/>
      <c r="M316" s="196">
        <v>0</v>
      </c>
      <c r="N316" s="161"/>
      <c r="O316" s="196">
        <v>0</v>
      </c>
      <c r="P316" s="161"/>
      <c r="Q316" s="196">
        <v>890</v>
      </c>
      <c r="R316" s="161"/>
      <c r="S316" s="196">
        <v>-8</v>
      </c>
      <c r="T316" s="161"/>
      <c r="U316" s="196">
        <v>882</v>
      </c>
    </row>
    <row r="317" spans="1:21" s="183" customFormat="1" x14ac:dyDescent="0.2">
      <c r="A317" s="172" t="s">
        <v>196</v>
      </c>
      <c r="B317" s="160"/>
      <c r="C317" s="196"/>
      <c r="D317" s="160"/>
      <c r="E317" s="196"/>
      <c r="F317" s="160"/>
      <c r="G317" s="196"/>
      <c r="H317" s="161"/>
      <c r="I317" s="196"/>
      <c r="J317" s="161"/>
      <c r="K317" s="196"/>
      <c r="L317" s="161"/>
      <c r="M317" s="196"/>
      <c r="N317" s="161"/>
      <c r="O317" s="196"/>
      <c r="P317" s="161"/>
      <c r="Q317" s="196"/>
      <c r="R317" s="161"/>
      <c r="S317" s="196"/>
      <c r="T317" s="161"/>
      <c r="U317" s="196"/>
    </row>
    <row r="318" spans="1:21" s="183" customFormat="1" x14ac:dyDescent="0.2">
      <c r="A318" s="180" t="s">
        <v>197</v>
      </c>
      <c r="B318" s="200"/>
      <c r="C318" s="196">
        <v>0</v>
      </c>
      <c r="D318" s="200"/>
      <c r="E318" s="196">
        <v>0</v>
      </c>
      <c r="F318" s="200"/>
      <c r="G318" s="196">
        <v>0</v>
      </c>
      <c r="H318" s="161"/>
      <c r="I318" s="196">
        <v>0</v>
      </c>
      <c r="J318" s="161"/>
      <c r="K318" s="196">
        <v>0</v>
      </c>
      <c r="L318" s="161"/>
      <c r="M318" s="196">
        <v>-1065</v>
      </c>
      <c r="N318" s="161"/>
      <c r="O318" s="196">
        <v>0</v>
      </c>
      <c r="P318" s="161"/>
      <c r="Q318" s="196">
        <v>-1065</v>
      </c>
      <c r="R318" s="161"/>
      <c r="S318" s="196">
        <v>107</v>
      </c>
      <c r="T318" s="161"/>
      <c r="U318" s="196">
        <v>-958</v>
      </c>
    </row>
    <row r="319" spans="1:21" s="183" customFormat="1" x14ac:dyDescent="0.2">
      <c r="A319" s="180" t="s">
        <v>204</v>
      </c>
      <c r="B319" s="160"/>
      <c r="C319" s="196">
        <v>0</v>
      </c>
      <c r="D319" s="160"/>
      <c r="E319" s="196">
        <v>0</v>
      </c>
      <c r="F319" s="160"/>
      <c r="G319" s="196">
        <v>0</v>
      </c>
      <c r="H319" s="161"/>
      <c r="I319" s="196">
        <v>0</v>
      </c>
      <c r="J319" s="161"/>
      <c r="K319" s="196">
        <v>0</v>
      </c>
      <c r="L319" s="161"/>
      <c r="M319" s="196">
        <v>0</v>
      </c>
      <c r="N319" s="161"/>
      <c r="O319" s="196">
        <v>12200</v>
      </c>
      <c r="P319" s="161"/>
      <c r="Q319" s="196">
        <v>12200</v>
      </c>
      <c r="R319" s="161"/>
      <c r="S319" s="196">
        <v>1091</v>
      </c>
      <c r="T319" s="161"/>
      <c r="U319" s="196">
        <v>13291</v>
      </c>
    </row>
    <row r="320" spans="1:21" s="183" customFormat="1" x14ac:dyDescent="0.2">
      <c r="A320" s="172" t="s">
        <v>198</v>
      </c>
      <c r="B320" s="160"/>
      <c r="C320" s="196"/>
      <c r="D320" s="160"/>
      <c r="E320" s="196"/>
      <c r="F320" s="160"/>
      <c r="G320" s="196"/>
      <c r="H320" s="161"/>
      <c r="I320" s="196"/>
      <c r="J320" s="161"/>
      <c r="K320" s="196"/>
      <c r="L320" s="161"/>
      <c r="M320" s="196"/>
      <c r="N320" s="161"/>
      <c r="O320" s="196"/>
      <c r="P320" s="161"/>
      <c r="Q320" s="196"/>
      <c r="R320" s="161"/>
      <c r="S320" s="196"/>
      <c r="T320" s="161"/>
      <c r="U320" s="196"/>
    </row>
    <row r="321" spans="1:21" s="183" customFormat="1" x14ac:dyDescent="0.2">
      <c r="A321" s="180" t="s">
        <v>199</v>
      </c>
      <c r="B321" s="200"/>
      <c r="C321" s="196">
        <v>0</v>
      </c>
      <c r="D321" s="200"/>
      <c r="E321" s="196">
        <v>0</v>
      </c>
      <c r="F321" s="200"/>
      <c r="G321" s="196">
        <v>0</v>
      </c>
      <c r="H321" s="161"/>
      <c r="I321" s="196">
        <v>610</v>
      </c>
      <c r="J321" s="161"/>
      <c r="K321" s="196">
        <v>0</v>
      </c>
      <c r="L321" s="161"/>
      <c r="M321" s="196">
        <v>0</v>
      </c>
      <c r="N321" s="161"/>
      <c r="O321" s="196">
        <v>-610</v>
      </c>
      <c r="P321" s="161"/>
      <c r="Q321" s="196">
        <v>0</v>
      </c>
      <c r="R321" s="161"/>
      <c r="S321" s="196">
        <v>0</v>
      </c>
      <c r="T321" s="161"/>
      <c r="U321" s="196">
        <v>0</v>
      </c>
    </row>
    <row r="322" spans="1:21" s="183" customFormat="1" x14ac:dyDescent="0.2">
      <c r="A322" s="180" t="s">
        <v>200</v>
      </c>
      <c r="B322" s="200"/>
      <c r="C322" s="196">
        <v>0</v>
      </c>
      <c r="D322" s="200"/>
      <c r="E322" s="196">
        <v>0</v>
      </c>
      <c r="F322" s="200"/>
      <c r="G322" s="196">
        <v>0</v>
      </c>
      <c r="H322" s="161"/>
      <c r="I322" s="196">
        <v>0</v>
      </c>
      <c r="J322" s="161"/>
      <c r="K322" s="196">
        <v>0</v>
      </c>
      <c r="L322" s="161"/>
      <c r="M322" s="196">
        <v>0</v>
      </c>
      <c r="N322" s="161"/>
      <c r="O322" s="196">
        <v>-3350</v>
      </c>
      <c r="P322" s="161"/>
      <c r="Q322" s="196">
        <v>-3350</v>
      </c>
      <c r="R322" s="161"/>
      <c r="S322" s="196">
        <v>-555</v>
      </c>
      <c r="T322" s="161"/>
      <c r="U322" s="196">
        <v>-3905</v>
      </c>
    </row>
    <row r="323" spans="1:21" s="183" customFormat="1" x14ac:dyDescent="0.2">
      <c r="A323" s="180" t="s">
        <v>201</v>
      </c>
      <c r="B323" s="200"/>
      <c r="C323" s="196">
        <v>0</v>
      </c>
      <c r="D323" s="200"/>
      <c r="E323" s="196">
        <v>0</v>
      </c>
      <c r="F323" s="200"/>
      <c r="G323" s="196">
        <v>0</v>
      </c>
      <c r="H323" s="161"/>
      <c r="I323" s="196">
        <v>8240</v>
      </c>
      <c r="J323" s="161"/>
      <c r="K323" s="196">
        <v>0</v>
      </c>
      <c r="L323" s="161"/>
      <c r="M323" s="196">
        <v>0</v>
      </c>
      <c r="N323" s="161"/>
      <c r="O323" s="196">
        <v>-8240</v>
      </c>
      <c r="P323" s="161"/>
      <c r="Q323" s="196">
        <v>0</v>
      </c>
      <c r="R323" s="161"/>
      <c r="S323" s="196">
        <v>0</v>
      </c>
      <c r="T323" s="161"/>
      <c r="U323" s="196">
        <v>0</v>
      </c>
    </row>
    <row r="324" spans="1:21" s="170" customFormat="1" x14ac:dyDescent="0.2">
      <c r="A324" s="106" t="s">
        <v>188</v>
      </c>
      <c r="C324" s="30">
        <v>51460</v>
      </c>
      <c r="E324" s="30">
        <v>0</v>
      </c>
      <c r="G324" s="30">
        <v>572</v>
      </c>
      <c r="H324" s="171"/>
      <c r="I324" s="30">
        <v>16319</v>
      </c>
      <c r="J324" s="171"/>
      <c r="K324" s="30">
        <v>-97</v>
      </c>
      <c r="L324" s="171"/>
      <c r="M324" s="30">
        <v>-2368</v>
      </c>
      <c r="N324" s="171"/>
      <c r="O324" s="30">
        <v>0</v>
      </c>
      <c r="P324" s="171"/>
      <c r="Q324" s="30">
        <v>65886</v>
      </c>
      <c r="R324" s="171"/>
      <c r="S324" s="30">
        <v>3622</v>
      </c>
      <c r="T324" s="171"/>
      <c r="U324" s="30">
        <v>69508</v>
      </c>
    </row>
    <row r="325" spans="1:21" s="183" customFormat="1" x14ac:dyDescent="0.2">
      <c r="A325" s="181"/>
      <c r="C325" s="182"/>
      <c r="E325" s="182"/>
      <c r="G325" s="182"/>
      <c r="I325" s="182"/>
      <c r="K325" s="182"/>
      <c r="M325" s="182"/>
      <c r="O325" s="182"/>
      <c r="Q325" s="182"/>
      <c r="S325" s="182"/>
      <c r="U325" s="182"/>
    </row>
    <row r="326" spans="1:21" s="170" customFormat="1" x14ac:dyDescent="0.2">
      <c r="A326" s="106" t="s">
        <v>107</v>
      </c>
      <c r="C326" s="30">
        <v>43515</v>
      </c>
      <c r="E326" s="30">
        <v>0</v>
      </c>
      <c r="G326" s="30">
        <v>586</v>
      </c>
      <c r="H326" s="171"/>
      <c r="I326" s="30">
        <v>14545</v>
      </c>
      <c r="J326" s="171"/>
      <c r="K326" s="30">
        <v>0</v>
      </c>
      <c r="L326" s="171"/>
      <c r="M326" s="30">
        <v>-1303</v>
      </c>
      <c r="N326" s="171"/>
      <c r="O326" s="30">
        <v>0</v>
      </c>
      <c r="P326" s="171"/>
      <c r="Q326" s="30">
        <v>57343</v>
      </c>
      <c r="R326" s="171"/>
      <c r="S326" s="30">
        <v>3290</v>
      </c>
      <c r="T326" s="171"/>
      <c r="U326" s="30">
        <v>60633</v>
      </c>
    </row>
    <row r="327" spans="1:21" s="183" customFormat="1" x14ac:dyDescent="0.2">
      <c r="A327" s="172" t="s">
        <v>191</v>
      </c>
      <c r="B327" s="160"/>
      <c r="C327" s="195"/>
      <c r="D327" s="160"/>
      <c r="E327" s="195"/>
      <c r="F327" s="160"/>
      <c r="G327" s="195"/>
      <c r="H327" s="179"/>
      <c r="I327" s="195"/>
      <c r="J327" s="179"/>
      <c r="K327" s="195"/>
      <c r="L327" s="179"/>
      <c r="M327" s="195"/>
      <c r="N327" s="179"/>
      <c r="O327" s="195"/>
      <c r="P327" s="179"/>
      <c r="Q327" s="195"/>
      <c r="R327" s="179"/>
      <c r="S327" s="195"/>
      <c r="T327" s="179"/>
      <c r="U327" s="195"/>
    </row>
    <row r="328" spans="1:21" s="183" customFormat="1" x14ac:dyDescent="0.2">
      <c r="A328" s="180" t="s">
        <v>192</v>
      </c>
      <c r="B328" s="200"/>
      <c r="C328" s="195">
        <v>0</v>
      </c>
      <c r="D328" s="200"/>
      <c r="E328" s="195">
        <v>0</v>
      </c>
      <c r="F328" s="200"/>
      <c r="G328" s="195">
        <v>0</v>
      </c>
      <c r="H328" s="179"/>
      <c r="I328" s="195">
        <v>0</v>
      </c>
      <c r="J328" s="179"/>
      <c r="K328" s="195">
        <v>-90</v>
      </c>
      <c r="L328" s="179"/>
      <c r="M328" s="195">
        <v>0</v>
      </c>
      <c r="N328" s="179"/>
      <c r="O328" s="195">
        <v>0</v>
      </c>
      <c r="P328" s="179"/>
      <c r="Q328" s="195">
        <v>-90</v>
      </c>
      <c r="R328" s="179"/>
      <c r="S328" s="195">
        <v>-59</v>
      </c>
      <c r="T328" s="179"/>
      <c r="U328" s="195">
        <v>-149</v>
      </c>
    </row>
    <row r="329" spans="1:21" s="183" customFormat="1" x14ac:dyDescent="0.2">
      <c r="A329" s="180" t="s">
        <v>208</v>
      </c>
      <c r="B329" s="200"/>
      <c r="C329" s="195">
        <v>0</v>
      </c>
      <c r="D329" s="200"/>
      <c r="E329" s="195">
        <v>0</v>
      </c>
      <c r="F329" s="200"/>
      <c r="G329" s="195">
        <v>0</v>
      </c>
      <c r="H329" s="179"/>
      <c r="I329" s="195">
        <v>0</v>
      </c>
      <c r="J329" s="179"/>
      <c r="K329" s="195">
        <v>0</v>
      </c>
      <c r="L329" s="179"/>
      <c r="M329" s="195">
        <v>0</v>
      </c>
      <c r="N329" s="179"/>
      <c r="O329" s="195">
        <v>0</v>
      </c>
      <c r="P329" s="179"/>
      <c r="Q329" s="195">
        <v>0</v>
      </c>
      <c r="R329" s="179"/>
      <c r="S329" s="195">
        <v>3</v>
      </c>
      <c r="T329" s="179"/>
      <c r="U329" s="195">
        <v>3</v>
      </c>
    </row>
    <row r="330" spans="1:21" s="183" customFormat="1" x14ac:dyDescent="0.2">
      <c r="A330" s="180" t="s">
        <v>193</v>
      </c>
      <c r="B330" s="200"/>
      <c r="C330" s="195">
        <v>0</v>
      </c>
      <c r="D330" s="200"/>
      <c r="E330" s="195">
        <v>0</v>
      </c>
      <c r="F330" s="200"/>
      <c r="G330" s="195">
        <v>0</v>
      </c>
      <c r="H330" s="179"/>
      <c r="I330" s="195">
        <v>6</v>
      </c>
      <c r="J330" s="179"/>
      <c r="K330" s="195">
        <v>0</v>
      </c>
      <c r="L330" s="179"/>
      <c r="M330" s="195">
        <v>0</v>
      </c>
      <c r="N330" s="179"/>
      <c r="O330" s="195">
        <v>0</v>
      </c>
      <c r="P330" s="179"/>
      <c r="Q330" s="195">
        <v>6</v>
      </c>
      <c r="R330" s="179"/>
      <c r="S330" s="195">
        <v>0</v>
      </c>
      <c r="T330" s="179"/>
      <c r="U330" s="195">
        <v>6</v>
      </c>
    </row>
    <row r="331" spans="1:21" s="183" customFormat="1" x14ac:dyDescent="0.2">
      <c r="A331" s="180" t="s">
        <v>194</v>
      </c>
      <c r="B331" s="200"/>
      <c r="C331" s="195">
        <v>0</v>
      </c>
      <c r="D331" s="200"/>
      <c r="E331" s="195">
        <v>0</v>
      </c>
      <c r="F331" s="200"/>
      <c r="G331" s="195">
        <v>0</v>
      </c>
      <c r="H331" s="179"/>
      <c r="I331" s="195">
        <v>-48</v>
      </c>
      <c r="J331" s="179"/>
      <c r="K331" s="195">
        <v>0</v>
      </c>
      <c r="L331" s="179"/>
      <c r="M331" s="195">
        <v>0</v>
      </c>
      <c r="N331" s="179"/>
      <c r="O331" s="195">
        <v>0</v>
      </c>
      <c r="P331" s="179"/>
      <c r="Q331" s="195">
        <v>-48</v>
      </c>
      <c r="R331" s="179"/>
      <c r="S331" s="195">
        <v>-57</v>
      </c>
      <c r="T331" s="179"/>
      <c r="U331" s="195">
        <v>-105</v>
      </c>
    </row>
    <row r="332" spans="1:21" s="183" customFormat="1" x14ac:dyDescent="0.2">
      <c r="A332" s="187" t="s">
        <v>195</v>
      </c>
      <c r="B332" s="160"/>
      <c r="C332" s="195">
        <v>0</v>
      </c>
      <c r="D332" s="160"/>
      <c r="E332" s="195">
        <v>0</v>
      </c>
      <c r="F332" s="160"/>
      <c r="G332" s="195">
        <v>-78</v>
      </c>
      <c r="H332" s="179"/>
      <c r="I332" s="195">
        <v>222</v>
      </c>
      <c r="J332" s="179"/>
      <c r="K332" s="195">
        <v>0</v>
      </c>
      <c r="L332" s="179"/>
      <c r="M332" s="195">
        <v>0</v>
      </c>
      <c r="N332" s="179"/>
      <c r="O332" s="195">
        <v>0</v>
      </c>
      <c r="P332" s="179"/>
      <c r="Q332" s="195">
        <v>144</v>
      </c>
      <c r="R332" s="179"/>
      <c r="S332" s="195">
        <v>-11</v>
      </c>
      <c r="T332" s="179"/>
      <c r="U332" s="195">
        <v>133</v>
      </c>
    </row>
    <row r="333" spans="1:21" s="183" customFormat="1" x14ac:dyDescent="0.2">
      <c r="A333" s="172" t="s">
        <v>196</v>
      </c>
      <c r="B333" s="160"/>
      <c r="C333" s="195"/>
      <c r="D333" s="160"/>
      <c r="E333" s="195"/>
      <c r="F333" s="160"/>
      <c r="G333" s="195"/>
      <c r="H333" s="179"/>
      <c r="I333" s="195"/>
      <c r="J333" s="179"/>
      <c r="K333" s="195"/>
      <c r="L333" s="179"/>
      <c r="M333" s="195"/>
      <c r="N333" s="179"/>
      <c r="O333" s="195"/>
      <c r="P333" s="179"/>
      <c r="Q333" s="195"/>
      <c r="R333" s="179"/>
      <c r="S333" s="195"/>
      <c r="T333" s="179"/>
      <c r="U333" s="195"/>
    </row>
    <row r="334" spans="1:21" s="183" customFormat="1" x14ac:dyDescent="0.2">
      <c r="A334" s="180" t="s">
        <v>197</v>
      </c>
      <c r="B334" s="200"/>
      <c r="C334" s="195">
        <v>0</v>
      </c>
      <c r="D334" s="200"/>
      <c r="E334" s="195">
        <v>0</v>
      </c>
      <c r="F334" s="200"/>
      <c r="G334" s="195">
        <v>0</v>
      </c>
      <c r="H334" s="179"/>
      <c r="I334" s="195">
        <v>0</v>
      </c>
      <c r="J334" s="179"/>
      <c r="K334" s="195">
        <v>0</v>
      </c>
      <c r="L334" s="179"/>
      <c r="M334" s="195">
        <v>-636</v>
      </c>
      <c r="N334" s="179"/>
      <c r="O334" s="195">
        <v>0</v>
      </c>
      <c r="P334" s="179"/>
      <c r="Q334" s="195">
        <v>-636</v>
      </c>
      <c r="R334" s="179"/>
      <c r="S334" s="195">
        <v>98</v>
      </c>
      <c r="T334" s="179"/>
      <c r="U334" s="195">
        <v>-538</v>
      </c>
    </row>
    <row r="335" spans="1:21" s="183" customFormat="1" x14ac:dyDescent="0.2">
      <c r="A335" s="180" t="s">
        <v>72</v>
      </c>
      <c r="B335" s="160"/>
      <c r="C335" s="195">
        <v>0</v>
      </c>
      <c r="D335" s="160"/>
      <c r="E335" s="195">
        <v>0</v>
      </c>
      <c r="F335" s="160"/>
      <c r="G335" s="195">
        <v>0</v>
      </c>
      <c r="H335" s="179"/>
      <c r="I335" s="195">
        <v>0</v>
      </c>
      <c r="J335" s="179"/>
      <c r="K335" s="195">
        <v>0</v>
      </c>
      <c r="L335" s="179"/>
      <c r="M335" s="195">
        <v>0</v>
      </c>
      <c r="N335" s="179"/>
      <c r="O335" s="195">
        <v>8082</v>
      </c>
      <c r="P335" s="179"/>
      <c r="Q335" s="195">
        <v>8082</v>
      </c>
      <c r="R335" s="179"/>
      <c r="S335" s="195">
        <v>724</v>
      </c>
      <c r="T335" s="179"/>
      <c r="U335" s="195">
        <v>8806</v>
      </c>
    </row>
    <row r="336" spans="1:21" s="183" customFormat="1" x14ac:dyDescent="0.2">
      <c r="A336" s="172" t="s">
        <v>198</v>
      </c>
      <c r="B336" s="160"/>
      <c r="C336" s="195"/>
      <c r="D336" s="160"/>
      <c r="E336" s="195"/>
      <c r="F336" s="160"/>
      <c r="G336" s="195"/>
      <c r="H336" s="179"/>
      <c r="I336" s="195"/>
      <c r="J336" s="179"/>
      <c r="K336" s="195"/>
      <c r="L336" s="179"/>
      <c r="M336" s="195"/>
      <c r="N336" s="179"/>
      <c r="O336" s="195"/>
      <c r="P336" s="179"/>
      <c r="Q336" s="195"/>
      <c r="R336" s="179"/>
      <c r="S336" s="195"/>
      <c r="T336" s="179"/>
      <c r="U336" s="195"/>
    </row>
    <row r="337" spans="1:21" s="183" customFormat="1" x14ac:dyDescent="0.2">
      <c r="A337" s="180" t="s">
        <v>199</v>
      </c>
      <c r="B337" s="200"/>
      <c r="C337" s="195">
        <v>0</v>
      </c>
      <c r="D337" s="200"/>
      <c r="E337" s="195">
        <v>0</v>
      </c>
      <c r="F337" s="200"/>
      <c r="G337" s="195">
        <v>0</v>
      </c>
      <c r="H337" s="179"/>
      <c r="I337" s="195">
        <v>404</v>
      </c>
      <c r="J337" s="179"/>
      <c r="K337" s="195">
        <v>0</v>
      </c>
      <c r="L337" s="179"/>
      <c r="M337" s="195">
        <v>0</v>
      </c>
      <c r="N337" s="179"/>
      <c r="O337" s="195">
        <v>-404</v>
      </c>
      <c r="P337" s="179"/>
      <c r="Q337" s="195">
        <v>0</v>
      </c>
      <c r="R337" s="179"/>
      <c r="S337" s="195">
        <v>0</v>
      </c>
      <c r="T337" s="179"/>
      <c r="U337" s="195">
        <v>0</v>
      </c>
    </row>
    <row r="338" spans="1:21" s="183" customFormat="1" x14ac:dyDescent="0.2">
      <c r="A338" s="180" t="s">
        <v>200</v>
      </c>
      <c r="B338" s="200"/>
      <c r="C338" s="195">
        <v>0</v>
      </c>
      <c r="D338" s="200"/>
      <c r="E338" s="195">
        <v>0</v>
      </c>
      <c r="F338" s="200"/>
      <c r="G338" s="195">
        <v>0</v>
      </c>
      <c r="H338" s="179"/>
      <c r="I338" s="195">
        <v>0</v>
      </c>
      <c r="J338" s="179"/>
      <c r="K338" s="195">
        <v>0</v>
      </c>
      <c r="L338" s="179"/>
      <c r="M338" s="195">
        <v>0</v>
      </c>
      <c r="N338" s="179"/>
      <c r="O338" s="195">
        <v>-2199</v>
      </c>
      <c r="P338" s="179"/>
      <c r="Q338" s="195">
        <v>-2199</v>
      </c>
      <c r="R338" s="179"/>
      <c r="S338" s="195">
        <v>-190</v>
      </c>
      <c r="T338" s="179"/>
      <c r="U338" s="195">
        <v>-2389</v>
      </c>
    </row>
    <row r="339" spans="1:21" s="183" customFormat="1" x14ac:dyDescent="0.2">
      <c r="A339" s="180" t="s">
        <v>205</v>
      </c>
      <c r="B339" s="200"/>
      <c r="C339" s="195">
        <v>0</v>
      </c>
      <c r="D339" s="200"/>
      <c r="E339" s="195">
        <v>0</v>
      </c>
      <c r="F339" s="200"/>
      <c r="G339" s="195">
        <v>0</v>
      </c>
      <c r="H339" s="179"/>
      <c r="I339" s="195">
        <v>1300</v>
      </c>
      <c r="J339" s="179"/>
      <c r="K339" s="195">
        <v>0</v>
      </c>
      <c r="L339" s="179"/>
      <c r="M339" s="195">
        <v>0</v>
      </c>
      <c r="N339" s="179"/>
      <c r="O339" s="195">
        <v>-1300</v>
      </c>
      <c r="P339" s="179"/>
      <c r="Q339" s="195">
        <v>0</v>
      </c>
      <c r="R339" s="179"/>
      <c r="S339" s="195">
        <v>0</v>
      </c>
      <c r="T339" s="179"/>
      <c r="U339" s="195">
        <v>0</v>
      </c>
    </row>
    <row r="340" spans="1:21" s="183" customFormat="1" x14ac:dyDescent="0.2">
      <c r="A340" s="180" t="s">
        <v>201</v>
      </c>
      <c r="B340" s="200"/>
      <c r="C340" s="195">
        <v>0</v>
      </c>
      <c r="D340" s="200"/>
      <c r="E340" s="195">
        <v>0</v>
      </c>
      <c r="F340" s="200"/>
      <c r="G340" s="195">
        <v>0</v>
      </c>
      <c r="H340" s="179"/>
      <c r="I340" s="195">
        <v>4179</v>
      </c>
      <c r="J340" s="179"/>
      <c r="K340" s="195">
        <v>0</v>
      </c>
      <c r="L340" s="179"/>
      <c r="M340" s="195">
        <v>0</v>
      </c>
      <c r="N340" s="179"/>
      <c r="O340" s="195">
        <v>-4179</v>
      </c>
      <c r="P340" s="179"/>
      <c r="Q340" s="195">
        <v>0</v>
      </c>
      <c r="R340" s="179"/>
      <c r="S340" s="195">
        <v>0</v>
      </c>
      <c r="T340" s="179"/>
      <c r="U340" s="195">
        <v>0</v>
      </c>
    </row>
    <row r="341" spans="1:21" s="170" customFormat="1" x14ac:dyDescent="0.2">
      <c r="A341" s="106" t="s">
        <v>209</v>
      </c>
      <c r="C341" s="30">
        <v>43515</v>
      </c>
      <c r="E341" s="30">
        <v>0</v>
      </c>
      <c r="G341" s="30">
        <v>508</v>
      </c>
      <c r="H341" s="171"/>
      <c r="I341" s="30">
        <v>20608</v>
      </c>
      <c r="J341" s="171"/>
      <c r="K341" s="30">
        <v>-90</v>
      </c>
      <c r="L341" s="171"/>
      <c r="M341" s="30">
        <v>-1939</v>
      </c>
      <c r="N341" s="171"/>
      <c r="O341" s="30">
        <v>0</v>
      </c>
      <c r="P341" s="171"/>
      <c r="Q341" s="30">
        <v>62602</v>
      </c>
      <c r="R341" s="171"/>
      <c r="S341" s="30">
        <v>3798</v>
      </c>
      <c r="T341" s="171"/>
      <c r="U341" s="30">
        <v>66400</v>
      </c>
    </row>
    <row r="342" spans="1:21" s="183" customFormat="1" x14ac:dyDescent="0.2">
      <c r="A342" s="181"/>
      <c r="C342" s="182"/>
      <c r="E342" s="182"/>
      <c r="G342" s="182"/>
      <c r="I342" s="182"/>
      <c r="K342" s="182"/>
      <c r="M342" s="182"/>
      <c r="O342" s="182"/>
      <c r="Q342" s="182"/>
      <c r="S342" s="182"/>
      <c r="U342" s="182"/>
    </row>
    <row r="343" spans="1:21" s="170" customFormat="1" x14ac:dyDescent="0.2">
      <c r="A343" s="106" t="s">
        <v>107</v>
      </c>
      <c r="C343" s="30">
        <v>43515</v>
      </c>
      <c r="E343" s="30">
        <v>0</v>
      </c>
      <c r="G343" s="30">
        <v>586</v>
      </c>
      <c r="H343" s="171"/>
      <c r="I343" s="30">
        <v>14545</v>
      </c>
      <c r="J343" s="171"/>
      <c r="K343" s="30">
        <v>0</v>
      </c>
      <c r="L343" s="171"/>
      <c r="M343" s="30">
        <v>-1303</v>
      </c>
      <c r="N343" s="171"/>
      <c r="O343" s="30">
        <v>0</v>
      </c>
      <c r="P343" s="171"/>
      <c r="Q343" s="30">
        <v>57343</v>
      </c>
      <c r="R343" s="171"/>
      <c r="S343" s="30">
        <v>3290</v>
      </c>
      <c r="T343" s="171"/>
      <c r="U343" s="30">
        <v>60633</v>
      </c>
    </row>
    <row r="344" spans="1:21" s="183" customFormat="1" x14ac:dyDescent="0.2">
      <c r="A344" s="189" t="s">
        <v>191</v>
      </c>
      <c r="B344" s="160"/>
      <c r="C344" s="196"/>
      <c r="D344" s="160"/>
      <c r="E344" s="196"/>
      <c r="F344" s="160"/>
      <c r="G344" s="196"/>
      <c r="H344" s="161"/>
      <c r="I344" s="196"/>
      <c r="J344" s="161"/>
      <c r="K344" s="196"/>
      <c r="L344" s="161"/>
      <c r="M344" s="196"/>
      <c r="N344" s="161"/>
      <c r="O344" s="196"/>
      <c r="P344" s="161"/>
      <c r="Q344" s="196"/>
      <c r="R344" s="161"/>
      <c r="S344" s="196"/>
      <c r="T344" s="161"/>
      <c r="U344" s="196"/>
    </row>
    <row r="345" spans="1:21" s="183" customFormat="1" x14ac:dyDescent="0.2">
      <c r="A345" s="188" t="s">
        <v>193</v>
      </c>
      <c r="B345" s="200"/>
      <c r="C345" s="196">
        <v>0</v>
      </c>
      <c r="D345" s="200"/>
      <c r="E345" s="196">
        <v>0</v>
      </c>
      <c r="F345" s="200"/>
      <c r="G345" s="196">
        <v>0</v>
      </c>
      <c r="H345" s="161"/>
      <c r="I345" s="196">
        <v>4</v>
      </c>
      <c r="J345" s="161"/>
      <c r="K345" s="196">
        <v>0</v>
      </c>
      <c r="L345" s="161"/>
      <c r="M345" s="196">
        <v>0</v>
      </c>
      <c r="N345" s="161"/>
      <c r="O345" s="196">
        <v>0</v>
      </c>
      <c r="P345" s="161"/>
      <c r="Q345" s="196">
        <v>4</v>
      </c>
      <c r="R345" s="161"/>
      <c r="S345" s="196">
        <v>0</v>
      </c>
      <c r="T345" s="161"/>
      <c r="U345" s="196">
        <v>4</v>
      </c>
    </row>
    <row r="346" spans="1:21" s="183" customFormat="1" x14ac:dyDescent="0.2">
      <c r="A346" s="188" t="s">
        <v>194</v>
      </c>
      <c r="B346" s="200"/>
      <c r="C346" s="196">
        <v>0</v>
      </c>
      <c r="D346" s="200"/>
      <c r="E346" s="196">
        <v>0</v>
      </c>
      <c r="F346" s="200"/>
      <c r="G346" s="196">
        <v>0</v>
      </c>
      <c r="H346" s="161"/>
      <c r="I346" s="196">
        <v>-48</v>
      </c>
      <c r="J346" s="161"/>
      <c r="K346" s="196">
        <v>0</v>
      </c>
      <c r="L346" s="161"/>
      <c r="M346" s="196">
        <v>0</v>
      </c>
      <c r="N346" s="161"/>
      <c r="O346" s="196">
        <v>0</v>
      </c>
      <c r="P346" s="161"/>
      <c r="Q346" s="196">
        <v>-48</v>
      </c>
      <c r="R346" s="161"/>
      <c r="S346" s="196">
        <v>-57</v>
      </c>
      <c r="T346" s="161"/>
      <c r="U346" s="196">
        <v>-105</v>
      </c>
    </row>
    <row r="347" spans="1:21" s="183" customFormat="1" x14ac:dyDescent="0.2">
      <c r="A347" s="190" t="s">
        <v>195</v>
      </c>
      <c r="B347" s="160"/>
      <c r="C347" s="196">
        <v>0</v>
      </c>
      <c r="D347" s="160"/>
      <c r="E347" s="196">
        <v>0</v>
      </c>
      <c r="F347" s="160"/>
      <c r="G347" s="196">
        <v>-138</v>
      </c>
      <c r="H347" s="161"/>
      <c r="I347" s="196">
        <v>163</v>
      </c>
      <c r="J347" s="161"/>
      <c r="K347" s="196">
        <v>0</v>
      </c>
      <c r="L347" s="161"/>
      <c r="M347" s="196">
        <v>0</v>
      </c>
      <c r="N347" s="161"/>
      <c r="O347" s="196">
        <v>0</v>
      </c>
      <c r="P347" s="161"/>
      <c r="Q347" s="196">
        <v>25</v>
      </c>
      <c r="R347" s="161"/>
      <c r="S347" s="196">
        <v>-42</v>
      </c>
      <c r="T347" s="161"/>
      <c r="U347" s="196">
        <v>-17</v>
      </c>
    </row>
    <row r="348" spans="1:21" s="183" customFormat="1" x14ac:dyDescent="0.2">
      <c r="A348" s="189" t="s">
        <v>196</v>
      </c>
      <c r="B348" s="160"/>
      <c r="C348" s="196"/>
      <c r="D348" s="160"/>
      <c r="E348" s="196"/>
      <c r="F348" s="160"/>
      <c r="G348" s="196"/>
      <c r="H348" s="161"/>
      <c r="I348" s="196"/>
      <c r="J348" s="161"/>
      <c r="K348" s="196"/>
      <c r="L348" s="161"/>
      <c r="M348" s="196"/>
      <c r="N348" s="161"/>
      <c r="O348" s="196"/>
      <c r="P348" s="161"/>
      <c r="Q348" s="196"/>
      <c r="R348" s="161"/>
      <c r="S348" s="196"/>
      <c r="T348" s="161"/>
      <c r="U348" s="196"/>
    </row>
    <row r="349" spans="1:21" s="183" customFormat="1" x14ac:dyDescent="0.2">
      <c r="A349" s="188" t="s">
        <v>197</v>
      </c>
      <c r="B349" s="200"/>
      <c r="C349" s="196">
        <v>0</v>
      </c>
      <c r="D349" s="200"/>
      <c r="E349" s="196">
        <v>0</v>
      </c>
      <c r="F349" s="200"/>
      <c r="G349" s="196">
        <v>0</v>
      </c>
      <c r="H349" s="161"/>
      <c r="I349" s="196">
        <v>0</v>
      </c>
      <c r="J349" s="161"/>
      <c r="K349" s="196">
        <v>0</v>
      </c>
      <c r="L349" s="161"/>
      <c r="M349" s="196">
        <v>-434</v>
      </c>
      <c r="N349" s="161"/>
      <c r="O349" s="196">
        <v>0</v>
      </c>
      <c r="P349" s="161"/>
      <c r="Q349" s="196">
        <v>-434</v>
      </c>
      <c r="R349" s="161"/>
      <c r="S349" s="196">
        <v>14</v>
      </c>
      <c r="T349" s="161"/>
      <c r="U349" s="196">
        <v>-420</v>
      </c>
    </row>
    <row r="350" spans="1:21" s="183" customFormat="1" x14ac:dyDescent="0.2">
      <c r="A350" s="188" t="s">
        <v>72</v>
      </c>
      <c r="B350" s="160"/>
      <c r="C350" s="196">
        <v>0</v>
      </c>
      <c r="D350" s="160"/>
      <c r="E350" s="196">
        <v>0</v>
      </c>
      <c r="F350" s="160"/>
      <c r="G350" s="196">
        <v>0</v>
      </c>
      <c r="H350" s="161"/>
      <c r="I350" s="196">
        <v>0</v>
      </c>
      <c r="J350" s="161"/>
      <c r="K350" s="196">
        <v>0</v>
      </c>
      <c r="L350" s="161"/>
      <c r="M350" s="196">
        <v>0</v>
      </c>
      <c r="N350" s="161"/>
      <c r="O350" s="196">
        <v>5721</v>
      </c>
      <c r="P350" s="161"/>
      <c r="Q350" s="196">
        <v>5721</v>
      </c>
      <c r="R350" s="161"/>
      <c r="S350" s="196">
        <v>561</v>
      </c>
      <c r="T350" s="161"/>
      <c r="U350" s="196">
        <v>6282</v>
      </c>
    </row>
    <row r="351" spans="1:21" s="183" customFormat="1" x14ac:dyDescent="0.2">
      <c r="A351" s="189" t="s">
        <v>198</v>
      </c>
      <c r="B351" s="160"/>
      <c r="C351" s="196"/>
      <c r="D351" s="160"/>
      <c r="E351" s="196"/>
      <c r="F351" s="160"/>
      <c r="G351" s="196"/>
      <c r="H351" s="161"/>
      <c r="I351" s="196"/>
      <c r="J351" s="161"/>
      <c r="K351" s="196"/>
      <c r="L351" s="161"/>
      <c r="M351" s="196"/>
      <c r="N351" s="161"/>
      <c r="O351" s="196"/>
      <c r="P351" s="161"/>
      <c r="Q351" s="196"/>
      <c r="R351" s="161"/>
      <c r="S351" s="196"/>
      <c r="T351" s="161"/>
      <c r="U351" s="196"/>
    </row>
    <row r="352" spans="1:21" s="183" customFormat="1" x14ac:dyDescent="0.2">
      <c r="A352" s="188" t="s">
        <v>199</v>
      </c>
      <c r="B352" s="200"/>
      <c r="C352" s="196">
        <v>0</v>
      </c>
      <c r="D352" s="200"/>
      <c r="E352" s="196">
        <v>0</v>
      </c>
      <c r="F352" s="200"/>
      <c r="G352" s="196">
        <v>0</v>
      </c>
      <c r="H352" s="161"/>
      <c r="I352" s="196">
        <v>286</v>
      </c>
      <c r="J352" s="161"/>
      <c r="K352" s="196">
        <v>0</v>
      </c>
      <c r="L352" s="161"/>
      <c r="M352" s="196">
        <v>0</v>
      </c>
      <c r="N352" s="161"/>
      <c r="O352" s="196">
        <v>-286</v>
      </c>
      <c r="P352" s="161"/>
      <c r="Q352" s="196">
        <v>0</v>
      </c>
      <c r="R352" s="161"/>
      <c r="S352" s="196">
        <v>0</v>
      </c>
      <c r="T352" s="161"/>
      <c r="U352" s="196">
        <v>0</v>
      </c>
    </row>
    <row r="353" spans="1:21" s="183" customFormat="1" x14ac:dyDescent="0.2">
      <c r="A353" s="188" t="s">
        <v>200</v>
      </c>
      <c r="B353" s="200"/>
      <c r="C353" s="196">
        <v>0</v>
      </c>
      <c r="D353" s="200"/>
      <c r="E353" s="196">
        <v>0</v>
      </c>
      <c r="F353" s="200"/>
      <c r="G353" s="196">
        <v>0</v>
      </c>
      <c r="H353" s="161"/>
      <c r="I353" s="196">
        <v>0</v>
      </c>
      <c r="J353" s="161"/>
      <c r="K353" s="196">
        <v>0</v>
      </c>
      <c r="L353" s="161"/>
      <c r="M353" s="196">
        <v>0</v>
      </c>
      <c r="N353" s="161"/>
      <c r="O353" s="196">
        <v>-1499</v>
      </c>
      <c r="P353" s="161"/>
      <c r="Q353" s="196">
        <v>-1499</v>
      </c>
      <c r="R353" s="161"/>
      <c r="S353" s="196">
        <v>-190</v>
      </c>
      <c r="T353" s="161"/>
      <c r="U353" s="196">
        <v>-1689</v>
      </c>
    </row>
    <row r="354" spans="1:21" s="183" customFormat="1" x14ac:dyDescent="0.2">
      <c r="A354" s="188" t="s">
        <v>201</v>
      </c>
      <c r="B354" s="200"/>
      <c r="C354" s="196">
        <v>0</v>
      </c>
      <c r="D354" s="200"/>
      <c r="E354" s="196">
        <v>0</v>
      </c>
      <c r="F354" s="200"/>
      <c r="G354" s="196">
        <v>0</v>
      </c>
      <c r="H354" s="161"/>
      <c r="I354" s="196">
        <v>3936</v>
      </c>
      <c r="J354" s="161"/>
      <c r="K354" s="196">
        <v>0</v>
      </c>
      <c r="L354" s="161"/>
      <c r="M354" s="196">
        <v>0</v>
      </c>
      <c r="N354" s="161"/>
      <c r="O354" s="196">
        <v>-3936</v>
      </c>
      <c r="P354" s="161"/>
      <c r="Q354" s="196">
        <v>0</v>
      </c>
      <c r="R354" s="161"/>
      <c r="S354" s="196">
        <v>0</v>
      </c>
      <c r="T354" s="161"/>
      <c r="U354" s="196">
        <v>0</v>
      </c>
    </row>
    <row r="355" spans="1:21" s="170" customFormat="1" x14ac:dyDescent="0.2">
      <c r="A355" s="106" t="s">
        <v>210</v>
      </c>
      <c r="C355" s="30">
        <v>43515</v>
      </c>
      <c r="E355" s="30">
        <v>0</v>
      </c>
      <c r="G355" s="30">
        <v>448</v>
      </c>
      <c r="H355" s="171"/>
      <c r="I355" s="30">
        <v>18886</v>
      </c>
      <c r="J355" s="171"/>
      <c r="K355" s="30">
        <v>0</v>
      </c>
      <c r="L355" s="171"/>
      <c r="M355" s="30">
        <v>-1737</v>
      </c>
      <c r="N355" s="171"/>
      <c r="O355" s="30">
        <v>0</v>
      </c>
      <c r="P355" s="171"/>
      <c r="Q355" s="30">
        <v>61112</v>
      </c>
      <c r="R355" s="171"/>
      <c r="S355" s="30">
        <v>3576</v>
      </c>
      <c r="T355" s="171"/>
      <c r="U355" s="30">
        <v>64688</v>
      </c>
    </row>
    <row r="356" spans="1:21" s="183" customFormat="1" x14ac:dyDescent="0.2">
      <c r="A356" s="181"/>
      <c r="C356" s="182"/>
      <c r="E356" s="182"/>
      <c r="G356" s="182"/>
      <c r="I356" s="182"/>
      <c r="K356" s="182"/>
      <c r="M356" s="182"/>
      <c r="O356" s="182"/>
      <c r="Q356" s="182"/>
      <c r="S356" s="182"/>
      <c r="U356" s="182"/>
    </row>
    <row r="357" spans="1:21" s="170" customFormat="1" x14ac:dyDescent="0.2">
      <c r="A357" s="106" t="s">
        <v>107</v>
      </c>
      <c r="C357" s="30">
        <v>43515</v>
      </c>
      <c r="E357" s="30">
        <v>0</v>
      </c>
      <c r="G357" s="30">
        <v>586</v>
      </c>
      <c r="H357" s="171"/>
      <c r="I357" s="30">
        <v>14545</v>
      </c>
      <c r="J357" s="171"/>
      <c r="K357" s="30">
        <v>0</v>
      </c>
      <c r="L357" s="171"/>
      <c r="M357" s="30">
        <v>-1303</v>
      </c>
      <c r="N357" s="171"/>
      <c r="O357" s="30">
        <v>0</v>
      </c>
      <c r="P357" s="171"/>
      <c r="Q357" s="30">
        <v>57343</v>
      </c>
      <c r="R357" s="171"/>
      <c r="S357" s="30">
        <v>3290</v>
      </c>
      <c r="T357" s="171"/>
      <c r="U357" s="30">
        <v>60633</v>
      </c>
    </row>
    <row r="358" spans="1:21" s="183" customFormat="1" x14ac:dyDescent="0.2">
      <c r="A358" s="172" t="s">
        <v>191</v>
      </c>
      <c r="B358" s="160"/>
      <c r="C358" s="196"/>
      <c r="D358" s="160"/>
      <c r="E358" s="196"/>
      <c r="F358" s="160"/>
      <c r="G358" s="196"/>
      <c r="H358" s="161"/>
      <c r="I358" s="196"/>
      <c r="J358" s="161"/>
      <c r="K358" s="196"/>
      <c r="L358" s="161"/>
      <c r="M358" s="196"/>
      <c r="N358" s="161"/>
      <c r="O358" s="196"/>
      <c r="P358" s="161"/>
      <c r="Q358" s="196"/>
      <c r="R358" s="161"/>
      <c r="S358" s="196"/>
      <c r="T358" s="161"/>
      <c r="U358" s="196"/>
    </row>
    <row r="359" spans="1:21" s="183" customFormat="1" x14ac:dyDescent="0.2">
      <c r="A359" s="180" t="s">
        <v>193</v>
      </c>
      <c r="B359" s="200"/>
      <c r="C359" s="196">
        <v>0</v>
      </c>
      <c r="D359" s="200"/>
      <c r="E359" s="196">
        <v>0</v>
      </c>
      <c r="F359" s="200"/>
      <c r="G359" s="196">
        <v>0</v>
      </c>
      <c r="H359" s="161"/>
      <c r="I359" s="196">
        <v>3</v>
      </c>
      <c r="J359" s="161"/>
      <c r="K359" s="196">
        <v>0</v>
      </c>
      <c r="L359" s="161"/>
      <c r="M359" s="196">
        <v>0</v>
      </c>
      <c r="N359" s="161"/>
      <c r="O359" s="196">
        <v>0</v>
      </c>
      <c r="P359" s="161"/>
      <c r="Q359" s="196">
        <v>3</v>
      </c>
      <c r="R359" s="161"/>
      <c r="S359" s="196">
        <v>0</v>
      </c>
      <c r="T359" s="161"/>
      <c r="U359" s="196">
        <v>3</v>
      </c>
    </row>
    <row r="360" spans="1:21" s="183" customFormat="1" x14ac:dyDescent="0.2">
      <c r="A360" s="180" t="s">
        <v>194</v>
      </c>
      <c r="B360" s="200"/>
      <c r="C360" s="196">
        <v>0</v>
      </c>
      <c r="D360" s="200"/>
      <c r="E360" s="196">
        <v>0</v>
      </c>
      <c r="F360" s="200"/>
      <c r="G360" s="196">
        <v>0</v>
      </c>
      <c r="H360" s="161"/>
      <c r="I360" s="196">
        <v>-48</v>
      </c>
      <c r="J360" s="161"/>
      <c r="K360" s="196">
        <v>0</v>
      </c>
      <c r="L360" s="161"/>
      <c r="M360" s="196">
        <v>0</v>
      </c>
      <c r="N360" s="161"/>
      <c r="O360" s="196">
        <v>0</v>
      </c>
      <c r="P360" s="161"/>
      <c r="Q360" s="196">
        <v>-48</v>
      </c>
      <c r="R360" s="161"/>
      <c r="S360" s="196">
        <v>-57</v>
      </c>
      <c r="T360" s="161"/>
      <c r="U360" s="196">
        <v>-105</v>
      </c>
    </row>
    <row r="361" spans="1:21" s="183" customFormat="1" x14ac:dyDescent="0.2">
      <c r="A361" s="187" t="s">
        <v>195</v>
      </c>
      <c r="B361" s="160"/>
      <c r="C361" s="196">
        <v>0</v>
      </c>
      <c r="D361" s="160"/>
      <c r="E361" s="196">
        <v>0</v>
      </c>
      <c r="F361" s="160"/>
      <c r="G361" s="196">
        <v>-197</v>
      </c>
      <c r="H361" s="161"/>
      <c r="I361" s="196">
        <v>114</v>
      </c>
      <c r="J361" s="161"/>
      <c r="K361" s="196">
        <v>0</v>
      </c>
      <c r="L361" s="161"/>
      <c r="M361" s="196">
        <v>0</v>
      </c>
      <c r="N361" s="161"/>
      <c r="O361" s="196">
        <v>0</v>
      </c>
      <c r="P361" s="161"/>
      <c r="Q361" s="196">
        <v>-83</v>
      </c>
      <c r="R361" s="161"/>
      <c r="S361" s="196">
        <v>-48</v>
      </c>
      <c r="T361" s="161"/>
      <c r="U361" s="196">
        <v>-131</v>
      </c>
    </row>
    <row r="362" spans="1:21" s="183" customFormat="1" x14ac:dyDescent="0.2">
      <c r="A362" s="172" t="s">
        <v>196</v>
      </c>
      <c r="B362" s="160"/>
      <c r="C362" s="196"/>
      <c r="D362" s="160"/>
      <c r="E362" s="196"/>
      <c r="F362" s="160"/>
      <c r="G362" s="196"/>
      <c r="H362" s="161"/>
      <c r="I362" s="196"/>
      <c r="J362" s="161"/>
      <c r="K362" s="196"/>
      <c r="L362" s="161"/>
      <c r="M362" s="196"/>
      <c r="N362" s="161"/>
      <c r="O362" s="196"/>
      <c r="P362" s="161"/>
      <c r="Q362" s="196"/>
      <c r="R362" s="161"/>
      <c r="S362" s="196"/>
      <c r="T362" s="161"/>
      <c r="U362" s="196"/>
    </row>
    <row r="363" spans="1:21" s="183" customFormat="1" x14ac:dyDescent="0.2">
      <c r="A363" s="180" t="s">
        <v>197</v>
      </c>
      <c r="B363" s="200"/>
      <c r="C363" s="196">
        <v>0</v>
      </c>
      <c r="D363" s="200"/>
      <c r="E363" s="196">
        <v>0</v>
      </c>
      <c r="F363" s="200"/>
      <c r="G363" s="196">
        <v>0</v>
      </c>
      <c r="H363" s="161"/>
      <c r="I363" s="196">
        <v>0</v>
      </c>
      <c r="J363" s="161"/>
      <c r="K363" s="196">
        <v>0</v>
      </c>
      <c r="L363" s="161"/>
      <c r="M363" s="196">
        <v>-158</v>
      </c>
      <c r="N363" s="161"/>
      <c r="O363" s="196">
        <v>0</v>
      </c>
      <c r="P363" s="161"/>
      <c r="Q363" s="196">
        <v>-158</v>
      </c>
      <c r="R363" s="161"/>
      <c r="S363" s="196">
        <v>73</v>
      </c>
      <c r="T363" s="161"/>
      <c r="U363" s="196">
        <v>-85</v>
      </c>
    </row>
    <row r="364" spans="1:21" s="183" customFormat="1" x14ac:dyDescent="0.2">
      <c r="A364" s="180" t="s">
        <v>72</v>
      </c>
      <c r="B364" s="160"/>
      <c r="C364" s="196">
        <v>0</v>
      </c>
      <c r="D364" s="160"/>
      <c r="E364" s="196">
        <v>0</v>
      </c>
      <c r="F364" s="160"/>
      <c r="G364" s="196">
        <v>0</v>
      </c>
      <c r="H364" s="161"/>
      <c r="I364" s="196">
        <v>0</v>
      </c>
      <c r="J364" s="161"/>
      <c r="K364" s="196">
        <v>0</v>
      </c>
      <c r="L364" s="161"/>
      <c r="M364" s="196">
        <v>0</v>
      </c>
      <c r="N364" s="161"/>
      <c r="O364" s="196">
        <v>2207</v>
      </c>
      <c r="P364" s="161"/>
      <c r="Q364" s="196">
        <v>2207</v>
      </c>
      <c r="R364" s="161"/>
      <c r="S364" s="196">
        <v>109</v>
      </c>
      <c r="T364" s="161"/>
      <c r="U364" s="196">
        <v>2316</v>
      </c>
    </row>
    <row r="365" spans="1:21" s="183" customFormat="1" x14ac:dyDescent="0.2">
      <c r="A365" s="172" t="s">
        <v>198</v>
      </c>
      <c r="B365" s="160"/>
      <c r="C365" s="196"/>
      <c r="D365" s="160"/>
      <c r="E365" s="196"/>
      <c r="F365" s="160"/>
      <c r="G365" s="196"/>
      <c r="H365" s="161"/>
      <c r="I365" s="196"/>
      <c r="J365" s="161"/>
      <c r="K365" s="196"/>
      <c r="L365" s="161"/>
      <c r="M365" s="196"/>
      <c r="N365" s="161"/>
      <c r="O365" s="196"/>
      <c r="P365" s="161"/>
      <c r="Q365" s="196"/>
      <c r="R365" s="161"/>
      <c r="S365" s="196"/>
      <c r="T365" s="161"/>
      <c r="U365" s="196"/>
    </row>
    <row r="366" spans="1:21" s="183" customFormat="1" x14ac:dyDescent="0.2">
      <c r="A366" s="180" t="s">
        <v>199</v>
      </c>
      <c r="B366" s="200"/>
      <c r="C366" s="196">
        <v>0</v>
      </c>
      <c r="D366" s="200"/>
      <c r="E366" s="196">
        <v>0</v>
      </c>
      <c r="F366" s="200"/>
      <c r="G366" s="196">
        <v>0</v>
      </c>
      <c r="H366" s="161"/>
      <c r="I366" s="196">
        <v>110</v>
      </c>
      <c r="J366" s="161"/>
      <c r="K366" s="196">
        <v>0</v>
      </c>
      <c r="L366" s="161"/>
      <c r="M366" s="196">
        <v>0</v>
      </c>
      <c r="N366" s="161"/>
      <c r="O366" s="196">
        <v>-110</v>
      </c>
      <c r="P366" s="161"/>
      <c r="Q366" s="196">
        <v>0</v>
      </c>
      <c r="R366" s="161"/>
      <c r="S366" s="196">
        <v>0</v>
      </c>
      <c r="T366" s="161"/>
      <c r="U366" s="196">
        <v>0</v>
      </c>
    </row>
    <row r="367" spans="1:21" s="183" customFormat="1" x14ac:dyDescent="0.2">
      <c r="A367" s="180" t="s">
        <v>200</v>
      </c>
      <c r="B367" s="200"/>
      <c r="C367" s="196">
        <v>0</v>
      </c>
      <c r="D367" s="200"/>
      <c r="E367" s="196">
        <v>0</v>
      </c>
      <c r="F367" s="200"/>
      <c r="G367" s="196">
        <v>0</v>
      </c>
      <c r="H367" s="161"/>
      <c r="I367" s="196">
        <v>0</v>
      </c>
      <c r="J367" s="161"/>
      <c r="K367" s="196">
        <v>0</v>
      </c>
      <c r="L367" s="161"/>
      <c r="M367" s="196">
        <v>0</v>
      </c>
      <c r="N367" s="161"/>
      <c r="O367" s="196">
        <v>-568</v>
      </c>
      <c r="P367" s="161"/>
      <c r="Q367" s="196">
        <v>-568</v>
      </c>
      <c r="R367" s="161"/>
      <c r="S367" s="196">
        <v>-190</v>
      </c>
      <c r="T367" s="161"/>
      <c r="U367" s="196">
        <v>-758</v>
      </c>
    </row>
    <row r="368" spans="1:21" s="183" customFormat="1" x14ac:dyDescent="0.2">
      <c r="A368" s="180" t="s">
        <v>201</v>
      </c>
      <c r="B368" s="200"/>
      <c r="C368" s="196">
        <v>0</v>
      </c>
      <c r="D368" s="200"/>
      <c r="E368" s="196">
        <v>0</v>
      </c>
      <c r="F368" s="200"/>
      <c r="G368" s="196">
        <v>0</v>
      </c>
      <c r="H368" s="161"/>
      <c r="I368" s="196">
        <v>1529</v>
      </c>
      <c r="J368" s="161"/>
      <c r="K368" s="196">
        <v>0</v>
      </c>
      <c r="L368" s="161"/>
      <c r="M368" s="196">
        <v>0</v>
      </c>
      <c r="N368" s="161"/>
      <c r="O368" s="196">
        <v>-1529</v>
      </c>
      <c r="P368" s="161"/>
      <c r="Q368" s="196">
        <v>0</v>
      </c>
      <c r="R368" s="161"/>
      <c r="S368" s="196">
        <v>0</v>
      </c>
      <c r="T368" s="161"/>
      <c r="U368" s="196">
        <v>0</v>
      </c>
    </row>
    <row r="369" spans="1:21" s="170" customFormat="1" x14ac:dyDescent="0.2">
      <c r="A369" s="106" t="s">
        <v>189</v>
      </c>
      <c r="C369" s="30">
        <v>43515</v>
      </c>
      <c r="E369" s="30">
        <v>0</v>
      </c>
      <c r="G369" s="30">
        <v>389</v>
      </c>
      <c r="H369" s="171"/>
      <c r="I369" s="30">
        <v>16253</v>
      </c>
      <c r="J369" s="171"/>
      <c r="K369" s="30">
        <v>0</v>
      </c>
      <c r="L369" s="171"/>
      <c r="M369" s="30">
        <v>-1461</v>
      </c>
      <c r="N369" s="171"/>
      <c r="O369" s="30">
        <v>0</v>
      </c>
      <c r="P369" s="171"/>
      <c r="Q369" s="30">
        <v>58696</v>
      </c>
      <c r="R369" s="171"/>
      <c r="S369" s="30">
        <v>3177</v>
      </c>
      <c r="T369" s="171"/>
      <c r="U369" s="30">
        <v>61873</v>
      </c>
    </row>
    <row r="370" spans="1:21" s="183" customFormat="1" x14ac:dyDescent="0.2">
      <c r="A370" s="181"/>
      <c r="C370" s="182"/>
      <c r="E370" s="182"/>
      <c r="G370" s="182"/>
      <c r="I370" s="182"/>
      <c r="K370" s="182"/>
      <c r="M370" s="182"/>
      <c r="O370" s="182"/>
      <c r="Q370" s="182"/>
      <c r="S370" s="182"/>
      <c r="U370" s="182"/>
    </row>
    <row r="371" spans="1:21" s="170" customFormat="1" x14ac:dyDescent="0.2">
      <c r="A371" s="106" t="s">
        <v>108</v>
      </c>
      <c r="C371" s="30">
        <v>43515</v>
      </c>
      <c r="E371" s="30">
        <v>0</v>
      </c>
      <c r="G371" s="30">
        <v>529</v>
      </c>
      <c r="H371" s="171">
        <v>0</v>
      </c>
      <c r="I371" s="30">
        <v>12950</v>
      </c>
      <c r="J371" s="171">
        <v>0</v>
      </c>
      <c r="K371" s="30">
        <v>0</v>
      </c>
      <c r="L371" s="171">
        <v>0</v>
      </c>
      <c r="M371" s="30">
        <v>-1762</v>
      </c>
      <c r="N371" s="171">
        <v>0</v>
      </c>
      <c r="O371" s="30">
        <v>0</v>
      </c>
      <c r="P371" s="171"/>
      <c r="Q371" s="30">
        <v>55232</v>
      </c>
      <c r="R371" s="171"/>
      <c r="S371" s="30">
        <v>3125</v>
      </c>
      <c r="T371" s="171"/>
      <c r="U371" s="30">
        <v>58357</v>
      </c>
    </row>
    <row r="372" spans="1:21" s="183" customFormat="1" x14ac:dyDescent="0.2">
      <c r="A372" s="189" t="s">
        <v>191</v>
      </c>
      <c r="B372" s="19"/>
      <c r="C372" s="195"/>
      <c r="D372" s="19"/>
      <c r="E372" s="195"/>
      <c r="F372" s="19"/>
      <c r="G372" s="195"/>
      <c r="H372" s="179"/>
      <c r="I372" s="195"/>
      <c r="J372" s="179"/>
      <c r="K372" s="195"/>
      <c r="L372" s="179"/>
      <c r="M372" s="195"/>
      <c r="N372" s="179"/>
      <c r="O372" s="195"/>
      <c r="P372" s="179"/>
      <c r="Q372" s="195"/>
      <c r="R372" s="179"/>
      <c r="S372" s="195"/>
      <c r="T372" s="179"/>
      <c r="U372" s="195"/>
    </row>
    <row r="373" spans="1:21" s="183" customFormat="1" x14ac:dyDescent="0.2">
      <c r="A373" s="188" t="s">
        <v>211</v>
      </c>
      <c r="B373" s="201"/>
      <c r="C373" s="195">
        <v>0</v>
      </c>
      <c r="D373" s="201"/>
      <c r="E373" s="195">
        <v>0</v>
      </c>
      <c r="F373" s="201"/>
      <c r="G373" s="195">
        <v>0</v>
      </c>
      <c r="H373" s="179"/>
      <c r="I373" s="195">
        <v>0</v>
      </c>
      <c r="J373" s="179"/>
      <c r="K373" s="195">
        <v>0</v>
      </c>
      <c r="L373" s="179"/>
      <c r="M373" s="195">
        <v>0</v>
      </c>
      <c r="N373" s="179"/>
      <c r="O373" s="195">
        <v>0</v>
      </c>
      <c r="P373" s="179"/>
      <c r="Q373" s="195">
        <v>0</v>
      </c>
      <c r="R373" s="179"/>
      <c r="S373" s="195">
        <v>2</v>
      </c>
      <c r="T373" s="179"/>
      <c r="U373" s="195">
        <v>2</v>
      </c>
    </row>
    <row r="374" spans="1:21" s="183" customFormat="1" x14ac:dyDescent="0.2">
      <c r="A374" s="188" t="s">
        <v>193</v>
      </c>
      <c r="B374" s="201"/>
      <c r="C374" s="195">
        <v>0</v>
      </c>
      <c r="D374" s="201"/>
      <c r="E374" s="195">
        <v>0</v>
      </c>
      <c r="F374" s="201"/>
      <c r="G374" s="195">
        <v>0</v>
      </c>
      <c r="H374" s="179"/>
      <c r="I374" s="195">
        <v>3</v>
      </c>
      <c r="J374" s="179"/>
      <c r="K374" s="195">
        <v>0</v>
      </c>
      <c r="L374" s="179"/>
      <c r="M374" s="195">
        <v>0</v>
      </c>
      <c r="N374" s="179"/>
      <c r="O374" s="195">
        <v>0</v>
      </c>
      <c r="P374" s="179"/>
      <c r="Q374" s="195">
        <v>3</v>
      </c>
      <c r="R374" s="179"/>
      <c r="S374" s="195">
        <v>0</v>
      </c>
      <c r="T374" s="179"/>
      <c r="U374" s="195">
        <v>3</v>
      </c>
    </row>
    <row r="375" spans="1:21" s="183" customFormat="1" x14ac:dyDescent="0.2">
      <c r="A375" s="188" t="s">
        <v>194</v>
      </c>
      <c r="B375" s="201"/>
      <c r="C375" s="195">
        <v>0</v>
      </c>
      <c r="D375" s="201"/>
      <c r="E375" s="195">
        <v>0</v>
      </c>
      <c r="F375" s="201"/>
      <c r="G375" s="195">
        <v>0</v>
      </c>
      <c r="H375" s="179"/>
      <c r="I375" s="195">
        <v>-3729</v>
      </c>
      <c r="J375" s="179"/>
      <c r="K375" s="195">
        <v>0</v>
      </c>
      <c r="L375" s="179"/>
      <c r="M375" s="195">
        <v>0</v>
      </c>
      <c r="N375" s="179"/>
      <c r="O375" s="195">
        <v>0</v>
      </c>
      <c r="P375" s="179"/>
      <c r="Q375" s="195">
        <v>-3729</v>
      </c>
      <c r="R375" s="179"/>
      <c r="S375" s="195">
        <v>0</v>
      </c>
      <c r="T375" s="179"/>
      <c r="U375" s="195">
        <v>-3729</v>
      </c>
    </row>
    <row r="376" spans="1:21" s="183" customFormat="1" x14ac:dyDescent="0.2">
      <c r="A376" s="190" t="s">
        <v>195</v>
      </c>
      <c r="B376" s="19"/>
      <c r="C376" s="195">
        <v>0</v>
      </c>
      <c r="D376" s="19"/>
      <c r="E376" s="195">
        <v>0</v>
      </c>
      <c r="F376" s="19"/>
      <c r="G376" s="195">
        <v>57</v>
      </c>
      <c r="H376" s="179"/>
      <c r="I376" s="195">
        <v>88</v>
      </c>
      <c r="J376" s="179"/>
      <c r="K376" s="195">
        <v>0</v>
      </c>
      <c r="L376" s="179"/>
      <c r="M376" s="195">
        <v>0</v>
      </c>
      <c r="N376" s="179"/>
      <c r="O376" s="195">
        <v>0</v>
      </c>
      <c r="P376" s="179"/>
      <c r="Q376" s="195">
        <v>145</v>
      </c>
      <c r="R376" s="179"/>
      <c r="S376" s="195">
        <v>13</v>
      </c>
      <c r="T376" s="179"/>
      <c r="U376" s="195">
        <v>158</v>
      </c>
    </row>
    <row r="377" spans="1:21" s="183" customFormat="1" x14ac:dyDescent="0.2">
      <c r="A377" s="189" t="s">
        <v>196</v>
      </c>
      <c r="B377" s="19"/>
      <c r="C377" s="195"/>
      <c r="D377" s="19"/>
      <c r="E377" s="195"/>
      <c r="F377" s="19"/>
      <c r="G377" s="195"/>
      <c r="H377" s="179"/>
      <c r="I377" s="195"/>
      <c r="J377" s="179"/>
      <c r="K377" s="195"/>
      <c r="L377" s="179"/>
      <c r="M377" s="195"/>
      <c r="N377" s="179"/>
      <c r="O377" s="195"/>
      <c r="P377" s="179"/>
      <c r="Q377" s="195"/>
      <c r="R377" s="179"/>
      <c r="S377" s="195"/>
      <c r="T377" s="179"/>
      <c r="U377" s="195"/>
    </row>
    <row r="378" spans="1:21" s="183" customFormat="1" x14ac:dyDescent="0.2">
      <c r="A378" s="188" t="s">
        <v>197</v>
      </c>
      <c r="B378" s="201"/>
      <c r="C378" s="195">
        <v>0</v>
      </c>
      <c r="D378" s="201"/>
      <c r="E378" s="195">
        <v>0</v>
      </c>
      <c r="F378" s="201"/>
      <c r="G378" s="195">
        <v>0</v>
      </c>
      <c r="H378" s="179"/>
      <c r="I378" s="195">
        <v>0</v>
      </c>
      <c r="J378" s="179"/>
      <c r="K378" s="195">
        <v>0</v>
      </c>
      <c r="L378" s="179"/>
      <c r="M378" s="195">
        <v>459</v>
      </c>
      <c r="N378" s="179"/>
      <c r="O378" s="195">
        <v>0</v>
      </c>
      <c r="P378" s="179"/>
      <c r="Q378" s="195">
        <v>459</v>
      </c>
      <c r="R378" s="179"/>
      <c r="S378" s="195">
        <v>32</v>
      </c>
      <c r="T378" s="179"/>
      <c r="U378" s="195">
        <v>491</v>
      </c>
    </row>
    <row r="379" spans="1:21" s="183" customFormat="1" x14ac:dyDescent="0.2">
      <c r="A379" s="188" t="s">
        <v>204</v>
      </c>
      <c r="B379" s="19"/>
      <c r="C379" s="195">
        <v>0</v>
      </c>
      <c r="D379" s="19"/>
      <c r="E379" s="195">
        <v>0</v>
      </c>
      <c r="F379" s="19"/>
      <c r="G379" s="195">
        <v>0</v>
      </c>
      <c r="H379" s="179"/>
      <c r="I379" s="195">
        <v>0</v>
      </c>
      <c r="J379" s="179"/>
      <c r="K379" s="195">
        <v>0</v>
      </c>
      <c r="L379" s="179"/>
      <c r="M379" s="195">
        <v>0</v>
      </c>
      <c r="N379" s="179"/>
      <c r="O379" s="195">
        <v>7056</v>
      </c>
      <c r="P379" s="179"/>
      <c r="Q379" s="195">
        <v>7056</v>
      </c>
      <c r="R379" s="179"/>
      <c r="S379" s="195">
        <v>288</v>
      </c>
      <c r="T379" s="179"/>
      <c r="U379" s="195">
        <v>7344</v>
      </c>
    </row>
    <row r="380" spans="1:21" s="183" customFormat="1" x14ac:dyDescent="0.2">
      <c r="A380" s="189" t="s">
        <v>198</v>
      </c>
      <c r="B380" s="19"/>
      <c r="C380" s="195"/>
      <c r="D380" s="19"/>
      <c r="E380" s="195"/>
      <c r="F380" s="19"/>
      <c r="G380" s="195"/>
      <c r="H380" s="179"/>
      <c r="I380" s="195"/>
      <c r="J380" s="179"/>
      <c r="K380" s="195"/>
      <c r="L380" s="179"/>
      <c r="M380" s="195"/>
      <c r="N380" s="179"/>
      <c r="O380" s="195"/>
      <c r="P380" s="179"/>
      <c r="Q380" s="195"/>
      <c r="R380" s="179"/>
      <c r="S380" s="195"/>
      <c r="T380" s="179"/>
      <c r="U380" s="195"/>
    </row>
    <row r="381" spans="1:21" s="183" customFormat="1" x14ac:dyDescent="0.2">
      <c r="A381" s="188" t="s">
        <v>199</v>
      </c>
      <c r="B381" s="201"/>
      <c r="C381" s="195">
        <v>0</v>
      </c>
      <c r="D381" s="201"/>
      <c r="E381" s="195">
        <v>0</v>
      </c>
      <c r="F381" s="201"/>
      <c r="G381" s="195">
        <v>0</v>
      </c>
      <c r="H381" s="179"/>
      <c r="I381" s="195">
        <v>353</v>
      </c>
      <c r="J381" s="179"/>
      <c r="K381" s="195">
        <v>0</v>
      </c>
      <c r="L381" s="179"/>
      <c r="M381" s="195">
        <v>0</v>
      </c>
      <c r="N381" s="179"/>
      <c r="O381" s="195">
        <v>-353</v>
      </c>
      <c r="P381" s="179"/>
      <c r="Q381" s="195">
        <v>0</v>
      </c>
      <c r="R381" s="179"/>
      <c r="S381" s="195">
        <v>0</v>
      </c>
      <c r="T381" s="179"/>
      <c r="U381" s="195">
        <v>0</v>
      </c>
    </row>
    <row r="382" spans="1:21" s="183" customFormat="1" x14ac:dyDescent="0.2">
      <c r="A382" s="188" t="s">
        <v>200</v>
      </c>
      <c r="B382" s="201"/>
      <c r="C382" s="195">
        <v>0</v>
      </c>
      <c r="D382" s="201"/>
      <c r="E382" s="195">
        <v>0</v>
      </c>
      <c r="F382" s="201"/>
      <c r="G382" s="195">
        <v>0</v>
      </c>
      <c r="H382" s="179"/>
      <c r="I382" s="195">
        <v>0</v>
      </c>
      <c r="J382" s="179"/>
      <c r="K382" s="195">
        <v>0</v>
      </c>
      <c r="L382" s="179"/>
      <c r="M382" s="195">
        <v>0</v>
      </c>
      <c r="N382" s="179"/>
      <c r="O382" s="195">
        <v>-1823</v>
      </c>
      <c r="P382" s="179"/>
      <c r="Q382" s="195">
        <v>-1823</v>
      </c>
      <c r="R382" s="179"/>
      <c r="S382" s="195">
        <v>-170</v>
      </c>
      <c r="T382" s="179"/>
      <c r="U382" s="195">
        <v>-1993</v>
      </c>
    </row>
    <row r="383" spans="1:21" s="183" customFormat="1" x14ac:dyDescent="0.2">
      <c r="A383" s="188" t="s">
        <v>205</v>
      </c>
      <c r="B383" s="201"/>
      <c r="C383" s="195">
        <v>0</v>
      </c>
      <c r="D383" s="201"/>
      <c r="E383" s="195">
        <v>0</v>
      </c>
      <c r="F383" s="201"/>
      <c r="G383" s="195">
        <v>0</v>
      </c>
      <c r="H383" s="179"/>
      <c r="I383" s="195">
        <v>48</v>
      </c>
      <c r="J383" s="179"/>
      <c r="K383" s="195">
        <v>0</v>
      </c>
      <c r="L383" s="179"/>
      <c r="M383" s="195">
        <v>0</v>
      </c>
      <c r="N383" s="179"/>
      <c r="O383" s="195">
        <v>-48</v>
      </c>
      <c r="P383" s="179"/>
      <c r="Q383" s="195">
        <v>0</v>
      </c>
      <c r="R383" s="179"/>
      <c r="S383" s="195">
        <v>0</v>
      </c>
      <c r="T383" s="179"/>
      <c r="U383" s="195">
        <v>0</v>
      </c>
    </row>
    <row r="384" spans="1:21" s="183" customFormat="1" x14ac:dyDescent="0.2">
      <c r="A384" s="188" t="s">
        <v>201</v>
      </c>
      <c r="B384" s="201"/>
      <c r="C384" s="195">
        <v>0</v>
      </c>
      <c r="D384" s="201"/>
      <c r="E384" s="195">
        <v>0</v>
      </c>
      <c r="F384" s="201"/>
      <c r="G384" s="195">
        <v>0</v>
      </c>
      <c r="H384" s="179"/>
      <c r="I384" s="195">
        <v>4832</v>
      </c>
      <c r="J384" s="179"/>
      <c r="K384" s="195">
        <v>0</v>
      </c>
      <c r="L384" s="179"/>
      <c r="M384" s="195">
        <v>0</v>
      </c>
      <c r="N384" s="179"/>
      <c r="O384" s="195">
        <v>-4832</v>
      </c>
      <c r="P384" s="179"/>
      <c r="Q384" s="195">
        <v>0</v>
      </c>
      <c r="R384" s="179"/>
      <c r="S384" s="195">
        <v>0</v>
      </c>
      <c r="T384" s="179"/>
      <c r="U384" s="195">
        <v>0</v>
      </c>
    </row>
    <row r="385" spans="1:21" s="170" customFormat="1" x14ac:dyDescent="0.2">
      <c r="A385" s="106" t="s">
        <v>107</v>
      </c>
      <c r="C385" s="30">
        <v>43515</v>
      </c>
      <c r="E385" s="30">
        <v>0</v>
      </c>
      <c r="G385" s="30">
        <v>586</v>
      </c>
      <c r="H385" s="171">
        <v>0</v>
      </c>
      <c r="I385" s="30">
        <v>14545</v>
      </c>
      <c r="J385" s="171">
        <v>0</v>
      </c>
      <c r="K385" s="30">
        <v>0</v>
      </c>
      <c r="L385" s="171">
        <v>0</v>
      </c>
      <c r="M385" s="30">
        <v>-1303</v>
      </c>
      <c r="N385" s="171">
        <v>0</v>
      </c>
      <c r="O385" s="30">
        <v>0</v>
      </c>
      <c r="P385" s="171">
        <v>0</v>
      </c>
      <c r="Q385" s="30">
        <v>57343</v>
      </c>
      <c r="R385" s="171">
        <v>0</v>
      </c>
      <c r="S385" s="30">
        <v>3290</v>
      </c>
      <c r="T385" s="171">
        <v>0</v>
      </c>
      <c r="U385" s="30">
        <v>60633</v>
      </c>
    </row>
    <row r="386" spans="1:21" s="183" customFormat="1" x14ac:dyDescent="0.2">
      <c r="A386" s="181"/>
      <c r="C386" s="182"/>
      <c r="E386" s="182"/>
      <c r="G386" s="182"/>
      <c r="I386" s="182"/>
      <c r="K386" s="182"/>
      <c r="M386" s="182"/>
      <c r="O386" s="182"/>
      <c r="Q386" s="182"/>
      <c r="S386" s="182"/>
      <c r="U386" s="182"/>
    </row>
    <row r="387" spans="1:21" s="170" customFormat="1" x14ac:dyDescent="0.2">
      <c r="A387" s="106" t="s">
        <v>108</v>
      </c>
      <c r="C387" s="30">
        <v>43515</v>
      </c>
      <c r="E387" s="30">
        <v>0</v>
      </c>
      <c r="G387" s="30">
        <v>529</v>
      </c>
      <c r="H387" s="171">
        <v>0</v>
      </c>
      <c r="I387" s="30">
        <v>12950</v>
      </c>
      <c r="J387" s="171">
        <v>0</v>
      </c>
      <c r="K387" s="30">
        <v>0</v>
      </c>
      <c r="L387" s="171">
        <v>0</v>
      </c>
      <c r="M387" s="30">
        <v>-1762</v>
      </c>
      <c r="N387" s="171">
        <v>0</v>
      </c>
      <c r="O387" s="30">
        <v>0</v>
      </c>
      <c r="P387" s="171"/>
      <c r="Q387" s="30">
        <v>55232</v>
      </c>
      <c r="R387" s="171"/>
      <c r="S387" s="30">
        <v>3125</v>
      </c>
      <c r="T387" s="171"/>
      <c r="U387" s="30">
        <v>58357</v>
      </c>
    </row>
    <row r="388" spans="1:21" s="183" customFormat="1" x14ac:dyDescent="0.2">
      <c r="A388" s="21" t="s">
        <v>191</v>
      </c>
      <c r="B388" s="19"/>
      <c r="C388" s="195"/>
      <c r="D388" s="19"/>
      <c r="E388" s="195"/>
      <c r="F388" s="19"/>
      <c r="G388" s="195"/>
      <c r="H388" s="179"/>
      <c r="I388" s="195"/>
      <c r="J388" s="179"/>
      <c r="K388" s="195"/>
      <c r="L388" s="179"/>
      <c r="M388" s="195"/>
      <c r="N388" s="179"/>
      <c r="O388" s="195"/>
      <c r="P388" s="179"/>
      <c r="Q388" s="195"/>
      <c r="R388" s="179"/>
      <c r="S388" s="195"/>
      <c r="T388" s="179"/>
      <c r="U388" s="195"/>
    </row>
    <row r="389" spans="1:21" s="183" customFormat="1" x14ac:dyDescent="0.2">
      <c r="A389" s="191" t="s">
        <v>211</v>
      </c>
      <c r="B389" s="201"/>
      <c r="C389" s="195">
        <v>0</v>
      </c>
      <c r="D389" s="201"/>
      <c r="E389" s="195">
        <v>0</v>
      </c>
      <c r="F389" s="201"/>
      <c r="G389" s="195">
        <v>0</v>
      </c>
      <c r="H389" s="179"/>
      <c r="I389" s="195">
        <v>0</v>
      </c>
      <c r="J389" s="179"/>
      <c r="K389" s="195">
        <v>0</v>
      </c>
      <c r="L389" s="179"/>
      <c r="M389" s="195">
        <v>0</v>
      </c>
      <c r="N389" s="179"/>
      <c r="O389" s="195">
        <v>0</v>
      </c>
      <c r="P389" s="179"/>
      <c r="Q389" s="195">
        <v>0</v>
      </c>
      <c r="R389" s="179"/>
      <c r="S389" s="195">
        <v>1</v>
      </c>
      <c r="T389" s="179"/>
      <c r="U389" s="195">
        <v>1</v>
      </c>
    </row>
    <row r="390" spans="1:21" s="183" customFormat="1" x14ac:dyDescent="0.2">
      <c r="A390" s="191" t="s">
        <v>193</v>
      </c>
      <c r="B390" s="201"/>
      <c r="C390" s="195">
        <v>0</v>
      </c>
      <c r="D390" s="201"/>
      <c r="E390" s="195">
        <v>0</v>
      </c>
      <c r="F390" s="201"/>
      <c r="G390" s="195">
        <v>0</v>
      </c>
      <c r="H390" s="179"/>
      <c r="I390" s="195">
        <v>2</v>
      </c>
      <c r="J390" s="179"/>
      <c r="K390" s="195">
        <v>0</v>
      </c>
      <c r="L390" s="179"/>
      <c r="M390" s="195">
        <v>0</v>
      </c>
      <c r="N390" s="179"/>
      <c r="O390" s="195">
        <v>0</v>
      </c>
      <c r="P390" s="179"/>
      <c r="Q390" s="195">
        <v>2</v>
      </c>
      <c r="R390" s="179"/>
      <c r="S390" s="195">
        <v>0</v>
      </c>
      <c r="T390" s="179"/>
      <c r="U390" s="195">
        <v>2</v>
      </c>
    </row>
    <row r="391" spans="1:21" s="183" customFormat="1" x14ac:dyDescent="0.2">
      <c r="A391" s="191" t="s">
        <v>194</v>
      </c>
      <c r="B391" s="201"/>
      <c r="C391" s="195">
        <v>0</v>
      </c>
      <c r="D391" s="201"/>
      <c r="E391" s="195">
        <v>0</v>
      </c>
      <c r="F391" s="201"/>
      <c r="G391" s="195">
        <v>0</v>
      </c>
      <c r="H391" s="179"/>
      <c r="I391" s="195">
        <v>-3729</v>
      </c>
      <c r="J391" s="179"/>
      <c r="K391" s="195">
        <v>0</v>
      </c>
      <c r="L391" s="179"/>
      <c r="M391" s="195">
        <v>0</v>
      </c>
      <c r="N391" s="179"/>
      <c r="O391" s="195">
        <v>0</v>
      </c>
      <c r="P391" s="179"/>
      <c r="Q391" s="195">
        <v>-3729</v>
      </c>
      <c r="R391" s="179"/>
      <c r="S391" s="195">
        <v>-90</v>
      </c>
      <c r="T391" s="179"/>
      <c r="U391" s="195">
        <v>-3819</v>
      </c>
    </row>
    <row r="392" spans="1:21" s="183" customFormat="1" x14ac:dyDescent="0.2">
      <c r="A392" s="192" t="s">
        <v>195</v>
      </c>
      <c r="B392" s="19"/>
      <c r="C392" s="195">
        <v>0</v>
      </c>
      <c r="D392" s="19"/>
      <c r="E392" s="195">
        <v>0</v>
      </c>
      <c r="F392" s="19"/>
      <c r="G392" s="195">
        <v>-68</v>
      </c>
      <c r="H392" s="179"/>
      <c r="I392" s="195">
        <v>35</v>
      </c>
      <c r="J392" s="179"/>
      <c r="K392" s="195">
        <v>0</v>
      </c>
      <c r="L392" s="179"/>
      <c r="M392" s="195">
        <v>0</v>
      </c>
      <c r="N392" s="179"/>
      <c r="O392" s="195">
        <v>0</v>
      </c>
      <c r="P392" s="179"/>
      <c r="Q392" s="195">
        <v>-33</v>
      </c>
      <c r="R392" s="179"/>
      <c r="S392" s="195">
        <v>5</v>
      </c>
      <c r="T392" s="179"/>
      <c r="U392" s="195">
        <v>-28</v>
      </c>
    </row>
    <row r="393" spans="1:21" s="183" customFormat="1" x14ac:dyDescent="0.2">
      <c r="A393" s="21" t="s">
        <v>196</v>
      </c>
      <c r="B393" s="19"/>
      <c r="C393" s="195"/>
      <c r="D393" s="19"/>
      <c r="E393" s="195"/>
      <c r="F393" s="19"/>
      <c r="G393" s="195"/>
      <c r="H393" s="179"/>
      <c r="I393" s="195"/>
      <c r="J393" s="179"/>
      <c r="K393" s="195"/>
      <c r="L393" s="179"/>
      <c r="M393" s="195"/>
      <c r="N393" s="179"/>
      <c r="O393" s="195"/>
      <c r="P393" s="179"/>
      <c r="Q393" s="195"/>
      <c r="R393" s="179"/>
      <c r="S393" s="195"/>
      <c r="T393" s="179"/>
      <c r="U393" s="195"/>
    </row>
    <row r="394" spans="1:21" s="183" customFormat="1" x14ac:dyDescent="0.2">
      <c r="A394" s="191" t="s">
        <v>197</v>
      </c>
      <c r="B394" s="201"/>
      <c r="C394" s="195">
        <v>0</v>
      </c>
      <c r="D394" s="201"/>
      <c r="E394" s="195">
        <v>0</v>
      </c>
      <c r="F394" s="201"/>
      <c r="G394" s="195">
        <v>0</v>
      </c>
      <c r="H394" s="179"/>
      <c r="I394" s="195">
        <v>0</v>
      </c>
      <c r="J394" s="179"/>
      <c r="K394" s="195">
        <v>0</v>
      </c>
      <c r="L394" s="179"/>
      <c r="M394" s="195">
        <v>434</v>
      </c>
      <c r="N394" s="179"/>
      <c r="O394" s="195">
        <v>0</v>
      </c>
      <c r="P394" s="179"/>
      <c r="Q394" s="195">
        <v>434</v>
      </c>
      <c r="R394" s="179"/>
      <c r="S394" s="195">
        <v>-44</v>
      </c>
      <c r="T394" s="179"/>
      <c r="U394" s="195">
        <v>390</v>
      </c>
    </row>
    <row r="395" spans="1:21" s="183" customFormat="1" x14ac:dyDescent="0.2">
      <c r="A395" s="191" t="s">
        <v>72</v>
      </c>
      <c r="B395" s="19"/>
      <c r="C395" s="195">
        <v>0</v>
      </c>
      <c r="D395" s="19"/>
      <c r="E395" s="195">
        <v>0</v>
      </c>
      <c r="F395" s="19"/>
      <c r="G395" s="195">
        <v>0</v>
      </c>
      <c r="H395" s="179"/>
      <c r="I395" s="195">
        <v>0</v>
      </c>
      <c r="J395" s="179"/>
      <c r="K395" s="195">
        <v>0</v>
      </c>
      <c r="L395" s="179"/>
      <c r="M395" s="195">
        <v>0</v>
      </c>
      <c r="N395" s="179"/>
      <c r="O395" s="195">
        <v>3394</v>
      </c>
      <c r="P395" s="179"/>
      <c r="Q395" s="195">
        <v>3394</v>
      </c>
      <c r="R395" s="179"/>
      <c r="S395" s="195">
        <v>97</v>
      </c>
      <c r="T395" s="179"/>
      <c r="U395" s="195">
        <v>3491</v>
      </c>
    </row>
    <row r="396" spans="1:21" s="183" customFormat="1" x14ac:dyDescent="0.2">
      <c r="A396" s="21" t="s">
        <v>198</v>
      </c>
      <c r="B396" s="19"/>
      <c r="C396" s="195"/>
      <c r="D396" s="19"/>
      <c r="E396" s="195"/>
      <c r="F396" s="19"/>
      <c r="G396" s="195"/>
      <c r="H396" s="179"/>
      <c r="I396" s="195"/>
      <c r="J396" s="179"/>
      <c r="K396" s="195"/>
      <c r="L396" s="179"/>
      <c r="M396" s="195"/>
      <c r="N396" s="179"/>
      <c r="O396" s="195"/>
      <c r="P396" s="179"/>
      <c r="Q396" s="195"/>
      <c r="R396" s="179"/>
      <c r="S396" s="195"/>
      <c r="T396" s="179"/>
      <c r="U396" s="195"/>
    </row>
    <row r="397" spans="1:21" s="183" customFormat="1" x14ac:dyDescent="0.2">
      <c r="A397" s="191" t="s">
        <v>199</v>
      </c>
      <c r="B397" s="201"/>
      <c r="C397" s="195">
        <v>0</v>
      </c>
      <c r="D397" s="201"/>
      <c r="E397" s="195">
        <v>0</v>
      </c>
      <c r="F397" s="201"/>
      <c r="G397" s="195">
        <v>0</v>
      </c>
      <c r="H397" s="179"/>
      <c r="I397" s="195">
        <v>170</v>
      </c>
      <c r="J397" s="179"/>
      <c r="K397" s="195">
        <v>0</v>
      </c>
      <c r="L397" s="179"/>
      <c r="M397" s="195">
        <v>0</v>
      </c>
      <c r="N397" s="179"/>
      <c r="O397" s="195">
        <v>-170</v>
      </c>
      <c r="P397" s="179"/>
      <c r="Q397" s="195">
        <v>0</v>
      </c>
      <c r="R397" s="179"/>
      <c r="S397" s="195">
        <v>0</v>
      </c>
      <c r="T397" s="179"/>
      <c r="U397" s="195">
        <v>0</v>
      </c>
    </row>
    <row r="398" spans="1:21" s="183" customFormat="1" x14ac:dyDescent="0.2">
      <c r="A398" s="191" t="s">
        <v>212</v>
      </c>
      <c r="B398" s="201"/>
      <c r="C398" s="195">
        <v>0</v>
      </c>
      <c r="D398" s="201"/>
      <c r="E398" s="195">
        <v>0</v>
      </c>
      <c r="F398" s="201"/>
      <c r="G398" s="195">
        <v>0</v>
      </c>
      <c r="H398" s="179"/>
      <c r="I398" s="195">
        <v>0</v>
      </c>
      <c r="J398" s="179"/>
      <c r="K398" s="195">
        <v>0</v>
      </c>
      <c r="L398" s="179"/>
      <c r="M398" s="195">
        <v>0</v>
      </c>
      <c r="N398" s="179"/>
      <c r="O398" s="195">
        <v>-806</v>
      </c>
      <c r="P398" s="179"/>
      <c r="Q398" s="195">
        <v>-806</v>
      </c>
      <c r="R398" s="179"/>
      <c r="S398" s="195">
        <v>0</v>
      </c>
      <c r="T398" s="179"/>
      <c r="U398" s="195">
        <v>-806</v>
      </c>
    </row>
    <row r="399" spans="1:21" s="183" customFormat="1" x14ac:dyDescent="0.2">
      <c r="A399" s="191" t="s">
        <v>201</v>
      </c>
      <c r="B399" s="201"/>
      <c r="C399" s="195">
        <v>0</v>
      </c>
      <c r="D399" s="201"/>
      <c r="E399" s="195">
        <v>0</v>
      </c>
      <c r="F399" s="201"/>
      <c r="G399" s="195">
        <v>0</v>
      </c>
      <c r="H399" s="179"/>
      <c r="I399" s="195">
        <v>2418</v>
      </c>
      <c r="J399" s="179"/>
      <c r="K399" s="195">
        <v>0</v>
      </c>
      <c r="L399" s="179"/>
      <c r="M399" s="195">
        <v>0</v>
      </c>
      <c r="N399" s="179"/>
      <c r="O399" s="195">
        <v>-2418</v>
      </c>
      <c r="P399" s="179"/>
      <c r="Q399" s="195">
        <v>0</v>
      </c>
      <c r="R399" s="179"/>
      <c r="S399" s="195">
        <v>0</v>
      </c>
      <c r="T399" s="179"/>
      <c r="U399" s="195">
        <v>0</v>
      </c>
    </row>
    <row r="400" spans="1:21" s="170" customFormat="1" x14ac:dyDescent="0.2">
      <c r="A400" s="106" t="s">
        <v>213</v>
      </c>
      <c r="C400" s="30">
        <v>43515</v>
      </c>
      <c r="E400" s="30">
        <v>0</v>
      </c>
      <c r="G400" s="30">
        <v>461</v>
      </c>
      <c r="H400" s="171">
        <v>0</v>
      </c>
      <c r="I400" s="30">
        <v>11846</v>
      </c>
      <c r="J400" s="171">
        <v>0</v>
      </c>
      <c r="K400" s="30">
        <v>0</v>
      </c>
      <c r="L400" s="171">
        <v>0</v>
      </c>
      <c r="M400" s="30">
        <v>-1328</v>
      </c>
      <c r="N400" s="171">
        <v>0</v>
      </c>
      <c r="O400" s="30">
        <v>0</v>
      </c>
      <c r="P400" s="171">
        <v>0</v>
      </c>
      <c r="Q400" s="30">
        <v>54494</v>
      </c>
      <c r="R400" s="171">
        <v>0</v>
      </c>
      <c r="S400" s="30">
        <v>3094</v>
      </c>
      <c r="T400" s="171">
        <v>0</v>
      </c>
      <c r="U400" s="30">
        <v>57588</v>
      </c>
    </row>
    <row r="401" spans="1:21" s="183" customFormat="1" x14ac:dyDescent="0.2">
      <c r="A401" s="181"/>
      <c r="C401" s="182"/>
      <c r="E401" s="182"/>
      <c r="G401" s="182"/>
      <c r="I401" s="182"/>
      <c r="K401" s="182"/>
      <c r="M401" s="182"/>
      <c r="O401" s="182"/>
      <c r="Q401" s="182"/>
      <c r="S401" s="182"/>
      <c r="U401" s="182"/>
    </row>
    <row r="402" spans="1:21" s="170" customFormat="1" x14ac:dyDescent="0.2">
      <c r="A402" s="106" t="s">
        <v>108</v>
      </c>
      <c r="C402" s="30">
        <v>43515</v>
      </c>
      <c r="E402" s="30">
        <v>0</v>
      </c>
      <c r="G402" s="30">
        <v>529</v>
      </c>
      <c r="H402" s="171">
        <v>0</v>
      </c>
      <c r="I402" s="30">
        <v>12950</v>
      </c>
      <c r="J402" s="171">
        <v>0</v>
      </c>
      <c r="K402" s="30">
        <v>0</v>
      </c>
      <c r="L402" s="171">
        <v>0</v>
      </c>
      <c r="M402" s="30">
        <v>-1762</v>
      </c>
      <c r="N402" s="171">
        <v>0</v>
      </c>
      <c r="O402" s="30">
        <v>0</v>
      </c>
      <c r="P402" s="171"/>
      <c r="Q402" s="30">
        <v>55232</v>
      </c>
      <c r="R402" s="171"/>
      <c r="S402" s="30">
        <v>3125</v>
      </c>
      <c r="T402" s="171"/>
      <c r="U402" s="30">
        <v>58357</v>
      </c>
    </row>
    <row r="403" spans="1:21" s="183" customFormat="1" x14ac:dyDescent="0.2">
      <c r="A403" s="189" t="s">
        <v>191</v>
      </c>
      <c r="B403" s="19"/>
      <c r="C403" s="195"/>
      <c r="D403" s="19"/>
      <c r="E403" s="195"/>
      <c r="F403" s="19"/>
      <c r="G403" s="195"/>
      <c r="H403" s="179"/>
      <c r="I403" s="195"/>
      <c r="J403" s="179"/>
      <c r="K403" s="195"/>
      <c r="L403" s="179"/>
      <c r="M403" s="195"/>
      <c r="N403" s="179"/>
      <c r="O403" s="195"/>
      <c r="P403" s="179"/>
      <c r="Q403" s="195"/>
      <c r="R403" s="179"/>
      <c r="S403" s="195"/>
      <c r="T403" s="179"/>
      <c r="U403" s="195"/>
    </row>
    <row r="404" spans="1:21" s="183" customFormat="1" x14ac:dyDescent="0.2">
      <c r="A404" s="188" t="s">
        <v>211</v>
      </c>
      <c r="B404" s="201"/>
      <c r="C404" s="195">
        <v>0</v>
      </c>
      <c r="D404" s="201"/>
      <c r="E404" s="195">
        <v>0</v>
      </c>
      <c r="F404" s="201"/>
      <c r="G404" s="195">
        <v>0</v>
      </c>
      <c r="H404" s="179"/>
      <c r="I404" s="195">
        <v>0</v>
      </c>
      <c r="J404" s="179"/>
      <c r="K404" s="195">
        <v>0</v>
      </c>
      <c r="L404" s="179"/>
      <c r="M404" s="195">
        <v>0</v>
      </c>
      <c r="N404" s="179"/>
      <c r="O404" s="195">
        <v>0</v>
      </c>
      <c r="P404" s="179"/>
      <c r="Q404" s="195">
        <v>0</v>
      </c>
      <c r="R404" s="179"/>
      <c r="S404" s="195">
        <v>-57</v>
      </c>
      <c r="T404" s="179"/>
      <c r="U404" s="195">
        <v>-57</v>
      </c>
    </row>
    <row r="405" spans="1:21" s="183" customFormat="1" x14ac:dyDescent="0.2">
      <c r="A405" s="188" t="s">
        <v>193</v>
      </c>
      <c r="B405" s="201"/>
      <c r="C405" s="195">
        <v>0</v>
      </c>
      <c r="D405" s="201"/>
      <c r="E405" s="195">
        <v>0</v>
      </c>
      <c r="F405" s="201"/>
      <c r="G405" s="195">
        <v>0</v>
      </c>
      <c r="H405" s="179"/>
      <c r="I405" s="195">
        <v>2</v>
      </c>
      <c r="J405" s="179"/>
      <c r="K405" s="195">
        <v>0</v>
      </c>
      <c r="L405" s="179"/>
      <c r="M405" s="195">
        <v>0</v>
      </c>
      <c r="N405" s="179"/>
      <c r="O405" s="195">
        <v>0</v>
      </c>
      <c r="P405" s="179"/>
      <c r="Q405" s="195">
        <v>2</v>
      </c>
      <c r="R405" s="179"/>
      <c r="S405" s="195">
        <v>0</v>
      </c>
      <c r="T405" s="179"/>
      <c r="U405" s="195">
        <v>2</v>
      </c>
    </row>
    <row r="406" spans="1:21" s="183" customFormat="1" x14ac:dyDescent="0.2">
      <c r="A406" s="188" t="s">
        <v>194</v>
      </c>
      <c r="B406" s="201"/>
      <c r="C406" s="195">
        <v>0</v>
      </c>
      <c r="D406" s="201"/>
      <c r="E406" s="195">
        <v>0</v>
      </c>
      <c r="F406" s="201"/>
      <c r="G406" s="195">
        <v>0</v>
      </c>
      <c r="H406" s="179"/>
      <c r="I406" s="195">
        <v>-3729</v>
      </c>
      <c r="J406" s="179"/>
      <c r="K406" s="195">
        <v>0</v>
      </c>
      <c r="L406" s="179"/>
      <c r="M406" s="195">
        <v>0</v>
      </c>
      <c r="N406" s="179"/>
      <c r="O406" s="195">
        <v>0</v>
      </c>
      <c r="P406" s="179"/>
      <c r="Q406" s="195">
        <v>-3729</v>
      </c>
      <c r="R406" s="179"/>
      <c r="S406" s="195">
        <v>-90</v>
      </c>
      <c r="T406" s="179"/>
      <c r="U406" s="195">
        <v>-3819</v>
      </c>
    </row>
    <row r="407" spans="1:21" s="183" customFormat="1" x14ac:dyDescent="0.2">
      <c r="A407" s="190" t="s">
        <v>195</v>
      </c>
      <c r="B407" s="19"/>
      <c r="C407" s="195">
        <v>0</v>
      </c>
      <c r="D407" s="19"/>
      <c r="E407" s="195">
        <v>0</v>
      </c>
      <c r="F407" s="19"/>
      <c r="G407" s="195">
        <v>-131</v>
      </c>
      <c r="H407" s="179"/>
      <c r="I407" s="195">
        <v>40</v>
      </c>
      <c r="J407" s="179"/>
      <c r="K407" s="195">
        <v>0</v>
      </c>
      <c r="L407" s="179"/>
      <c r="M407" s="195">
        <v>0</v>
      </c>
      <c r="N407" s="179"/>
      <c r="O407" s="195">
        <v>0</v>
      </c>
      <c r="P407" s="179"/>
      <c r="Q407" s="195">
        <v>-91</v>
      </c>
      <c r="R407" s="179"/>
      <c r="S407" s="195">
        <v>0</v>
      </c>
      <c r="T407" s="179"/>
      <c r="U407" s="195">
        <v>-91</v>
      </c>
    </row>
    <row r="408" spans="1:21" s="183" customFormat="1" x14ac:dyDescent="0.2">
      <c r="A408" s="189" t="s">
        <v>197</v>
      </c>
      <c r="B408" s="19"/>
      <c r="C408" s="195"/>
      <c r="D408" s="19"/>
      <c r="E408" s="195"/>
      <c r="F408" s="19"/>
      <c r="G408" s="195"/>
      <c r="H408" s="179"/>
      <c r="I408" s="195"/>
      <c r="J408" s="179"/>
      <c r="K408" s="195"/>
      <c r="L408" s="179"/>
      <c r="M408" s="195"/>
      <c r="N408" s="179"/>
      <c r="O408" s="195"/>
      <c r="P408" s="179"/>
      <c r="Q408" s="195"/>
      <c r="R408" s="179"/>
      <c r="S408" s="195"/>
      <c r="T408" s="179"/>
      <c r="U408" s="195"/>
    </row>
    <row r="409" spans="1:21" s="183" customFormat="1" x14ac:dyDescent="0.2">
      <c r="A409" s="188" t="s">
        <v>214</v>
      </c>
      <c r="B409" s="201"/>
      <c r="C409" s="195">
        <v>0</v>
      </c>
      <c r="D409" s="201"/>
      <c r="E409" s="195">
        <v>0</v>
      </c>
      <c r="F409" s="201"/>
      <c r="G409" s="195">
        <v>0</v>
      </c>
      <c r="H409" s="179"/>
      <c r="I409" s="195">
        <v>0</v>
      </c>
      <c r="J409" s="179"/>
      <c r="K409" s="195">
        <v>0</v>
      </c>
      <c r="L409" s="179"/>
      <c r="M409" s="195">
        <v>254</v>
      </c>
      <c r="N409" s="179"/>
      <c r="O409" s="195">
        <v>0</v>
      </c>
      <c r="P409" s="179"/>
      <c r="Q409" s="195">
        <v>254</v>
      </c>
      <c r="R409" s="179"/>
      <c r="S409" s="195">
        <v>0</v>
      </c>
      <c r="T409" s="179"/>
      <c r="U409" s="195">
        <v>254</v>
      </c>
    </row>
    <row r="410" spans="1:21" s="183" customFormat="1" x14ac:dyDescent="0.2">
      <c r="A410" s="189" t="s">
        <v>72</v>
      </c>
      <c r="B410" s="19"/>
      <c r="C410" s="195">
        <v>0</v>
      </c>
      <c r="D410" s="19"/>
      <c r="E410" s="195">
        <v>0</v>
      </c>
      <c r="F410" s="19"/>
      <c r="G410" s="195">
        <v>0</v>
      </c>
      <c r="H410" s="179"/>
      <c r="I410" s="195">
        <v>0</v>
      </c>
      <c r="J410" s="179"/>
      <c r="K410" s="195">
        <v>0</v>
      </c>
      <c r="L410" s="179"/>
      <c r="M410" s="195">
        <v>0</v>
      </c>
      <c r="N410" s="179"/>
      <c r="O410" s="195">
        <v>1610</v>
      </c>
      <c r="P410" s="179"/>
      <c r="Q410" s="195">
        <v>1610</v>
      </c>
      <c r="R410" s="179"/>
      <c r="S410" s="195">
        <v>17</v>
      </c>
      <c r="T410" s="179"/>
      <c r="U410" s="195">
        <v>1627</v>
      </c>
    </row>
    <row r="411" spans="1:21" s="183" customFormat="1" x14ac:dyDescent="0.2">
      <c r="A411" s="189" t="s">
        <v>198</v>
      </c>
      <c r="B411" s="19"/>
      <c r="C411" s="195"/>
      <c r="D411" s="19"/>
      <c r="E411" s="195"/>
      <c r="F411" s="19"/>
      <c r="G411" s="195"/>
      <c r="H411" s="179"/>
      <c r="I411" s="195"/>
      <c r="J411" s="179"/>
      <c r="K411" s="195"/>
      <c r="L411" s="179"/>
      <c r="M411" s="195"/>
      <c r="N411" s="179"/>
      <c r="O411" s="195"/>
      <c r="P411" s="179"/>
      <c r="Q411" s="195"/>
      <c r="R411" s="179"/>
      <c r="S411" s="195"/>
      <c r="T411" s="179"/>
      <c r="U411" s="195"/>
    </row>
    <row r="412" spans="1:21" s="183" customFormat="1" x14ac:dyDescent="0.2">
      <c r="A412" s="188" t="s">
        <v>199</v>
      </c>
      <c r="B412" s="201"/>
      <c r="C412" s="195">
        <v>0</v>
      </c>
      <c r="D412" s="201"/>
      <c r="E412" s="195">
        <v>0</v>
      </c>
      <c r="F412" s="201"/>
      <c r="G412" s="195">
        <v>0</v>
      </c>
      <c r="H412" s="179"/>
      <c r="I412" s="195">
        <v>81</v>
      </c>
      <c r="J412" s="179"/>
      <c r="K412" s="195">
        <v>0</v>
      </c>
      <c r="L412" s="179"/>
      <c r="M412" s="195">
        <v>0</v>
      </c>
      <c r="N412" s="179"/>
      <c r="O412" s="195">
        <v>-81</v>
      </c>
      <c r="P412" s="179"/>
      <c r="Q412" s="195">
        <v>0</v>
      </c>
      <c r="R412" s="179"/>
      <c r="S412" s="195">
        <v>0</v>
      </c>
      <c r="T412" s="179"/>
      <c r="U412" s="195">
        <v>0</v>
      </c>
    </row>
    <row r="413" spans="1:21" s="183" customFormat="1" x14ac:dyDescent="0.2">
      <c r="A413" s="188" t="s">
        <v>212</v>
      </c>
      <c r="B413" s="201"/>
      <c r="C413" s="195">
        <v>0</v>
      </c>
      <c r="D413" s="201"/>
      <c r="E413" s="195">
        <v>0</v>
      </c>
      <c r="F413" s="201"/>
      <c r="G413" s="195">
        <v>0</v>
      </c>
      <c r="H413" s="179"/>
      <c r="I413" s="195">
        <v>0</v>
      </c>
      <c r="J413" s="179"/>
      <c r="K413" s="195">
        <v>0</v>
      </c>
      <c r="L413" s="179"/>
      <c r="M413" s="195">
        <v>0</v>
      </c>
      <c r="N413" s="179"/>
      <c r="O413" s="195">
        <v>-382</v>
      </c>
      <c r="P413" s="179"/>
      <c r="Q413" s="195">
        <v>-382</v>
      </c>
      <c r="R413" s="179"/>
      <c r="S413" s="195">
        <v>0</v>
      </c>
      <c r="T413" s="179"/>
      <c r="U413" s="195">
        <v>-382</v>
      </c>
    </row>
    <row r="414" spans="1:21" s="183" customFormat="1" x14ac:dyDescent="0.2">
      <c r="A414" s="188" t="s">
        <v>205</v>
      </c>
      <c r="B414" s="201"/>
      <c r="C414" s="195">
        <v>0</v>
      </c>
      <c r="D414" s="201"/>
      <c r="E414" s="195">
        <v>0</v>
      </c>
      <c r="F414" s="201"/>
      <c r="G414" s="195">
        <v>0</v>
      </c>
      <c r="H414" s="179"/>
      <c r="I414" s="195">
        <v>122</v>
      </c>
      <c r="J414" s="179"/>
      <c r="K414" s="195">
        <v>0</v>
      </c>
      <c r="L414" s="179"/>
      <c r="M414" s="195">
        <v>0</v>
      </c>
      <c r="N414" s="179"/>
      <c r="O414" s="195">
        <v>-122</v>
      </c>
      <c r="P414" s="179"/>
      <c r="Q414" s="195">
        <v>0</v>
      </c>
      <c r="R414" s="179"/>
      <c r="S414" s="195">
        <v>0</v>
      </c>
      <c r="T414" s="179"/>
      <c r="U414" s="195">
        <v>0</v>
      </c>
    </row>
    <row r="415" spans="1:21" s="183" customFormat="1" x14ac:dyDescent="0.2">
      <c r="A415" s="188" t="s">
        <v>201</v>
      </c>
      <c r="B415" s="201"/>
      <c r="C415" s="195">
        <v>0</v>
      </c>
      <c r="D415" s="201"/>
      <c r="E415" s="195">
        <v>0</v>
      </c>
      <c r="F415" s="201"/>
      <c r="G415" s="195">
        <v>0</v>
      </c>
      <c r="H415" s="179"/>
      <c r="I415" s="195">
        <v>1025</v>
      </c>
      <c r="J415" s="179"/>
      <c r="K415" s="195">
        <v>0</v>
      </c>
      <c r="L415" s="179"/>
      <c r="M415" s="195">
        <v>0</v>
      </c>
      <c r="N415" s="179"/>
      <c r="O415" s="195">
        <v>-1025</v>
      </c>
      <c r="P415" s="179"/>
      <c r="Q415" s="195">
        <v>0</v>
      </c>
      <c r="R415" s="179"/>
      <c r="S415" s="195">
        <v>0</v>
      </c>
      <c r="T415" s="179"/>
      <c r="U415" s="195">
        <v>0</v>
      </c>
    </row>
    <row r="416" spans="1:21" s="170" customFormat="1" x14ac:dyDescent="0.2">
      <c r="A416" s="106" t="s">
        <v>215</v>
      </c>
      <c r="C416" s="30">
        <v>43515</v>
      </c>
      <c r="E416" s="30">
        <v>0</v>
      </c>
      <c r="G416" s="30">
        <v>398</v>
      </c>
      <c r="H416" s="171">
        <v>0</v>
      </c>
      <c r="I416" s="30">
        <v>10491</v>
      </c>
      <c r="J416" s="171">
        <v>0</v>
      </c>
      <c r="K416" s="30">
        <v>0</v>
      </c>
      <c r="L416" s="171">
        <v>0</v>
      </c>
      <c r="M416" s="30">
        <v>-1508</v>
      </c>
      <c r="N416" s="171">
        <v>0</v>
      </c>
      <c r="O416" s="30">
        <v>0</v>
      </c>
      <c r="P416" s="171">
        <v>0</v>
      </c>
      <c r="Q416" s="30">
        <v>52896</v>
      </c>
      <c r="R416" s="171">
        <v>0</v>
      </c>
      <c r="S416" s="30">
        <v>2995</v>
      </c>
      <c r="T416" s="171">
        <v>0</v>
      </c>
      <c r="U416" s="30">
        <v>55891</v>
      </c>
    </row>
    <row r="417" spans="1:21" s="183" customFormat="1" x14ac:dyDescent="0.2">
      <c r="A417" s="181"/>
      <c r="C417" s="182"/>
      <c r="E417" s="182"/>
      <c r="G417" s="182"/>
      <c r="I417" s="182"/>
      <c r="K417" s="182"/>
      <c r="M417" s="182"/>
      <c r="O417" s="182"/>
      <c r="Q417" s="182"/>
      <c r="S417" s="182"/>
      <c r="U417" s="182"/>
    </row>
    <row r="418" spans="1:21" s="170" customFormat="1" x14ac:dyDescent="0.2">
      <c r="A418" s="106" t="s">
        <v>108</v>
      </c>
      <c r="C418" s="30">
        <v>43515</v>
      </c>
      <c r="E418" s="30">
        <v>0</v>
      </c>
      <c r="G418" s="30">
        <v>529</v>
      </c>
      <c r="H418" s="171">
        <v>0</v>
      </c>
      <c r="I418" s="30">
        <v>12950</v>
      </c>
      <c r="J418" s="171">
        <v>0</v>
      </c>
      <c r="K418" s="30">
        <v>0</v>
      </c>
      <c r="L418" s="171">
        <v>0</v>
      </c>
      <c r="M418" s="30">
        <v>-1762</v>
      </c>
      <c r="N418" s="171">
        <v>0</v>
      </c>
      <c r="O418" s="30">
        <v>0</v>
      </c>
      <c r="P418" s="171"/>
      <c r="Q418" s="30">
        <v>55232</v>
      </c>
      <c r="R418" s="171"/>
      <c r="S418" s="30">
        <v>3125</v>
      </c>
      <c r="T418" s="171"/>
      <c r="U418" s="30">
        <v>58357</v>
      </c>
    </row>
    <row r="419" spans="1:21" s="183" customFormat="1" x14ac:dyDescent="0.2">
      <c r="A419" s="21" t="s">
        <v>191</v>
      </c>
      <c r="B419" s="19"/>
      <c r="C419" s="195"/>
      <c r="D419" s="19"/>
      <c r="E419" s="195"/>
      <c r="F419" s="19"/>
      <c r="G419" s="195"/>
      <c r="H419" s="179"/>
      <c r="I419" s="195"/>
      <c r="J419" s="179"/>
      <c r="K419" s="195"/>
      <c r="L419" s="179"/>
      <c r="M419" s="195"/>
      <c r="N419" s="179"/>
      <c r="O419" s="195"/>
      <c r="P419" s="179"/>
      <c r="Q419" s="195"/>
      <c r="R419" s="179"/>
      <c r="S419" s="195"/>
      <c r="T419" s="179"/>
      <c r="U419" s="195"/>
    </row>
    <row r="420" spans="1:21" s="183" customFormat="1" x14ac:dyDescent="0.2">
      <c r="A420" s="191" t="s">
        <v>211</v>
      </c>
      <c r="B420" s="201"/>
      <c r="C420" s="195">
        <v>0</v>
      </c>
      <c r="D420" s="201"/>
      <c r="E420" s="195">
        <v>0</v>
      </c>
      <c r="F420" s="201"/>
      <c r="G420" s="195">
        <v>0</v>
      </c>
      <c r="H420" s="179"/>
      <c r="I420" s="195">
        <v>0</v>
      </c>
      <c r="J420" s="179"/>
      <c r="K420" s="195">
        <v>0</v>
      </c>
      <c r="L420" s="179"/>
      <c r="M420" s="195">
        <v>0</v>
      </c>
      <c r="N420" s="179"/>
      <c r="O420" s="195">
        <v>0</v>
      </c>
      <c r="P420" s="179"/>
      <c r="Q420" s="195">
        <v>0</v>
      </c>
      <c r="R420" s="179"/>
      <c r="S420" s="195">
        <v>-130</v>
      </c>
      <c r="T420" s="179"/>
      <c r="U420" s="195">
        <v>-130</v>
      </c>
    </row>
    <row r="421" spans="1:21" s="183" customFormat="1" x14ac:dyDescent="0.2">
      <c r="A421" s="191" t="s">
        <v>193</v>
      </c>
      <c r="B421" s="201"/>
      <c r="C421" s="195">
        <v>0</v>
      </c>
      <c r="D421" s="201"/>
      <c r="E421" s="195">
        <v>0</v>
      </c>
      <c r="F421" s="201"/>
      <c r="G421" s="195">
        <v>0</v>
      </c>
      <c r="H421" s="179"/>
      <c r="I421" s="195">
        <v>2</v>
      </c>
      <c r="J421" s="179"/>
      <c r="K421" s="195">
        <v>0</v>
      </c>
      <c r="L421" s="179"/>
      <c r="M421" s="195">
        <v>0</v>
      </c>
      <c r="N421" s="179"/>
      <c r="O421" s="195">
        <v>0</v>
      </c>
      <c r="P421" s="179"/>
      <c r="Q421" s="195">
        <v>2</v>
      </c>
      <c r="R421" s="179"/>
      <c r="S421" s="195">
        <v>0</v>
      </c>
      <c r="T421" s="179"/>
      <c r="U421" s="195">
        <v>2</v>
      </c>
    </row>
    <row r="422" spans="1:21" s="183" customFormat="1" x14ac:dyDescent="0.2">
      <c r="A422" s="191" t="s">
        <v>194</v>
      </c>
      <c r="B422" s="201"/>
      <c r="C422" s="195">
        <v>0</v>
      </c>
      <c r="D422" s="201"/>
      <c r="E422" s="195">
        <v>0</v>
      </c>
      <c r="F422" s="201"/>
      <c r="G422" s="195">
        <v>0</v>
      </c>
      <c r="H422" s="179"/>
      <c r="I422" s="195">
        <v>-3729</v>
      </c>
      <c r="J422" s="179"/>
      <c r="K422" s="195">
        <v>0</v>
      </c>
      <c r="L422" s="179"/>
      <c r="M422" s="195">
        <v>0</v>
      </c>
      <c r="N422" s="179"/>
      <c r="O422" s="195">
        <v>0</v>
      </c>
      <c r="P422" s="179"/>
      <c r="Q422" s="195">
        <v>-3729</v>
      </c>
      <c r="R422" s="179"/>
      <c r="S422" s="195">
        <v>0</v>
      </c>
      <c r="T422" s="179"/>
      <c r="U422" s="195">
        <v>-3729</v>
      </c>
    </row>
    <row r="423" spans="1:21" s="183" customFormat="1" x14ac:dyDescent="0.2">
      <c r="A423" s="192" t="s">
        <v>195</v>
      </c>
      <c r="B423" s="19"/>
      <c r="C423" s="195">
        <v>0</v>
      </c>
      <c r="D423" s="19"/>
      <c r="E423" s="195">
        <v>0</v>
      </c>
      <c r="F423" s="19"/>
      <c r="G423" s="195">
        <v>-191</v>
      </c>
      <c r="H423" s="179"/>
      <c r="I423" s="195">
        <v>37</v>
      </c>
      <c r="J423" s="179"/>
      <c r="K423" s="195">
        <v>0</v>
      </c>
      <c r="L423" s="179"/>
      <c r="M423" s="195">
        <v>0</v>
      </c>
      <c r="N423" s="179"/>
      <c r="O423" s="195">
        <v>0</v>
      </c>
      <c r="P423" s="179"/>
      <c r="Q423" s="195">
        <v>-154</v>
      </c>
      <c r="R423" s="179"/>
      <c r="S423" s="195">
        <v>0</v>
      </c>
      <c r="T423" s="179"/>
      <c r="U423" s="195">
        <v>-154</v>
      </c>
    </row>
    <row r="424" spans="1:21" s="183" customFormat="1" x14ac:dyDescent="0.2">
      <c r="A424" s="21" t="s">
        <v>196</v>
      </c>
      <c r="B424" s="19"/>
      <c r="C424" s="195"/>
      <c r="D424" s="19"/>
      <c r="E424" s="195"/>
      <c r="F424" s="19"/>
      <c r="G424" s="195"/>
      <c r="H424" s="179"/>
      <c r="I424" s="195"/>
      <c r="J424" s="179"/>
      <c r="K424" s="195"/>
      <c r="L424" s="179"/>
      <c r="M424" s="195"/>
      <c r="N424" s="179"/>
      <c r="O424" s="195"/>
      <c r="P424" s="179"/>
      <c r="Q424" s="195"/>
      <c r="R424" s="179"/>
      <c r="S424" s="195"/>
      <c r="T424" s="179"/>
      <c r="U424" s="195"/>
    </row>
    <row r="425" spans="1:21" s="183" customFormat="1" x14ac:dyDescent="0.2">
      <c r="A425" s="191" t="s">
        <v>197</v>
      </c>
      <c r="B425" s="201"/>
      <c r="C425" s="195">
        <v>0</v>
      </c>
      <c r="D425" s="201"/>
      <c r="E425" s="195">
        <v>0</v>
      </c>
      <c r="F425" s="201"/>
      <c r="G425" s="195">
        <v>0</v>
      </c>
      <c r="H425" s="179"/>
      <c r="I425" s="195">
        <v>0</v>
      </c>
      <c r="J425" s="179"/>
      <c r="K425" s="195">
        <v>0</v>
      </c>
      <c r="L425" s="179"/>
      <c r="M425" s="195">
        <v>-161</v>
      </c>
      <c r="N425" s="179"/>
      <c r="O425" s="195">
        <v>0</v>
      </c>
      <c r="P425" s="179"/>
      <c r="Q425" s="195">
        <v>-161</v>
      </c>
      <c r="R425" s="179"/>
      <c r="S425" s="195">
        <v>0</v>
      </c>
      <c r="T425" s="179"/>
      <c r="U425" s="195">
        <v>-161</v>
      </c>
    </row>
    <row r="426" spans="1:21" s="183" customFormat="1" x14ac:dyDescent="0.2">
      <c r="A426" s="21" t="s">
        <v>72</v>
      </c>
      <c r="B426" s="19"/>
      <c r="C426" s="195">
        <v>0</v>
      </c>
      <c r="D426" s="19"/>
      <c r="E426" s="195">
        <v>0</v>
      </c>
      <c r="F426" s="19"/>
      <c r="G426" s="195">
        <v>0</v>
      </c>
      <c r="H426" s="179"/>
      <c r="I426" s="195">
        <v>0</v>
      </c>
      <c r="J426" s="179"/>
      <c r="K426" s="195">
        <v>0</v>
      </c>
      <c r="L426" s="179"/>
      <c r="M426" s="195">
        <v>0</v>
      </c>
      <c r="N426" s="179"/>
      <c r="O426" s="195">
        <v>1012</v>
      </c>
      <c r="P426" s="179"/>
      <c r="Q426" s="195">
        <v>1012</v>
      </c>
      <c r="R426" s="179"/>
      <c r="S426" s="195">
        <v>33</v>
      </c>
      <c r="T426" s="179"/>
      <c r="U426" s="195">
        <v>1045</v>
      </c>
    </row>
    <row r="427" spans="1:21" s="183" customFormat="1" x14ac:dyDescent="0.2">
      <c r="A427" s="21" t="s">
        <v>198</v>
      </c>
      <c r="B427" s="19"/>
      <c r="C427" s="195"/>
      <c r="D427" s="19"/>
      <c r="E427" s="195"/>
      <c r="F427" s="19"/>
      <c r="G427" s="195"/>
      <c r="H427" s="179"/>
      <c r="I427" s="195"/>
      <c r="J427" s="179"/>
      <c r="K427" s="195"/>
      <c r="L427" s="179"/>
      <c r="M427" s="195"/>
      <c r="N427" s="179"/>
      <c r="O427" s="195"/>
      <c r="P427" s="179"/>
      <c r="Q427" s="195"/>
      <c r="R427" s="179"/>
      <c r="S427" s="195"/>
      <c r="T427" s="179"/>
      <c r="U427" s="195"/>
    </row>
    <row r="428" spans="1:21" s="183" customFormat="1" x14ac:dyDescent="0.2">
      <c r="A428" s="191" t="s">
        <v>199</v>
      </c>
      <c r="B428" s="201"/>
      <c r="C428" s="195">
        <v>0</v>
      </c>
      <c r="D428" s="201"/>
      <c r="E428" s="195">
        <v>0</v>
      </c>
      <c r="F428" s="201"/>
      <c r="G428" s="195">
        <v>0</v>
      </c>
      <c r="H428" s="179"/>
      <c r="I428" s="195">
        <v>51</v>
      </c>
      <c r="J428" s="179"/>
      <c r="K428" s="195">
        <v>0</v>
      </c>
      <c r="L428" s="179"/>
      <c r="M428" s="195">
        <v>0</v>
      </c>
      <c r="N428" s="179"/>
      <c r="O428" s="195">
        <v>-51</v>
      </c>
      <c r="P428" s="179"/>
      <c r="Q428" s="195">
        <v>0</v>
      </c>
      <c r="R428" s="179"/>
      <c r="S428" s="195">
        <v>0</v>
      </c>
      <c r="T428" s="179"/>
      <c r="U428" s="195">
        <v>0</v>
      </c>
    </row>
    <row r="429" spans="1:21" s="183" customFormat="1" x14ac:dyDescent="0.2">
      <c r="A429" s="191" t="s">
        <v>212</v>
      </c>
      <c r="B429" s="201"/>
      <c r="C429" s="195">
        <v>0</v>
      </c>
      <c r="D429" s="201"/>
      <c r="E429" s="195">
        <v>0</v>
      </c>
      <c r="F429" s="201"/>
      <c r="G429" s="195">
        <v>0</v>
      </c>
      <c r="H429" s="179"/>
      <c r="I429" s="195">
        <v>0</v>
      </c>
      <c r="J429" s="179"/>
      <c r="K429" s="195">
        <v>0</v>
      </c>
      <c r="L429" s="179"/>
      <c r="M429" s="195">
        <v>0</v>
      </c>
      <c r="N429" s="179"/>
      <c r="O429" s="195">
        <v>-240</v>
      </c>
      <c r="P429" s="179"/>
      <c r="Q429" s="195">
        <v>-240</v>
      </c>
      <c r="R429" s="179"/>
      <c r="S429" s="195">
        <v>0</v>
      </c>
      <c r="T429" s="179"/>
      <c r="U429" s="195">
        <v>-240</v>
      </c>
    </row>
    <row r="430" spans="1:21" s="183" customFormat="1" x14ac:dyDescent="0.2">
      <c r="A430" s="191" t="s">
        <v>201</v>
      </c>
      <c r="B430" s="201"/>
      <c r="C430" s="195">
        <v>0</v>
      </c>
      <c r="D430" s="201"/>
      <c r="E430" s="195">
        <v>0</v>
      </c>
      <c r="F430" s="201"/>
      <c r="G430" s="195">
        <v>0</v>
      </c>
      <c r="H430" s="179"/>
      <c r="I430" s="195">
        <v>721</v>
      </c>
      <c r="J430" s="179"/>
      <c r="K430" s="195">
        <v>0</v>
      </c>
      <c r="L430" s="179"/>
      <c r="M430" s="195">
        <v>0</v>
      </c>
      <c r="N430" s="179"/>
      <c r="O430" s="195">
        <v>-721</v>
      </c>
      <c r="P430" s="179"/>
      <c r="Q430" s="195">
        <v>0</v>
      </c>
      <c r="R430" s="179"/>
      <c r="S430" s="195">
        <v>0</v>
      </c>
      <c r="T430" s="179"/>
      <c r="U430" s="195">
        <v>0</v>
      </c>
    </row>
    <row r="431" spans="1:21" s="170" customFormat="1" x14ac:dyDescent="0.2">
      <c r="A431" s="106" t="s">
        <v>190</v>
      </c>
      <c r="C431" s="30">
        <v>43515</v>
      </c>
      <c r="E431" s="30">
        <v>0</v>
      </c>
      <c r="G431" s="30">
        <v>338</v>
      </c>
      <c r="H431" s="171">
        <v>0</v>
      </c>
      <c r="I431" s="30">
        <v>10032</v>
      </c>
      <c r="J431" s="171">
        <v>0</v>
      </c>
      <c r="K431" s="30">
        <v>0</v>
      </c>
      <c r="L431" s="171">
        <v>0</v>
      </c>
      <c r="M431" s="30">
        <v>-1923</v>
      </c>
      <c r="N431" s="171">
        <v>0</v>
      </c>
      <c r="O431" s="30">
        <v>0</v>
      </c>
      <c r="P431" s="171">
        <v>0</v>
      </c>
      <c r="Q431" s="30">
        <v>51962</v>
      </c>
      <c r="R431" s="171">
        <v>0</v>
      </c>
      <c r="S431" s="30">
        <v>3028</v>
      </c>
      <c r="T431" s="171">
        <v>0</v>
      </c>
      <c r="U431" s="30">
        <v>54990</v>
      </c>
    </row>
    <row r="432" spans="1:21" s="183" customFormat="1" x14ac:dyDescent="0.2">
      <c r="A432" s="181"/>
      <c r="C432" s="182"/>
      <c r="E432" s="182"/>
      <c r="G432" s="182"/>
      <c r="I432" s="182"/>
      <c r="K432" s="182"/>
      <c r="M432" s="182"/>
      <c r="O432" s="182"/>
      <c r="Q432" s="182"/>
      <c r="S432" s="182"/>
      <c r="U432" s="182"/>
    </row>
    <row r="433" spans="1:21" s="170" customFormat="1" x14ac:dyDescent="0.2">
      <c r="A433" s="106" t="s">
        <v>109</v>
      </c>
      <c r="C433" s="30">
        <v>43515</v>
      </c>
      <c r="E433" s="30">
        <v>0</v>
      </c>
      <c r="G433" s="30">
        <v>633</v>
      </c>
      <c r="H433" s="171">
        <v>0</v>
      </c>
      <c r="I433" s="30">
        <v>12706</v>
      </c>
      <c r="J433" s="171">
        <v>0</v>
      </c>
      <c r="K433" s="30">
        <v>0</v>
      </c>
      <c r="L433" s="171">
        <v>0</v>
      </c>
      <c r="M433" s="30">
        <v>-1711</v>
      </c>
      <c r="N433" s="171">
        <v>0</v>
      </c>
      <c r="O433" s="30">
        <v>0</v>
      </c>
      <c r="P433" s="171">
        <v>0</v>
      </c>
      <c r="Q433" s="30">
        <v>55143</v>
      </c>
      <c r="R433" s="171">
        <v>0</v>
      </c>
      <c r="S433" s="30">
        <v>2936</v>
      </c>
      <c r="T433" s="171">
        <v>0</v>
      </c>
      <c r="U433" s="30">
        <v>58079</v>
      </c>
    </row>
    <row r="434" spans="1:21" s="183" customFormat="1" x14ac:dyDescent="0.2">
      <c r="A434" s="21" t="s">
        <v>191</v>
      </c>
      <c r="B434" s="19"/>
      <c r="C434" s="195"/>
      <c r="D434" s="19"/>
      <c r="E434" s="195"/>
      <c r="F434" s="19"/>
      <c r="G434" s="195"/>
      <c r="H434" s="179"/>
      <c r="I434" s="195"/>
      <c r="J434" s="179"/>
      <c r="K434" s="195"/>
      <c r="L434" s="179"/>
      <c r="M434" s="195"/>
      <c r="N434" s="179"/>
      <c r="O434" s="195"/>
      <c r="P434" s="179"/>
      <c r="Q434" s="195"/>
      <c r="R434" s="179"/>
      <c r="S434" s="195"/>
      <c r="T434" s="179"/>
      <c r="U434" s="195"/>
    </row>
    <row r="435" spans="1:21" s="183" customFormat="1" x14ac:dyDescent="0.2">
      <c r="A435" s="191" t="s">
        <v>211</v>
      </c>
      <c r="B435" s="201"/>
      <c r="C435" s="195">
        <v>0</v>
      </c>
      <c r="D435" s="201"/>
      <c r="E435" s="195">
        <v>0</v>
      </c>
      <c r="F435" s="201"/>
      <c r="G435" s="195">
        <v>0</v>
      </c>
      <c r="H435" s="179"/>
      <c r="I435" s="195">
        <v>0</v>
      </c>
      <c r="J435" s="179"/>
      <c r="K435" s="195">
        <v>0</v>
      </c>
      <c r="L435" s="179"/>
      <c r="M435" s="195">
        <v>0</v>
      </c>
      <c r="N435" s="179"/>
      <c r="O435" s="195">
        <v>0</v>
      </c>
      <c r="P435" s="179"/>
      <c r="Q435" s="195">
        <v>0</v>
      </c>
      <c r="R435" s="179"/>
      <c r="S435" s="195">
        <v>5</v>
      </c>
      <c r="T435" s="179"/>
      <c r="U435" s="195">
        <v>5</v>
      </c>
    </row>
    <row r="436" spans="1:21" s="183" customFormat="1" x14ac:dyDescent="0.2">
      <c r="A436" s="191" t="s">
        <v>193</v>
      </c>
      <c r="B436" s="201"/>
      <c r="C436" s="195">
        <v>0</v>
      </c>
      <c r="D436" s="201"/>
      <c r="E436" s="195">
        <v>0</v>
      </c>
      <c r="F436" s="201"/>
      <c r="G436" s="195">
        <v>0</v>
      </c>
      <c r="H436" s="179"/>
      <c r="I436" s="195">
        <v>1</v>
      </c>
      <c r="J436" s="179"/>
      <c r="K436" s="195">
        <v>0</v>
      </c>
      <c r="L436" s="179"/>
      <c r="M436" s="195">
        <v>0</v>
      </c>
      <c r="N436" s="179"/>
      <c r="O436" s="195">
        <v>0</v>
      </c>
      <c r="P436" s="179"/>
      <c r="Q436" s="195">
        <v>1</v>
      </c>
      <c r="R436" s="179"/>
      <c r="S436" s="195">
        <v>0</v>
      </c>
      <c r="T436" s="179"/>
      <c r="U436" s="195">
        <v>1</v>
      </c>
    </row>
    <row r="437" spans="1:21" s="183" customFormat="1" x14ac:dyDescent="0.2">
      <c r="A437" s="191" t="s">
        <v>194</v>
      </c>
      <c r="B437" s="201"/>
      <c r="C437" s="195">
        <v>0</v>
      </c>
      <c r="D437" s="201"/>
      <c r="E437" s="195">
        <v>0</v>
      </c>
      <c r="F437" s="201"/>
      <c r="G437" s="195">
        <v>0</v>
      </c>
      <c r="H437" s="179"/>
      <c r="I437" s="195">
        <v>-6429</v>
      </c>
      <c r="J437" s="179"/>
      <c r="K437" s="195">
        <v>0</v>
      </c>
      <c r="L437" s="179"/>
      <c r="M437" s="195">
        <v>0</v>
      </c>
      <c r="N437" s="179"/>
      <c r="O437" s="195">
        <v>0</v>
      </c>
      <c r="P437" s="179"/>
      <c r="Q437" s="195">
        <v>-6429</v>
      </c>
      <c r="R437" s="179"/>
      <c r="S437" s="195">
        <v>0</v>
      </c>
      <c r="T437" s="179"/>
      <c r="U437" s="195">
        <v>-6429</v>
      </c>
    </row>
    <row r="438" spans="1:21" s="183" customFormat="1" x14ac:dyDescent="0.2">
      <c r="A438" s="191" t="s">
        <v>195</v>
      </c>
      <c r="B438" s="201"/>
      <c r="C438" s="195">
        <v>0</v>
      </c>
      <c r="D438" s="201"/>
      <c r="E438" s="195">
        <v>0</v>
      </c>
      <c r="F438" s="201"/>
      <c r="G438" s="195">
        <v>-104</v>
      </c>
      <c r="H438" s="179"/>
      <c r="I438" s="195">
        <v>-54</v>
      </c>
      <c r="J438" s="179"/>
      <c r="K438" s="195">
        <v>0</v>
      </c>
      <c r="L438" s="179"/>
      <c r="M438" s="195">
        <v>0</v>
      </c>
      <c r="N438" s="179"/>
      <c r="O438" s="195">
        <v>0</v>
      </c>
      <c r="P438" s="179"/>
      <c r="Q438" s="195">
        <v>-158</v>
      </c>
      <c r="R438" s="179"/>
      <c r="S438" s="195">
        <v>0</v>
      </c>
      <c r="T438" s="179"/>
      <c r="U438" s="195">
        <v>-158</v>
      </c>
    </row>
    <row r="439" spans="1:21" s="183" customFormat="1" x14ac:dyDescent="0.2">
      <c r="A439" s="21" t="s">
        <v>197</v>
      </c>
      <c r="B439" s="19"/>
      <c r="C439" s="195"/>
      <c r="D439" s="19"/>
      <c r="E439" s="195"/>
      <c r="F439" s="19"/>
      <c r="G439" s="195"/>
      <c r="H439" s="179"/>
      <c r="I439" s="195"/>
      <c r="J439" s="179"/>
      <c r="K439" s="195"/>
      <c r="L439" s="179"/>
      <c r="M439" s="195"/>
      <c r="N439" s="179"/>
      <c r="O439" s="195"/>
      <c r="P439" s="179"/>
      <c r="Q439" s="195"/>
      <c r="R439" s="179"/>
      <c r="S439" s="195"/>
      <c r="T439" s="179"/>
      <c r="U439" s="195"/>
    </row>
    <row r="440" spans="1:21" s="183" customFormat="1" x14ac:dyDescent="0.2">
      <c r="A440" s="21" t="s">
        <v>214</v>
      </c>
      <c r="B440" s="19"/>
      <c r="C440" s="195">
        <v>0</v>
      </c>
      <c r="D440" s="19"/>
      <c r="E440" s="195">
        <v>0</v>
      </c>
      <c r="F440" s="19"/>
      <c r="G440" s="195">
        <v>0</v>
      </c>
      <c r="H440" s="179"/>
      <c r="I440" s="195">
        <v>0</v>
      </c>
      <c r="J440" s="179"/>
      <c r="K440" s="195">
        <v>0</v>
      </c>
      <c r="L440" s="179"/>
      <c r="M440" s="195">
        <v>-51</v>
      </c>
      <c r="N440" s="179"/>
      <c r="O440" s="195">
        <v>0</v>
      </c>
      <c r="P440" s="179"/>
      <c r="Q440" s="195">
        <v>-51</v>
      </c>
      <c r="R440" s="179"/>
      <c r="S440" s="195">
        <v>0</v>
      </c>
      <c r="T440" s="179"/>
      <c r="U440" s="195">
        <v>-51</v>
      </c>
    </row>
    <row r="441" spans="1:21" s="183" customFormat="1" x14ac:dyDescent="0.2">
      <c r="A441" s="21" t="s">
        <v>72</v>
      </c>
      <c r="B441" s="19"/>
      <c r="C441" s="195">
        <v>0</v>
      </c>
      <c r="D441" s="19"/>
      <c r="E441" s="195">
        <v>0</v>
      </c>
      <c r="F441" s="19"/>
      <c r="G441" s="195">
        <v>0</v>
      </c>
      <c r="H441" s="179"/>
      <c r="I441" s="195">
        <v>0</v>
      </c>
      <c r="J441" s="179"/>
      <c r="K441" s="195">
        <v>0</v>
      </c>
      <c r="L441" s="179"/>
      <c r="M441" s="195">
        <v>0</v>
      </c>
      <c r="N441" s="179"/>
      <c r="O441" s="195">
        <v>10312</v>
      </c>
      <c r="P441" s="179"/>
      <c r="Q441" s="195">
        <v>10312</v>
      </c>
      <c r="R441" s="179"/>
      <c r="S441" s="195">
        <v>257</v>
      </c>
      <c r="T441" s="179"/>
      <c r="U441" s="195">
        <v>10569</v>
      </c>
    </row>
    <row r="442" spans="1:21" s="183" customFormat="1" x14ac:dyDescent="0.2">
      <c r="A442" s="21" t="s">
        <v>198</v>
      </c>
      <c r="B442" s="19"/>
      <c r="C442" s="195"/>
      <c r="D442" s="19"/>
      <c r="E442" s="195"/>
      <c r="F442" s="19"/>
      <c r="G442" s="195"/>
      <c r="H442" s="179"/>
      <c r="I442" s="195"/>
      <c r="J442" s="179"/>
      <c r="K442" s="195"/>
      <c r="L442" s="179"/>
      <c r="M442" s="195"/>
      <c r="N442" s="179"/>
      <c r="O442" s="195"/>
      <c r="P442" s="179"/>
      <c r="Q442" s="195"/>
      <c r="R442" s="179"/>
      <c r="S442" s="195"/>
      <c r="T442" s="179"/>
      <c r="U442" s="195"/>
    </row>
    <row r="443" spans="1:21" s="183" customFormat="1" x14ac:dyDescent="0.2">
      <c r="A443" s="191" t="s">
        <v>199</v>
      </c>
      <c r="B443" s="201"/>
      <c r="C443" s="195">
        <v>0</v>
      </c>
      <c r="D443" s="201"/>
      <c r="E443" s="195">
        <v>0</v>
      </c>
      <c r="F443" s="201"/>
      <c r="G443" s="195">
        <v>0</v>
      </c>
      <c r="H443" s="179"/>
      <c r="I443" s="195">
        <v>516</v>
      </c>
      <c r="J443" s="179"/>
      <c r="K443" s="195">
        <v>0</v>
      </c>
      <c r="L443" s="179"/>
      <c r="M443" s="195">
        <v>0</v>
      </c>
      <c r="N443" s="179"/>
      <c r="O443" s="195">
        <v>-516</v>
      </c>
      <c r="P443" s="179"/>
      <c r="Q443" s="195">
        <v>0</v>
      </c>
      <c r="R443" s="179"/>
      <c r="S443" s="195">
        <v>0</v>
      </c>
      <c r="T443" s="179"/>
      <c r="U443" s="195">
        <v>0</v>
      </c>
    </row>
    <row r="444" spans="1:21" s="183" customFormat="1" x14ac:dyDescent="0.2">
      <c r="A444" s="191" t="s">
        <v>212</v>
      </c>
      <c r="B444" s="201"/>
      <c r="C444" s="195">
        <v>0</v>
      </c>
      <c r="D444" s="201"/>
      <c r="E444" s="195">
        <v>0</v>
      </c>
      <c r="F444" s="201"/>
      <c r="G444" s="195">
        <v>0</v>
      </c>
      <c r="H444" s="179"/>
      <c r="I444" s="195">
        <v>0</v>
      </c>
      <c r="J444" s="179"/>
      <c r="K444" s="195">
        <v>0</v>
      </c>
      <c r="L444" s="179"/>
      <c r="M444" s="195">
        <v>0</v>
      </c>
      <c r="N444" s="179"/>
      <c r="O444" s="195">
        <v>-3586</v>
      </c>
      <c r="P444" s="179"/>
      <c r="Q444" s="195">
        <v>-3586</v>
      </c>
      <c r="R444" s="179"/>
      <c r="S444" s="195">
        <v>-73</v>
      </c>
      <c r="T444" s="179"/>
      <c r="U444" s="195">
        <v>-3659</v>
      </c>
    </row>
    <row r="445" spans="1:21" s="183" customFormat="1" x14ac:dyDescent="0.2">
      <c r="A445" s="191" t="s">
        <v>205</v>
      </c>
      <c r="B445" s="201"/>
      <c r="C445" s="195">
        <v>0</v>
      </c>
      <c r="D445" s="201"/>
      <c r="E445" s="195">
        <v>0</v>
      </c>
      <c r="F445" s="201"/>
      <c r="G445" s="195">
        <v>0</v>
      </c>
      <c r="H445" s="179"/>
      <c r="I445" s="195">
        <v>3729</v>
      </c>
      <c r="J445" s="179"/>
      <c r="K445" s="195">
        <v>0</v>
      </c>
      <c r="L445" s="179"/>
      <c r="M445" s="195">
        <v>0</v>
      </c>
      <c r="N445" s="179"/>
      <c r="O445" s="195">
        <v>-3729</v>
      </c>
      <c r="P445" s="179"/>
      <c r="Q445" s="195">
        <v>0</v>
      </c>
      <c r="R445" s="179"/>
      <c r="S445" s="195">
        <v>0</v>
      </c>
      <c r="T445" s="179"/>
      <c r="U445" s="195">
        <v>0</v>
      </c>
    </row>
    <row r="446" spans="1:21" s="183" customFormat="1" x14ac:dyDescent="0.2">
      <c r="A446" s="191" t="s">
        <v>201</v>
      </c>
      <c r="B446" s="201"/>
      <c r="C446" s="195">
        <v>0</v>
      </c>
      <c r="D446" s="201"/>
      <c r="E446" s="195">
        <v>0</v>
      </c>
      <c r="F446" s="201"/>
      <c r="G446" s="195">
        <v>0</v>
      </c>
      <c r="H446" s="179"/>
      <c r="I446" s="195">
        <v>2481</v>
      </c>
      <c r="J446" s="179"/>
      <c r="K446" s="195">
        <v>0</v>
      </c>
      <c r="L446" s="179"/>
      <c r="M446" s="195">
        <v>0</v>
      </c>
      <c r="N446" s="179"/>
      <c r="O446" s="195">
        <v>-2481</v>
      </c>
      <c r="P446" s="179"/>
      <c r="Q446" s="195">
        <v>0</v>
      </c>
      <c r="R446" s="179"/>
      <c r="S446" s="195">
        <v>0</v>
      </c>
      <c r="T446" s="179"/>
      <c r="U446" s="195">
        <v>0</v>
      </c>
    </row>
    <row r="447" spans="1:21" s="170" customFormat="1" x14ac:dyDescent="0.2">
      <c r="A447" s="106" t="s">
        <v>108</v>
      </c>
      <c r="C447" s="30">
        <v>43515</v>
      </c>
      <c r="E447" s="30">
        <v>0</v>
      </c>
      <c r="G447" s="30">
        <v>529</v>
      </c>
      <c r="H447" s="171">
        <v>0</v>
      </c>
      <c r="I447" s="30">
        <v>12950</v>
      </c>
      <c r="J447" s="171">
        <v>0</v>
      </c>
      <c r="K447" s="30">
        <v>0</v>
      </c>
      <c r="L447" s="171">
        <v>0</v>
      </c>
      <c r="M447" s="30">
        <v>-1762</v>
      </c>
      <c r="N447" s="171">
        <v>0</v>
      </c>
      <c r="O447" s="30">
        <v>0</v>
      </c>
      <c r="P447" s="171">
        <v>0</v>
      </c>
      <c r="Q447" s="30">
        <v>55232</v>
      </c>
      <c r="R447" s="171">
        <v>0</v>
      </c>
      <c r="S447" s="30">
        <v>3125</v>
      </c>
      <c r="T447" s="171">
        <v>0</v>
      </c>
      <c r="U447" s="30">
        <v>58357</v>
      </c>
    </row>
    <row r="448" spans="1:21" s="183" customFormat="1" x14ac:dyDescent="0.2">
      <c r="A448" s="181"/>
      <c r="C448" s="182"/>
      <c r="E448" s="182"/>
      <c r="G448" s="182"/>
      <c r="I448" s="182"/>
      <c r="K448" s="182"/>
      <c r="M448" s="182"/>
      <c r="O448" s="182"/>
      <c r="Q448" s="182"/>
      <c r="S448" s="182"/>
      <c r="U448" s="182"/>
    </row>
    <row r="449" spans="1:21" s="170" customFormat="1" x14ac:dyDescent="0.2">
      <c r="A449" s="106" t="s">
        <v>109</v>
      </c>
      <c r="C449" s="30">
        <v>43515</v>
      </c>
      <c r="E449" s="30">
        <v>0</v>
      </c>
      <c r="G449" s="30">
        <v>633</v>
      </c>
      <c r="H449" s="171">
        <v>0</v>
      </c>
      <c r="I449" s="30">
        <v>12706</v>
      </c>
      <c r="J449" s="171">
        <v>0</v>
      </c>
      <c r="K449" s="30">
        <v>0</v>
      </c>
      <c r="L449" s="171">
        <v>0</v>
      </c>
      <c r="M449" s="30">
        <v>-1711</v>
      </c>
      <c r="N449" s="171">
        <v>0</v>
      </c>
      <c r="O449" s="30">
        <v>0</v>
      </c>
      <c r="P449" s="171">
        <v>0</v>
      </c>
      <c r="Q449" s="30">
        <v>55143</v>
      </c>
      <c r="R449" s="171">
        <v>0</v>
      </c>
      <c r="S449" s="30">
        <v>2936</v>
      </c>
      <c r="T449" s="171">
        <v>0</v>
      </c>
      <c r="U449" s="30">
        <v>58079</v>
      </c>
    </row>
    <row r="450" spans="1:21" s="183" customFormat="1" x14ac:dyDescent="0.2">
      <c r="A450" s="21" t="s">
        <v>225</v>
      </c>
      <c r="B450" s="19"/>
      <c r="C450" s="195">
        <f>SUBTOTAL(109,C451:C455)</f>
        <v>0</v>
      </c>
      <c r="D450" s="19"/>
      <c r="E450" s="195">
        <v>0</v>
      </c>
      <c r="F450" s="19"/>
      <c r="G450" s="195">
        <f>SUBTOTAL(109,G451:G455)</f>
        <v>-157</v>
      </c>
      <c r="H450" s="179"/>
      <c r="I450" s="195">
        <f>SUBTOTAL(109,I451:I455)</f>
        <v>-6344</v>
      </c>
      <c r="J450" s="179"/>
      <c r="K450" s="195">
        <f>SUBTOTAL(109,K451:K455)</f>
        <v>0</v>
      </c>
      <c r="L450" s="179"/>
      <c r="M450" s="195">
        <f>SUBTOTAL(109,M451:M455)</f>
        <v>0</v>
      </c>
      <c r="N450" s="179"/>
      <c r="O450" s="195">
        <f>SUBTOTAL(109,O451:O455)</f>
        <v>-3368</v>
      </c>
      <c r="P450" s="179"/>
      <c r="Q450" s="195">
        <f>SUBTOTAL(109,Q451:Q455)</f>
        <v>-9869</v>
      </c>
      <c r="R450" s="179"/>
      <c r="S450" s="195">
        <f>SUBTOTAL(109,S451:S455)</f>
        <v>7</v>
      </c>
      <c r="T450" s="179"/>
      <c r="U450" s="195">
        <f>SUBTOTAL(109,U451:U455)</f>
        <v>-9862</v>
      </c>
    </row>
    <row r="451" spans="1:21" s="183" customFormat="1" x14ac:dyDescent="0.2">
      <c r="A451" s="191" t="s">
        <v>211</v>
      </c>
      <c r="C451" s="195">
        <v>0</v>
      </c>
      <c r="E451" s="195">
        <v>0</v>
      </c>
      <c r="G451" s="195">
        <v>0</v>
      </c>
      <c r="H451" s="179"/>
      <c r="I451" s="195">
        <v>0</v>
      </c>
      <c r="J451" s="179"/>
      <c r="K451" s="195">
        <v>0</v>
      </c>
      <c r="L451" s="179"/>
      <c r="M451" s="195">
        <v>0</v>
      </c>
      <c r="N451" s="179"/>
      <c r="O451" s="195">
        <v>0</v>
      </c>
      <c r="P451" s="179"/>
      <c r="Q451" s="195">
        <f t="shared" ref="Q451:Q461" si="0">SUM(C451:O451)</f>
        <v>0</v>
      </c>
      <c r="R451" s="179"/>
      <c r="S451" s="195">
        <v>7</v>
      </c>
      <c r="T451" s="179"/>
      <c r="U451" s="195">
        <v>7</v>
      </c>
    </row>
    <row r="452" spans="1:21" s="183" customFormat="1" x14ac:dyDescent="0.2">
      <c r="A452" s="191" t="s">
        <v>226</v>
      </c>
      <c r="C452" s="195">
        <v>0</v>
      </c>
      <c r="E452" s="195">
        <v>0</v>
      </c>
      <c r="G452" s="195">
        <v>0</v>
      </c>
      <c r="H452" s="179"/>
      <c r="I452" s="195">
        <v>2</v>
      </c>
      <c r="J452" s="179"/>
      <c r="K452" s="195">
        <v>0</v>
      </c>
      <c r="L452" s="179"/>
      <c r="M452" s="195">
        <v>0</v>
      </c>
      <c r="N452" s="179"/>
      <c r="O452" s="195">
        <v>0</v>
      </c>
      <c r="P452" s="179"/>
      <c r="Q452" s="195">
        <f t="shared" si="0"/>
        <v>2</v>
      </c>
      <c r="R452" s="179"/>
      <c r="S452" s="195">
        <v>0</v>
      </c>
      <c r="T452" s="179"/>
      <c r="U452" s="195">
        <v>2</v>
      </c>
    </row>
    <row r="453" spans="1:21" s="183" customFormat="1" x14ac:dyDescent="0.2">
      <c r="A453" s="191" t="s">
        <v>227</v>
      </c>
      <c r="C453" s="195">
        <v>0</v>
      </c>
      <c r="E453" s="195">
        <v>0</v>
      </c>
      <c r="G453" s="195">
        <v>0</v>
      </c>
      <c r="H453" s="179"/>
      <c r="I453" s="195">
        <v>0</v>
      </c>
      <c r="J453" s="179"/>
      <c r="K453" s="195">
        <v>0</v>
      </c>
      <c r="L453" s="179"/>
      <c r="M453" s="195">
        <v>0</v>
      </c>
      <c r="N453" s="179"/>
      <c r="O453" s="195">
        <v>-3368</v>
      </c>
      <c r="P453" s="179"/>
      <c r="Q453" s="195">
        <f t="shared" si="0"/>
        <v>-3368</v>
      </c>
      <c r="R453" s="179"/>
      <c r="S453" s="195">
        <v>0</v>
      </c>
      <c r="T453" s="179"/>
      <c r="U453" s="195">
        <v>-3368</v>
      </c>
    </row>
    <row r="454" spans="1:21" s="183" customFormat="1" x14ac:dyDescent="0.2">
      <c r="A454" s="191" t="s">
        <v>228</v>
      </c>
      <c r="C454" s="195">
        <v>0</v>
      </c>
      <c r="E454" s="195">
        <v>0</v>
      </c>
      <c r="G454" s="195">
        <v>0</v>
      </c>
      <c r="H454" s="179"/>
      <c r="I454" s="195">
        <v>-6429</v>
      </c>
      <c r="J454" s="179"/>
      <c r="K454" s="195">
        <v>0</v>
      </c>
      <c r="L454" s="179"/>
      <c r="M454" s="195">
        <v>0</v>
      </c>
      <c r="N454" s="179"/>
      <c r="O454" s="195">
        <v>0</v>
      </c>
      <c r="P454" s="179"/>
      <c r="Q454" s="195">
        <f t="shared" si="0"/>
        <v>-6429</v>
      </c>
      <c r="R454" s="179"/>
      <c r="S454" s="195">
        <v>0</v>
      </c>
      <c r="T454" s="179"/>
      <c r="U454" s="195">
        <v>-6429</v>
      </c>
    </row>
    <row r="455" spans="1:21" s="183" customFormat="1" x14ac:dyDescent="0.2">
      <c r="A455" s="21" t="s">
        <v>229</v>
      </c>
      <c r="B455" s="19"/>
      <c r="C455" s="195">
        <v>0</v>
      </c>
      <c r="D455" s="19"/>
      <c r="E455" s="195">
        <v>0</v>
      </c>
      <c r="F455" s="19"/>
      <c r="G455" s="195">
        <v>-157</v>
      </c>
      <c r="H455" s="179"/>
      <c r="I455" s="195">
        <v>83</v>
      </c>
      <c r="J455" s="179"/>
      <c r="K455" s="195">
        <v>0</v>
      </c>
      <c r="L455" s="179"/>
      <c r="M455" s="195">
        <v>0</v>
      </c>
      <c r="N455" s="179"/>
      <c r="O455" s="195">
        <v>0</v>
      </c>
      <c r="P455" s="179"/>
      <c r="Q455" s="195">
        <f t="shared" si="0"/>
        <v>-74</v>
      </c>
      <c r="R455" s="179"/>
      <c r="S455" s="195">
        <v>0</v>
      </c>
      <c r="T455" s="179"/>
      <c r="U455" s="195">
        <v>-74</v>
      </c>
    </row>
    <row r="456" spans="1:21" s="183" customFormat="1" x14ac:dyDescent="0.2">
      <c r="A456" s="21" t="s">
        <v>196</v>
      </c>
      <c r="B456" s="19"/>
      <c r="C456" s="195">
        <f t="shared" ref="C456:U456" si="1">SUBTOTAL(109,C457:C458)</f>
        <v>0</v>
      </c>
      <c r="D456" s="19"/>
      <c r="E456" s="195">
        <f t="shared" ref="E456" si="2">SUBTOTAL(109,E457:E458)</f>
        <v>0</v>
      </c>
      <c r="F456" s="19"/>
      <c r="G456" s="195">
        <f t="shared" si="1"/>
        <v>0</v>
      </c>
      <c r="H456" s="179">
        <f t="shared" si="1"/>
        <v>0</v>
      </c>
      <c r="I456" s="195">
        <f t="shared" si="1"/>
        <v>0</v>
      </c>
      <c r="J456" s="179">
        <f t="shared" si="1"/>
        <v>0</v>
      </c>
      <c r="K456" s="195">
        <f t="shared" si="1"/>
        <v>0</v>
      </c>
      <c r="L456" s="179">
        <f t="shared" si="1"/>
        <v>0</v>
      </c>
      <c r="M456" s="195">
        <f t="shared" si="1"/>
        <v>-6</v>
      </c>
      <c r="N456" s="179">
        <f t="shared" si="1"/>
        <v>0</v>
      </c>
      <c r="O456" s="195">
        <f t="shared" si="1"/>
        <v>6862</v>
      </c>
      <c r="P456" s="179">
        <f t="shared" si="1"/>
        <v>0</v>
      </c>
      <c r="Q456" s="195">
        <f t="shared" si="1"/>
        <v>6856</v>
      </c>
      <c r="R456" s="179">
        <f t="shared" si="1"/>
        <v>0</v>
      </c>
      <c r="S456" s="195">
        <f t="shared" si="1"/>
        <v>76</v>
      </c>
      <c r="T456" s="179">
        <f t="shared" si="1"/>
        <v>0</v>
      </c>
      <c r="U456" s="195">
        <f t="shared" si="1"/>
        <v>6932</v>
      </c>
    </row>
    <row r="457" spans="1:21" s="183" customFormat="1" x14ac:dyDescent="0.2">
      <c r="A457" s="191" t="s">
        <v>230</v>
      </c>
      <c r="C457" s="195">
        <v>0</v>
      </c>
      <c r="E457" s="195">
        <v>0</v>
      </c>
      <c r="G457" s="195">
        <v>0</v>
      </c>
      <c r="H457" s="179"/>
      <c r="I457" s="195">
        <v>0</v>
      </c>
      <c r="J457" s="179"/>
      <c r="K457" s="195">
        <v>0</v>
      </c>
      <c r="L457" s="179"/>
      <c r="M457" s="195">
        <v>0</v>
      </c>
      <c r="N457" s="179"/>
      <c r="O457" s="195">
        <v>6862</v>
      </c>
      <c r="P457" s="179"/>
      <c r="Q457" s="195">
        <f t="shared" si="0"/>
        <v>6862</v>
      </c>
      <c r="R457" s="179"/>
      <c r="S457" s="195">
        <v>76</v>
      </c>
      <c r="T457" s="179"/>
      <c r="U457" s="195">
        <v>6938</v>
      </c>
    </row>
    <row r="458" spans="1:21" s="183" customFormat="1" x14ac:dyDescent="0.2">
      <c r="A458" s="191" t="s">
        <v>197</v>
      </c>
      <c r="C458" s="195">
        <v>0</v>
      </c>
      <c r="E458" s="195">
        <v>0</v>
      </c>
      <c r="G458" s="195">
        <v>0</v>
      </c>
      <c r="H458" s="179"/>
      <c r="I458" s="195">
        <v>0</v>
      </c>
      <c r="J458" s="179"/>
      <c r="K458" s="195">
        <v>0</v>
      </c>
      <c r="L458" s="179"/>
      <c r="M458" s="195">
        <v>-6</v>
      </c>
      <c r="N458" s="179"/>
      <c r="O458" s="195">
        <v>0</v>
      </c>
      <c r="P458" s="179"/>
      <c r="Q458" s="195">
        <f t="shared" si="0"/>
        <v>-6</v>
      </c>
      <c r="R458" s="179"/>
      <c r="S458" s="195">
        <v>0</v>
      </c>
      <c r="T458" s="179"/>
      <c r="U458" s="195">
        <v>-6</v>
      </c>
    </row>
    <row r="459" spans="1:21" s="183" customFormat="1" x14ac:dyDescent="0.2">
      <c r="A459" s="21" t="s">
        <v>231</v>
      </c>
      <c r="B459" s="19"/>
      <c r="C459" s="195">
        <v>0</v>
      </c>
      <c r="D459" s="19"/>
      <c r="E459" s="195"/>
      <c r="F459" s="19"/>
      <c r="G459" s="195"/>
      <c r="H459" s="179"/>
      <c r="I459" s="195">
        <v>0</v>
      </c>
      <c r="J459" s="179"/>
      <c r="K459" s="195">
        <v>0</v>
      </c>
      <c r="L459" s="179"/>
      <c r="M459" s="195"/>
      <c r="N459" s="179"/>
      <c r="O459" s="195"/>
      <c r="P459" s="179"/>
      <c r="Q459" s="195">
        <f t="shared" si="0"/>
        <v>0</v>
      </c>
      <c r="R459" s="179"/>
      <c r="S459" s="195"/>
      <c r="T459" s="179"/>
      <c r="U459" s="195"/>
    </row>
    <row r="460" spans="1:21" s="183" customFormat="1" x14ac:dyDescent="0.2">
      <c r="A460" s="191" t="s">
        <v>199</v>
      </c>
      <c r="B460" s="199"/>
      <c r="C460" s="195">
        <v>0</v>
      </c>
      <c r="D460" s="199"/>
      <c r="E460" s="195">
        <v>0</v>
      </c>
      <c r="F460" s="199"/>
      <c r="G460" s="195">
        <v>0</v>
      </c>
      <c r="H460" s="179"/>
      <c r="I460" s="195">
        <v>343</v>
      </c>
      <c r="J460" s="179"/>
      <c r="K460" s="195">
        <v>0</v>
      </c>
      <c r="L460" s="179"/>
      <c r="M460" s="195">
        <v>0</v>
      </c>
      <c r="N460" s="179"/>
      <c r="O460" s="195">
        <v>-343</v>
      </c>
      <c r="P460" s="179"/>
      <c r="Q460" s="195">
        <f t="shared" si="0"/>
        <v>0</v>
      </c>
      <c r="R460" s="179"/>
      <c r="S460" s="195">
        <v>0</v>
      </c>
      <c r="T460" s="179"/>
      <c r="U460" s="195">
        <v>0</v>
      </c>
    </row>
    <row r="461" spans="1:21" s="183" customFormat="1" x14ac:dyDescent="0.2">
      <c r="A461" s="191" t="s">
        <v>232</v>
      </c>
      <c r="B461" s="199"/>
      <c r="C461" s="195">
        <v>0</v>
      </c>
      <c r="D461" s="199"/>
      <c r="E461" s="195">
        <v>0</v>
      </c>
      <c r="F461" s="199"/>
      <c r="G461" s="195">
        <v>0</v>
      </c>
      <c r="H461" s="179"/>
      <c r="I461" s="195">
        <v>3151</v>
      </c>
      <c r="J461" s="179"/>
      <c r="K461" s="195">
        <v>0</v>
      </c>
      <c r="L461" s="179"/>
      <c r="M461" s="195">
        <v>0</v>
      </c>
      <c r="N461" s="179"/>
      <c r="O461" s="195">
        <v>-3151</v>
      </c>
      <c r="P461" s="179"/>
      <c r="Q461" s="195">
        <f t="shared" si="0"/>
        <v>0</v>
      </c>
      <c r="R461" s="179"/>
      <c r="S461" s="195">
        <v>0</v>
      </c>
      <c r="T461" s="179"/>
      <c r="U461" s="195">
        <v>0</v>
      </c>
    </row>
    <row r="462" spans="1:21" s="170" customFormat="1" x14ac:dyDescent="0.2">
      <c r="A462" s="106" t="s">
        <v>233</v>
      </c>
      <c r="C462" s="30">
        <f>SUBTOTAL(109,C449:C461)</f>
        <v>43515</v>
      </c>
      <c r="E462" s="30">
        <f>SUBTOTAL(109,E449:E461)</f>
        <v>0</v>
      </c>
      <c r="G462" s="30">
        <f>SUBTOTAL(109,G449:G461)</f>
        <v>476</v>
      </c>
      <c r="H462" s="171"/>
      <c r="I462" s="30">
        <f>SUBTOTAL(109,I449:I461)</f>
        <v>9856</v>
      </c>
      <c r="J462" s="171"/>
      <c r="K462" s="30">
        <f>SUBTOTAL(109,K449:K461)</f>
        <v>0</v>
      </c>
      <c r="L462" s="171"/>
      <c r="M462" s="30">
        <f>SUBTOTAL(109,M449:M461)</f>
        <v>-1717</v>
      </c>
      <c r="N462" s="171"/>
      <c r="O462" s="30">
        <f>SUBTOTAL(109,O449:O461)</f>
        <v>0</v>
      </c>
      <c r="P462" s="171"/>
      <c r="Q462" s="30">
        <f>SUBTOTAL(109,Q449:Q461)</f>
        <v>52130</v>
      </c>
      <c r="R462" s="171"/>
      <c r="S462" s="30">
        <f>SUBTOTAL(109,S449:S461)</f>
        <v>3019</v>
      </c>
      <c r="T462" s="171"/>
      <c r="U462" s="30">
        <f>SUBTOTAL(109,U449:U461)</f>
        <v>55149</v>
      </c>
    </row>
    <row r="463" spans="1:21" s="183" customFormat="1" x14ac:dyDescent="0.2">
      <c r="A463" s="181"/>
      <c r="C463" s="182"/>
      <c r="E463" s="182"/>
      <c r="G463" s="182"/>
      <c r="I463" s="182"/>
      <c r="K463" s="182"/>
      <c r="M463" s="182"/>
      <c r="O463" s="182"/>
      <c r="Q463" s="182"/>
      <c r="S463" s="182"/>
      <c r="U463" s="182"/>
    </row>
    <row r="464" spans="1:21" s="170" customFormat="1" x14ac:dyDescent="0.2">
      <c r="A464" s="106" t="s">
        <v>109</v>
      </c>
      <c r="C464" s="30">
        <v>43515</v>
      </c>
      <c r="E464" s="30">
        <v>0</v>
      </c>
      <c r="G464" s="30">
        <v>633</v>
      </c>
      <c r="H464" s="171">
        <v>0</v>
      </c>
      <c r="I464" s="30">
        <v>12706</v>
      </c>
      <c r="J464" s="171">
        <v>0</v>
      </c>
      <c r="K464" s="30">
        <v>0</v>
      </c>
      <c r="L464" s="171">
        <v>0</v>
      </c>
      <c r="M464" s="30">
        <v>-1711</v>
      </c>
      <c r="N464" s="171">
        <v>0</v>
      </c>
      <c r="O464" s="30">
        <v>0</v>
      </c>
      <c r="P464" s="171">
        <v>0</v>
      </c>
      <c r="Q464" s="30">
        <v>55143</v>
      </c>
      <c r="R464" s="171">
        <v>0</v>
      </c>
      <c r="S464" s="30">
        <v>2936</v>
      </c>
      <c r="T464" s="171">
        <v>0</v>
      </c>
      <c r="U464" s="30">
        <v>58079</v>
      </c>
    </row>
    <row r="465" spans="1:21" s="183" customFormat="1" x14ac:dyDescent="0.2">
      <c r="A465" s="21" t="s">
        <v>225</v>
      </c>
      <c r="C465" s="195">
        <f>SUBTOTAL(109,C466:C470)</f>
        <v>0</v>
      </c>
      <c r="E465" s="195">
        <v>0</v>
      </c>
      <c r="G465" s="195">
        <f>SUBTOTAL(109,G466:G470)</f>
        <v>-208</v>
      </c>
      <c r="H465" s="179"/>
      <c r="I465" s="195">
        <f>SUBTOTAL(109,I466:I470)</f>
        <v>-4321</v>
      </c>
      <c r="J465" s="179"/>
      <c r="K465" s="195">
        <f>SUBTOTAL(109,K466:K470)</f>
        <v>0</v>
      </c>
      <c r="L465" s="179"/>
      <c r="M465" s="195">
        <f>SUBTOTAL(109,M466:M470)</f>
        <v>0</v>
      </c>
      <c r="N465" s="179"/>
      <c r="O465" s="195">
        <f>SUBTOTAL(109,O466:O470)</f>
        <v>-3200</v>
      </c>
      <c r="P465" s="179"/>
      <c r="Q465" s="195">
        <f>SUBTOTAL(109,Q466:Q470)</f>
        <v>-7729</v>
      </c>
      <c r="R465" s="179"/>
      <c r="S465" s="195">
        <f>SUBTOTAL(109,S466:S470)</f>
        <v>0</v>
      </c>
      <c r="T465" s="179"/>
      <c r="U465" s="195">
        <f>SUBTOTAL(109,U466:U470)</f>
        <v>-7729</v>
      </c>
    </row>
    <row r="466" spans="1:21" s="183" customFormat="1" x14ac:dyDescent="0.2">
      <c r="A466" s="191" t="s">
        <v>211</v>
      </c>
      <c r="C466" s="195">
        <v>0</v>
      </c>
      <c r="E466" s="195">
        <v>0</v>
      </c>
      <c r="G466" s="195">
        <v>0</v>
      </c>
      <c r="I466" s="195">
        <v>2</v>
      </c>
      <c r="K466" s="195">
        <v>0</v>
      </c>
      <c r="M466" s="195">
        <v>0</v>
      </c>
      <c r="N466" s="179"/>
      <c r="O466" s="195">
        <v>0</v>
      </c>
      <c r="P466" s="179"/>
      <c r="Q466" s="195">
        <f t="shared" ref="Q466:Q476" si="3">SUM(C466:O466)</f>
        <v>2</v>
      </c>
      <c r="R466" s="179"/>
      <c r="S466" s="195">
        <v>0</v>
      </c>
      <c r="T466" s="179"/>
      <c r="U466" s="195">
        <v>2</v>
      </c>
    </row>
    <row r="467" spans="1:21" s="183" customFormat="1" x14ac:dyDescent="0.2">
      <c r="A467" s="191" t="s">
        <v>226</v>
      </c>
      <c r="C467" s="195">
        <v>0</v>
      </c>
      <c r="E467" s="195">
        <v>0</v>
      </c>
      <c r="G467" s="195">
        <v>0</v>
      </c>
      <c r="I467" s="195">
        <v>0</v>
      </c>
      <c r="K467" s="195">
        <v>0</v>
      </c>
      <c r="M467" s="195">
        <v>0</v>
      </c>
      <c r="N467" s="179"/>
      <c r="O467" s="195">
        <v>-1169</v>
      </c>
      <c r="P467" s="179"/>
      <c r="Q467" s="195">
        <f t="shared" si="3"/>
        <v>-1169</v>
      </c>
      <c r="R467" s="179"/>
      <c r="S467" s="195">
        <v>0</v>
      </c>
      <c r="T467" s="179"/>
      <c r="U467" s="195">
        <v>-1169</v>
      </c>
    </row>
    <row r="468" spans="1:21" s="183" customFormat="1" x14ac:dyDescent="0.2">
      <c r="A468" s="191" t="s">
        <v>227</v>
      </c>
      <c r="C468" s="195">
        <v>0</v>
      </c>
      <c r="E468" s="195">
        <v>0</v>
      </c>
      <c r="G468" s="195">
        <v>0</v>
      </c>
      <c r="I468" s="195">
        <v>2031</v>
      </c>
      <c r="K468" s="195">
        <v>0</v>
      </c>
      <c r="M468" s="195">
        <v>0</v>
      </c>
      <c r="N468" s="179"/>
      <c r="O468" s="195">
        <v>-2031</v>
      </c>
      <c r="P468" s="179"/>
      <c r="Q468" s="195">
        <f t="shared" si="3"/>
        <v>0</v>
      </c>
      <c r="R468" s="179"/>
      <c r="S468" s="195">
        <v>0</v>
      </c>
      <c r="T468" s="179"/>
      <c r="U468" s="195">
        <v>0</v>
      </c>
    </row>
    <row r="469" spans="1:21" s="183" customFormat="1" x14ac:dyDescent="0.2">
      <c r="A469" s="191" t="s">
        <v>228</v>
      </c>
      <c r="C469" s="195">
        <v>0</v>
      </c>
      <c r="E469" s="195">
        <v>0</v>
      </c>
      <c r="G469" s="195">
        <v>0</v>
      </c>
      <c r="I469" s="195">
        <v>-6429</v>
      </c>
      <c r="K469" s="195">
        <v>0</v>
      </c>
      <c r="M469" s="195">
        <v>0</v>
      </c>
      <c r="N469" s="179"/>
      <c r="O469" s="195">
        <v>0</v>
      </c>
      <c r="P469" s="179"/>
      <c r="Q469" s="195">
        <f t="shared" si="3"/>
        <v>-6429</v>
      </c>
      <c r="R469" s="179"/>
      <c r="S469" s="195">
        <v>0</v>
      </c>
      <c r="T469" s="179"/>
      <c r="U469" s="195">
        <v>-6429</v>
      </c>
    </row>
    <row r="470" spans="1:21" s="183" customFormat="1" x14ac:dyDescent="0.2">
      <c r="A470" s="21" t="s">
        <v>229</v>
      </c>
      <c r="C470" s="195">
        <v>0</v>
      </c>
      <c r="E470" s="195">
        <v>0</v>
      </c>
      <c r="G470" s="195">
        <v>-208</v>
      </c>
      <c r="I470" s="195">
        <v>75</v>
      </c>
      <c r="K470" s="195">
        <v>0</v>
      </c>
      <c r="M470" s="195">
        <v>0</v>
      </c>
      <c r="N470" s="179"/>
      <c r="O470" s="195">
        <v>0</v>
      </c>
      <c r="P470" s="179"/>
      <c r="Q470" s="195">
        <f t="shared" si="3"/>
        <v>-133</v>
      </c>
      <c r="R470" s="179"/>
      <c r="S470" s="195">
        <v>0</v>
      </c>
      <c r="T470" s="179"/>
      <c r="U470" s="195">
        <v>-133</v>
      </c>
    </row>
    <row r="471" spans="1:21" s="183" customFormat="1" x14ac:dyDescent="0.2">
      <c r="A471" s="21" t="s">
        <v>196</v>
      </c>
      <c r="C471" s="198">
        <f t="shared" ref="C471:U471" si="4">SUBTOTAL(109,C472:C473)</f>
        <v>0</v>
      </c>
      <c r="E471" s="195">
        <v>0</v>
      </c>
      <c r="G471" s="195">
        <f t="shared" si="4"/>
        <v>0</v>
      </c>
      <c r="H471" s="179">
        <f t="shared" si="4"/>
        <v>0</v>
      </c>
      <c r="I471" s="195">
        <f t="shared" si="4"/>
        <v>0</v>
      </c>
      <c r="J471" s="179">
        <f t="shared" si="4"/>
        <v>0</v>
      </c>
      <c r="K471" s="195">
        <f t="shared" si="4"/>
        <v>0</v>
      </c>
      <c r="L471" s="179">
        <f t="shared" si="4"/>
        <v>0</v>
      </c>
      <c r="M471" s="195">
        <f t="shared" si="4"/>
        <v>27</v>
      </c>
      <c r="N471" s="179">
        <f t="shared" si="4"/>
        <v>0</v>
      </c>
      <c r="O471" s="195">
        <f t="shared" si="4"/>
        <v>4921</v>
      </c>
      <c r="P471" s="179">
        <f t="shared" si="4"/>
        <v>0</v>
      </c>
      <c r="Q471" s="195">
        <f t="shared" si="4"/>
        <v>4948</v>
      </c>
      <c r="R471" s="179">
        <f t="shared" si="4"/>
        <v>0</v>
      </c>
      <c r="S471" s="195">
        <f t="shared" si="4"/>
        <v>59</v>
      </c>
      <c r="T471" s="179">
        <f t="shared" si="4"/>
        <v>0</v>
      </c>
      <c r="U471" s="195">
        <f t="shared" si="4"/>
        <v>5007</v>
      </c>
    </row>
    <row r="472" spans="1:21" s="183" customFormat="1" x14ac:dyDescent="0.2">
      <c r="A472" s="191" t="s">
        <v>230</v>
      </c>
      <c r="C472" s="195">
        <v>0</v>
      </c>
      <c r="E472" s="195">
        <v>0</v>
      </c>
      <c r="G472" s="195">
        <v>0</v>
      </c>
      <c r="H472" s="179"/>
      <c r="I472" s="195">
        <v>0</v>
      </c>
      <c r="J472" s="179"/>
      <c r="K472" s="195">
        <v>0</v>
      </c>
      <c r="L472" s="179"/>
      <c r="M472" s="195">
        <v>0</v>
      </c>
      <c r="N472" s="179"/>
      <c r="O472" s="195">
        <v>4921</v>
      </c>
      <c r="P472" s="179"/>
      <c r="Q472" s="195">
        <f t="shared" si="3"/>
        <v>4921</v>
      </c>
      <c r="R472" s="179"/>
      <c r="S472" s="195">
        <v>59</v>
      </c>
      <c r="T472" s="179"/>
      <c r="U472" s="195">
        <v>4980</v>
      </c>
    </row>
    <row r="473" spans="1:21" s="183" customFormat="1" x14ac:dyDescent="0.2">
      <c r="A473" s="191" t="s">
        <v>197</v>
      </c>
      <c r="C473" s="195">
        <v>0</v>
      </c>
      <c r="E473" s="195">
        <v>0</v>
      </c>
      <c r="G473" s="195">
        <v>0</v>
      </c>
      <c r="H473" s="179"/>
      <c r="I473" s="195">
        <v>0</v>
      </c>
      <c r="J473" s="179"/>
      <c r="K473" s="195">
        <v>0</v>
      </c>
      <c r="L473" s="179"/>
      <c r="M473" s="195">
        <v>27</v>
      </c>
      <c r="N473" s="179"/>
      <c r="O473" s="195"/>
      <c r="P473" s="179"/>
      <c r="Q473" s="195">
        <f t="shared" si="3"/>
        <v>27</v>
      </c>
      <c r="R473" s="179"/>
      <c r="S473" s="195">
        <v>0</v>
      </c>
      <c r="T473" s="179"/>
      <c r="U473" s="195">
        <v>27</v>
      </c>
    </row>
    <row r="474" spans="1:21" s="183" customFormat="1" x14ac:dyDescent="0.2">
      <c r="A474" s="21" t="s">
        <v>231</v>
      </c>
      <c r="C474" s="195"/>
      <c r="E474" s="195"/>
      <c r="G474" s="195"/>
      <c r="H474" s="179"/>
      <c r="I474" s="195"/>
      <c r="J474" s="179"/>
      <c r="K474" s="195"/>
      <c r="L474" s="179"/>
      <c r="M474" s="195"/>
      <c r="N474" s="179"/>
      <c r="O474" s="195"/>
      <c r="P474" s="179"/>
      <c r="Q474" s="195"/>
      <c r="R474" s="179"/>
      <c r="S474" s="195"/>
      <c r="T474" s="179"/>
      <c r="U474" s="195"/>
    </row>
    <row r="475" spans="1:21" s="183" customFormat="1" x14ac:dyDescent="0.2">
      <c r="A475" s="191" t="s">
        <v>199</v>
      </c>
      <c r="C475" s="195">
        <v>0</v>
      </c>
      <c r="E475" s="195">
        <v>0</v>
      </c>
      <c r="G475" s="195">
        <v>0</v>
      </c>
      <c r="I475" s="195">
        <v>246</v>
      </c>
      <c r="K475" s="195">
        <v>0</v>
      </c>
      <c r="M475" s="195">
        <v>0</v>
      </c>
      <c r="N475" s="179"/>
      <c r="O475" s="195">
        <v>-246</v>
      </c>
      <c r="P475" s="179"/>
      <c r="Q475" s="195">
        <f t="shared" si="3"/>
        <v>0</v>
      </c>
      <c r="R475" s="179"/>
      <c r="S475" s="195">
        <v>0</v>
      </c>
      <c r="T475" s="179"/>
      <c r="U475" s="195">
        <v>0</v>
      </c>
    </row>
    <row r="476" spans="1:21" s="183" customFormat="1" x14ac:dyDescent="0.2">
      <c r="A476" s="191" t="s">
        <v>232</v>
      </c>
      <c r="C476" s="195">
        <v>0</v>
      </c>
      <c r="E476" s="195">
        <v>0</v>
      </c>
      <c r="G476" s="195">
        <v>0</v>
      </c>
      <c r="I476" s="195">
        <v>1475</v>
      </c>
      <c r="K476" s="195">
        <v>0</v>
      </c>
      <c r="M476" s="195">
        <v>0</v>
      </c>
      <c r="N476" s="179"/>
      <c r="O476" s="195">
        <v>-1475</v>
      </c>
      <c r="P476" s="179"/>
      <c r="Q476" s="195">
        <f t="shared" si="3"/>
        <v>0</v>
      </c>
      <c r="R476" s="179"/>
      <c r="S476" s="195">
        <v>0</v>
      </c>
      <c r="T476" s="179"/>
      <c r="U476" s="195">
        <v>0</v>
      </c>
    </row>
    <row r="477" spans="1:21" s="170" customFormat="1" x14ac:dyDescent="0.2">
      <c r="A477" s="106" t="s">
        <v>234</v>
      </c>
      <c r="C477" s="30">
        <f>SUBTOTAL(109,C464:C476)</f>
        <v>43515</v>
      </c>
      <c r="E477" s="30">
        <f>SUBTOTAL(109,E464:E476)</f>
        <v>0</v>
      </c>
      <c r="G477" s="30">
        <f>SUBTOTAL(109,G464:G476)</f>
        <v>425</v>
      </c>
      <c r="H477" s="171">
        <f>SUM(H464:H476)</f>
        <v>0</v>
      </c>
      <c r="I477" s="30">
        <f>SUBTOTAL(109,I464:I476)</f>
        <v>10106</v>
      </c>
      <c r="J477" s="171">
        <f>SUM(J464:J476)</f>
        <v>0</v>
      </c>
      <c r="K477" s="30">
        <f>SUBTOTAL(109,K464:K476)</f>
        <v>0</v>
      </c>
      <c r="L477" s="171">
        <f>SUM(L464:L476)</f>
        <v>0</v>
      </c>
      <c r="M477" s="30">
        <f>SUBTOTAL(109,M464:M476)</f>
        <v>-1684</v>
      </c>
      <c r="N477" s="171">
        <f>SUM(N464:N476)</f>
        <v>0</v>
      </c>
      <c r="O477" s="30">
        <f>SUBTOTAL(109,O464:O476)</f>
        <v>0</v>
      </c>
      <c r="P477" s="171">
        <f>SUM(P464:P476)</f>
        <v>0</v>
      </c>
      <c r="Q477" s="30">
        <f>SUBTOTAL(109,Q464:Q476)</f>
        <v>52362</v>
      </c>
      <c r="R477" s="171">
        <f>SUM(R464:R476)</f>
        <v>0</v>
      </c>
      <c r="S477" s="30">
        <f>SUBTOTAL(109,S464:S476)</f>
        <v>2995</v>
      </c>
      <c r="T477" s="171">
        <f>SUM(T464:T476)</f>
        <v>0</v>
      </c>
      <c r="U477" s="30">
        <f>SUBTOTAL(109,U464:U476)</f>
        <v>55357</v>
      </c>
    </row>
    <row r="478" spans="1:21" s="183" customFormat="1" x14ac:dyDescent="0.2">
      <c r="A478" s="181"/>
      <c r="C478" s="182"/>
      <c r="E478" s="182"/>
      <c r="G478" s="182"/>
      <c r="I478" s="182"/>
      <c r="K478" s="182"/>
      <c r="M478" s="182"/>
      <c r="O478" s="182"/>
      <c r="Q478" s="182"/>
      <c r="S478" s="182"/>
      <c r="U478" s="182"/>
    </row>
    <row r="479" spans="1:21" s="170" customFormat="1" x14ac:dyDescent="0.2">
      <c r="A479" s="106" t="s">
        <v>109</v>
      </c>
      <c r="C479" s="30">
        <v>43515</v>
      </c>
      <c r="E479" s="30">
        <v>0</v>
      </c>
      <c r="G479" s="30">
        <v>633</v>
      </c>
      <c r="H479" s="171">
        <v>0</v>
      </c>
      <c r="I479" s="30">
        <v>12706</v>
      </c>
      <c r="J479" s="171">
        <v>0</v>
      </c>
      <c r="K479" s="30">
        <v>0</v>
      </c>
      <c r="L479" s="171">
        <v>0</v>
      </c>
      <c r="M479" s="30">
        <v>-1711</v>
      </c>
      <c r="N479" s="171">
        <v>0</v>
      </c>
      <c r="O479" s="30">
        <v>0</v>
      </c>
      <c r="P479" s="171">
        <v>0</v>
      </c>
      <c r="Q479" s="30">
        <v>55143</v>
      </c>
      <c r="R479" s="171">
        <v>0</v>
      </c>
      <c r="S479" s="30">
        <v>2936</v>
      </c>
      <c r="T479" s="171">
        <v>0</v>
      </c>
      <c r="U479" s="30">
        <v>58079</v>
      </c>
    </row>
    <row r="480" spans="1:21" s="183" customFormat="1" x14ac:dyDescent="0.2">
      <c r="A480" s="21" t="s">
        <v>225</v>
      </c>
      <c r="C480" s="195">
        <f>SUBTOTAL(109,C481:C485)</f>
        <v>0</v>
      </c>
      <c r="E480" s="195">
        <v>0</v>
      </c>
      <c r="G480" s="195">
        <f>SUBTOTAL(109,G481:G485)</f>
        <v>-265</v>
      </c>
      <c r="H480" s="179"/>
      <c r="I480" s="195">
        <f>SUBTOTAL(109,I481:I485)</f>
        <v>-6421</v>
      </c>
      <c r="J480" s="179"/>
      <c r="K480" s="195">
        <f>SUBTOTAL(109,K481:K485)</f>
        <v>0</v>
      </c>
      <c r="L480" s="179"/>
      <c r="M480" s="195">
        <f>SUBTOTAL(109,M481:M485)</f>
        <v>0</v>
      </c>
      <c r="N480" s="179"/>
      <c r="O480" s="195">
        <f>SUBTOTAL(109,O481:O485)</f>
        <v>-590</v>
      </c>
      <c r="P480" s="179"/>
      <c r="Q480" s="195">
        <f>SUBTOTAL(109,Q481:Q485)</f>
        <v>-7276</v>
      </c>
      <c r="R480" s="179"/>
      <c r="S480" s="195">
        <f>SUBTOTAL(109,S481:S485)</f>
        <v>8.039408000000094</v>
      </c>
      <c r="T480" s="179"/>
      <c r="U480" s="195">
        <f>SUBTOTAL(109,U481:U485)</f>
        <v>-7267.9605919999995</v>
      </c>
    </row>
    <row r="481" spans="1:21" s="183" customFormat="1" x14ac:dyDescent="0.2">
      <c r="A481" s="191" t="s">
        <v>211</v>
      </c>
      <c r="C481" s="198">
        <v>0</v>
      </c>
      <c r="E481" s="195">
        <v>0</v>
      </c>
      <c r="G481" s="195">
        <v>0</v>
      </c>
      <c r="H481" s="179"/>
      <c r="I481" s="195">
        <v>0</v>
      </c>
      <c r="J481" s="179"/>
      <c r="K481" s="198">
        <v>0</v>
      </c>
      <c r="L481" s="179"/>
      <c r="M481" s="195">
        <v>0</v>
      </c>
      <c r="N481" s="179"/>
      <c r="O481" s="195">
        <v>0</v>
      </c>
      <c r="P481" s="179"/>
      <c r="Q481" s="195">
        <v>0</v>
      </c>
      <c r="R481" s="179"/>
      <c r="S481" s="195">
        <v>8.039408000000094</v>
      </c>
      <c r="T481" s="179"/>
      <c r="U481" s="195">
        <v>8.039408000000094</v>
      </c>
    </row>
    <row r="482" spans="1:21" s="183" customFormat="1" x14ac:dyDescent="0.2">
      <c r="A482" s="191" t="s">
        <v>226</v>
      </c>
      <c r="C482" s="195">
        <v>0</v>
      </c>
      <c r="E482" s="195">
        <v>0</v>
      </c>
      <c r="G482" s="195">
        <v>0</v>
      </c>
      <c r="I482" s="195">
        <v>1</v>
      </c>
      <c r="K482" s="195">
        <v>0</v>
      </c>
      <c r="M482" s="195">
        <v>0</v>
      </c>
      <c r="N482" s="179"/>
      <c r="O482" s="195">
        <v>0</v>
      </c>
      <c r="P482" s="179"/>
      <c r="Q482" s="195">
        <v>1</v>
      </c>
      <c r="R482" s="179"/>
      <c r="S482" s="195">
        <v>0</v>
      </c>
      <c r="T482" s="179"/>
      <c r="U482" s="195">
        <v>1</v>
      </c>
    </row>
    <row r="483" spans="1:21" s="183" customFormat="1" x14ac:dyDescent="0.2">
      <c r="A483" s="191" t="s">
        <v>227</v>
      </c>
      <c r="C483" s="195">
        <v>0</v>
      </c>
      <c r="E483" s="195">
        <v>0</v>
      </c>
      <c r="G483" s="195">
        <v>0</v>
      </c>
      <c r="I483" s="195">
        <v>0</v>
      </c>
      <c r="K483" s="195">
        <v>0</v>
      </c>
      <c r="M483" s="195">
        <v>0</v>
      </c>
      <c r="N483" s="179"/>
      <c r="O483" s="195">
        <v>-590</v>
      </c>
      <c r="P483" s="179"/>
      <c r="Q483" s="195">
        <v>-590</v>
      </c>
      <c r="R483" s="179"/>
      <c r="S483" s="195">
        <v>0</v>
      </c>
      <c r="T483" s="179"/>
      <c r="U483" s="195">
        <v>-590</v>
      </c>
    </row>
    <row r="484" spans="1:21" s="183" customFormat="1" x14ac:dyDescent="0.2">
      <c r="A484" s="191" t="s">
        <v>228</v>
      </c>
      <c r="C484" s="195">
        <v>0</v>
      </c>
      <c r="E484" s="195">
        <v>0</v>
      </c>
      <c r="G484" s="195">
        <v>0</v>
      </c>
      <c r="I484" s="195">
        <v>-6429</v>
      </c>
      <c r="K484" s="195">
        <v>0</v>
      </c>
      <c r="M484" s="195">
        <v>0</v>
      </c>
      <c r="N484" s="179"/>
      <c r="O484" s="195">
        <v>0</v>
      </c>
      <c r="P484" s="179"/>
      <c r="Q484" s="195">
        <v>-6429</v>
      </c>
      <c r="R484" s="179"/>
      <c r="S484" s="195">
        <v>0</v>
      </c>
      <c r="T484" s="179"/>
      <c r="U484" s="195">
        <v>-6429</v>
      </c>
    </row>
    <row r="485" spans="1:21" s="183" customFormat="1" x14ac:dyDescent="0.2">
      <c r="A485" s="21" t="s">
        <v>229</v>
      </c>
      <c r="C485" s="195">
        <v>0</v>
      </c>
      <c r="E485" s="195">
        <v>0</v>
      </c>
      <c r="G485" s="195">
        <v>-265</v>
      </c>
      <c r="I485" s="195">
        <v>7</v>
      </c>
      <c r="K485" s="195">
        <v>0</v>
      </c>
      <c r="M485" s="195">
        <v>0</v>
      </c>
      <c r="N485" s="179"/>
      <c r="O485" s="195">
        <v>0</v>
      </c>
      <c r="P485" s="179"/>
      <c r="Q485" s="195">
        <v>-258</v>
      </c>
      <c r="R485" s="179"/>
      <c r="S485" s="195">
        <v>0</v>
      </c>
      <c r="T485" s="179"/>
      <c r="U485" s="195">
        <v>-258</v>
      </c>
    </row>
    <row r="486" spans="1:21" s="183" customFormat="1" x14ac:dyDescent="0.2">
      <c r="A486" s="21" t="s">
        <v>196</v>
      </c>
      <c r="C486" s="198">
        <f t="shared" ref="C486:U486" si="5">SUBTOTAL(109,C487:C488)</f>
        <v>0</v>
      </c>
      <c r="E486" s="195">
        <f t="shared" ref="E486" si="6">SUBTOTAL(109,E487:E488)</f>
        <v>0</v>
      </c>
      <c r="G486" s="195">
        <f t="shared" si="5"/>
        <v>0</v>
      </c>
      <c r="H486" s="179">
        <f t="shared" si="5"/>
        <v>0</v>
      </c>
      <c r="I486" s="195">
        <f t="shared" si="5"/>
        <v>0</v>
      </c>
      <c r="J486" s="179">
        <f t="shared" si="5"/>
        <v>0</v>
      </c>
      <c r="K486" s="195">
        <f t="shared" si="5"/>
        <v>0</v>
      </c>
      <c r="L486" s="179">
        <f t="shared" si="5"/>
        <v>0</v>
      </c>
      <c r="M486" s="195">
        <f t="shared" si="5"/>
        <v>49</v>
      </c>
      <c r="N486" s="179">
        <f t="shared" si="5"/>
        <v>0</v>
      </c>
      <c r="O486" s="195">
        <f t="shared" si="5"/>
        <v>2486</v>
      </c>
      <c r="P486" s="179">
        <f t="shared" si="5"/>
        <v>0</v>
      </c>
      <c r="Q486" s="195">
        <f t="shared" si="5"/>
        <v>2535</v>
      </c>
      <c r="R486" s="179">
        <f t="shared" si="5"/>
        <v>0</v>
      </c>
      <c r="S486" s="195">
        <f t="shared" si="5"/>
        <v>14.960592</v>
      </c>
      <c r="T486" s="179">
        <f t="shared" si="5"/>
        <v>0</v>
      </c>
      <c r="U486" s="195">
        <f t="shared" si="5"/>
        <v>2549.9605919999999</v>
      </c>
    </row>
    <row r="487" spans="1:21" s="183" customFormat="1" x14ac:dyDescent="0.2">
      <c r="A487" s="191" t="s">
        <v>230</v>
      </c>
      <c r="C487" s="198">
        <v>0</v>
      </c>
      <c r="E487" s="195">
        <v>0</v>
      </c>
      <c r="G487" s="195">
        <v>0</v>
      </c>
      <c r="H487" s="179"/>
      <c r="I487" s="195">
        <v>0</v>
      </c>
      <c r="J487" s="179"/>
      <c r="K487" s="198">
        <v>0</v>
      </c>
      <c r="L487" s="179"/>
      <c r="M487" s="195">
        <v>0</v>
      </c>
      <c r="N487" s="179"/>
      <c r="O487" s="195">
        <v>2486</v>
      </c>
      <c r="P487" s="179"/>
      <c r="Q487" s="195">
        <v>2486</v>
      </c>
      <c r="R487" s="179"/>
      <c r="S487" s="195">
        <v>14.960592</v>
      </c>
      <c r="T487" s="179"/>
      <c r="U487" s="195">
        <v>2500.9605919999999</v>
      </c>
    </row>
    <row r="488" spans="1:21" s="183" customFormat="1" x14ac:dyDescent="0.2">
      <c r="A488" s="191" t="s">
        <v>197</v>
      </c>
      <c r="C488" s="198">
        <v>0</v>
      </c>
      <c r="E488" s="195">
        <v>0</v>
      </c>
      <c r="G488" s="195">
        <v>0</v>
      </c>
      <c r="H488" s="179"/>
      <c r="I488" s="195">
        <v>0</v>
      </c>
      <c r="J488" s="179"/>
      <c r="K488" s="198">
        <v>0</v>
      </c>
      <c r="L488" s="179"/>
      <c r="M488" s="195">
        <v>49</v>
      </c>
      <c r="N488" s="179"/>
      <c r="O488" s="195">
        <v>0</v>
      </c>
      <c r="P488" s="179"/>
      <c r="Q488" s="195">
        <v>49</v>
      </c>
      <c r="R488" s="179"/>
      <c r="S488" s="195">
        <v>0</v>
      </c>
      <c r="T488" s="179"/>
      <c r="U488" s="195">
        <v>49</v>
      </c>
    </row>
    <row r="489" spans="1:21" s="183" customFormat="1" x14ac:dyDescent="0.2">
      <c r="A489" s="21" t="s">
        <v>231</v>
      </c>
      <c r="C489" s="198"/>
      <c r="E489" s="195"/>
      <c r="G489" s="195"/>
      <c r="H489" s="179"/>
      <c r="I489" s="195"/>
      <c r="J489" s="179"/>
      <c r="K489" s="198"/>
      <c r="L489" s="179"/>
      <c r="M489" s="195"/>
      <c r="N489" s="179"/>
      <c r="O489" s="195"/>
      <c r="P489" s="179"/>
      <c r="Q489" s="195"/>
      <c r="R489" s="179"/>
      <c r="S489" s="195"/>
      <c r="T489" s="179"/>
      <c r="U489" s="195"/>
    </row>
    <row r="490" spans="1:21" s="183" customFormat="1" x14ac:dyDescent="0.2">
      <c r="A490" s="191" t="s">
        <v>199</v>
      </c>
      <c r="C490" s="195">
        <v>0</v>
      </c>
      <c r="E490" s="195">
        <v>0</v>
      </c>
      <c r="G490" s="195">
        <v>0</v>
      </c>
      <c r="I490" s="195">
        <v>124</v>
      </c>
      <c r="K490" s="195">
        <v>0</v>
      </c>
      <c r="M490" s="195">
        <v>0</v>
      </c>
      <c r="N490" s="179"/>
      <c r="O490" s="195">
        <v>-124</v>
      </c>
      <c r="P490" s="179"/>
      <c r="Q490" s="195">
        <v>0</v>
      </c>
      <c r="R490" s="179"/>
      <c r="S490" s="195">
        <v>0</v>
      </c>
      <c r="T490" s="179"/>
      <c r="U490" s="195">
        <v>0</v>
      </c>
    </row>
    <row r="491" spans="1:21" s="183" customFormat="1" x14ac:dyDescent="0.2">
      <c r="A491" s="191" t="s">
        <v>232</v>
      </c>
      <c r="C491" s="195">
        <v>0</v>
      </c>
      <c r="E491" s="195">
        <v>0</v>
      </c>
      <c r="G491" s="195">
        <v>0</v>
      </c>
      <c r="I491" s="195">
        <v>1772</v>
      </c>
      <c r="K491" s="195">
        <v>0</v>
      </c>
      <c r="M491" s="195">
        <v>0</v>
      </c>
      <c r="N491" s="179"/>
      <c r="O491" s="195">
        <v>-1772</v>
      </c>
      <c r="P491" s="179"/>
      <c r="Q491" s="195">
        <v>0</v>
      </c>
      <c r="R491" s="179"/>
      <c r="S491" s="195">
        <v>0</v>
      </c>
      <c r="T491" s="179"/>
      <c r="U491" s="195">
        <v>0</v>
      </c>
    </row>
    <row r="492" spans="1:21" s="170" customFormat="1" x14ac:dyDescent="0.2">
      <c r="A492" s="106" t="s">
        <v>235</v>
      </c>
      <c r="C492" s="30">
        <f>SUBTOTAL(109,C479:C491)</f>
        <v>43515</v>
      </c>
      <c r="E492" s="30">
        <f>SUBTOTAL(109,E479:E491)</f>
        <v>0</v>
      </c>
      <c r="G492" s="30">
        <f>SUBTOTAL(109,G479:G491)</f>
        <v>368</v>
      </c>
      <c r="H492" s="171">
        <f t="shared" ref="H492:T492" si="7">SUM(H478:H491)</f>
        <v>0</v>
      </c>
      <c r="I492" s="30">
        <f>SUBTOTAL(109,I479:I491)</f>
        <v>8181</v>
      </c>
      <c r="J492" s="171">
        <f t="shared" si="7"/>
        <v>0</v>
      </c>
      <c r="K492" s="30">
        <f>SUBTOTAL(109,K479:K491)</f>
        <v>0</v>
      </c>
      <c r="L492" s="171">
        <f t="shared" si="7"/>
        <v>0</v>
      </c>
      <c r="M492" s="30">
        <f>SUBTOTAL(109,M479:M491)</f>
        <v>-1662</v>
      </c>
      <c r="N492" s="171">
        <f t="shared" si="7"/>
        <v>0</v>
      </c>
      <c r="O492" s="30">
        <f>SUBTOTAL(109,O479:O491)</f>
        <v>0</v>
      </c>
      <c r="P492" s="171">
        <f t="shared" si="7"/>
        <v>0</v>
      </c>
      <c r="Q492" s="30">
        <f>SUBTOTAL(109,Q479:Q491)</f>
        <v>50402</v>
      </c>
      <c r="R492" s="171">
        <f t="shared" si="7"/>
        <v>0</v>
      </c>
      <c r="S492" s="30">
        <f>SUBTOTAL(109,S479:S491)</f>
        <v>2959</v>
      </c>
      <c r="T492" s="171">
        <f t="shared" si="7"/>
        <v>0</v>
      </c>
      <c r="U492" s="30">
        <f>SUBTOTAL(109,U479:U491)</f>
        <v>53361</v>
      </c>
    </row>
    <row r="493" spans="1:21" s="183" customFormat="1" x14ac:dyDescent="0.2">
      <c r="A493" s="181"/>
      <c r="C493" s="182"/>
      <c r="E493" s="182"/>
      <c r="G493" s="182"/>
      <c r="I493" s="182"/>
      <c r="K493" s="182"/>
      <c r="M493" s="182"/>
      <c r="O493" s="182"/>
      <c r="Q493" s="182"/>
      <c r="S493" s="182"/>
      <c r="U493" s="182"/>
    </row>
    <row r="494" spans="1:21" s="170" customFormat="1" x14ac:dyDescent="0.2">
      <c r="A494" s="106" t="s">
        <v>236</v>
      </c>
      <c r="C494" s="30">
        <v>37145</v>
      </c>
      <c r="E494" s="30">
        <v>0</v>
      </c>
      <c r="G494" s="30">
        <v>719</v>
      </c>
      <c r="H494" s="171"/>
      <c r="I494" s="30">
        <v>15685</v>
      </c>
      <c r="J494" s="171"/>
      <c r="K494" s="30">
        <v>0</v>
      </c>
      <c r="L494" s="171"/>
      <c r="M494" s="30">
        <v>-1623</v>
      </c>
      <c r="N494" s="171"/>
      <c r="O494" s="30">
        <v>0</v>
      </c>
      <c r="P494" s="171"/>
      <c r="Q494" s="30">
        <v>51926</v>
      </c>
      <c r="R494" s="171"/>
      <c r="S494" s="30">
        <v>2993</v>
      </c>
      <c r="T494" s="171"/>
      <c r="U494" s="30">
        <v>54919</v>
      </c>
    </row>
    <row r="495" spans="1:21" s="183" customFormat="1" x14ac:dyDescent="0.2">
      <c r="A495" s="21" t="s">
        <v>225</v>
      </c>
      <c r="B495" s="19"/>
      <c r="C495" s="195">
        <f>SUBTOTAL(109,C496:C505)</f>
        <v>6370</v>
      </c>
      <c r="D495" s="19"/>
      <c r="E495" s="195">
        <v>0</v>
      </c>
      <c r="F495" s="19"/>
      <c r="G495" s="195">
        <v>0</v>
      </c>
      <c r="H495" s="179"/>
      <c r="I495" s="195">
        <f>SUBTOTAL(109,I496:I505)</f>
        <v>-3573</v>
      </c>
      <c r="J495" s="179"/>
      <c r="K495" s="195">
        <v>0</v>
      </c>
      <c r="L495" s="179"/>
      <c r="M495" s="195">
        <v>0</v>
      </c>
      <c r="N495" s="179"/>
      <c r="O495" s="195">
        <f>SUBTOTAL(109,O496:O505)</f>
        <v>-8842</v>
      </c>
      <c r="P495" s="179"/>
      <c r="Q495" s="195">
        <f>SUBTOTAL(109,Q496:Q505)</f>
        <v>-6131</v>
      </c>
      <c r="R495" s="179"/>
      <c r="S495" s="195">
        <f>SUBTOTAL(109,S496:S505)</f>
        <v>-331</v>
      </c>
      <c r="T495" s="179"/>
      <c r="U495" s="195">
        <f>SUBTOTAL(109,U496:U505)</f>
        <v>-6462</v>
      </c>
    </row>
    <row r="496" spans="1:21" s="183" customFormat="1" x14ac:dyDescent="0.2">
      <c r="A496" s="191" t="s">
        <v>237</v>
      </c>
      <c r="C496" s="195">
        <v>1370</v>
      </c>
      <c r="E496" s="195">
        <v>0</v>
      </c>
      <c r="G496" s="195">
        <v>0</v>
      </c>
      <c r="I496" s="195">
        <v>0</v>
      </c>
      <c r="K496" s="195">
        <v>0</v>
      </c>
      <c r="M496" s="195">
        <v>0</v>
      </c>
      <c r="N496" s="179"/>
      <c r="O496" s="195">
        <v>0</v>
      </c>
      <c r="P496" s="179"/>
      <c r="Q496" s="195">
        <v>1370</v>
      </c>
      <c r="R496" s="179"/>
      <c r="S496" s="195">
        <v>0</v>
      </c>
      <c r="T496" s="179"/>
      <c r="U496" s="195">
        <v>1370</v>
      </c>
    </row>
    <row r="497" spans="1:21" s="183" customFormat="1" x14ac:dyDescent="0.2">
      <c r="A497" s="191" t="s">
        <v>46</v>
      </c>
      <c r="C497" s="195">
        <v>0</v>
      </c>
      <c r="E497" s="195">
        <v>0</v>
      </c>
      <c r="G497" s="195">
        <v>0</v>
      </c>
      <c r="I497" s="195">
        <v>0</v>
      </c>
      <c r="K497" s="195">
        <v>-32</v>
      </c>
      <c r="M497" s="195">
        <v>0</v>
      </c>
      <c r="N497" s="179"/>
      <c r="O497" s="195">
        <v>0</v>
      </c>
      <c r="P497" s="179"/>
      <c r="Q497" s="195">
        <v>-32</v>
      </c>
      <c r="R497" s="179"/>
      <c r="S497" s="195">
        <v>0</v>
      </c>
      <c r="T497" s="179"/>
      <c r="U497" s="195">
        <v>-32</v>
      </c>
    </row>
    <row r="498" spans="1:21" s="183" customFormat="1" x14ac:dyDescent="0.2">
      <c r="A498" s="191" t="s">
        <v>238</v>
      </c>
      <c r="C498" s="195">
        <v>0</v>
      </c>
      <c r="E498" s="195">
        <v>0</v>
      </c>
      <c r="G498" s="195">
        <v>0</v>
      </c>
      <c r="I498" s="195">
        <v>-32</v>
      </c>
      <c r="K498" s="195">
        <v>32</v>
      </c>
      <c r="M498" s="195">
        <v>0</v>
      </c>
      <c r="N498" s="179"/>
      <c r="O498" s="195">
        <v>0</v>
      </c>
      <c r="P498" s="179"/>
      <c r="Q498" s="195">
        <v>0</v>
      </c>
      <c r="R498" s="179"/>
      <c r="S498" s="195">
        <v>0</v>
      </c>
      <c r="T498" s="179"/>
      <c r="U498" s="195">
        <v>0</v>
      </c>
    </row>
    <row r="499" spans="1:21" s="183" customFormat="1" x14ac:dyDescent="0.2">
      <c r="A499" s="191" t="s">
        <v>239</v>
      </c>
      <c r="C499" s="195">
        <v>5000</v>
      </c>
      <c r="E499" s="195">
        <v>0</v>
      </c>
      <c r="G499" s="195">
        <v>0</v>
      </c>
      <c r="I499" s="195">
        <v>-5000</v>
      </c>
      <c r="K499" s="195">
        <v>0</v>
      </c>
      <c r="M499" s="195">
        <v>0</v>
      </c>
      <c r="N499" s="179"/>
      <c r="O499" s="195">
        <v>0</v>
      </c>
      <c r="P499" s="179"/>
      <c r="Q499" s="195">
        <v>0</v>
      </c>
      <c r="R499" s="179"/>
      <c r="S499" s="195">
        <v>0</v>
      </c>
      <c r="T499" s="179"/>
      <c r="U499" s="195">
        <v>0</v>
      </c>
    </row>
    <row r="500" spans="1:21" s="183" customFormat="1" x14ac:dyDescent="0.2">
      <c r="A500" s="191" t="s">
        <v>211</v>
      </c>
      <c r="C500" s="195">
        <v>0</v>
      </c>
      <c r="E500" s="195">
        <v>0</v>
      </c>
      <c r="G500" s="195">
        <v>0</v>
      </c>
      <c r="I500" s="195">
        <v>0</v>
      </c>
      <c r="K500" s="195">
        <v>0</v>
      </c>
      <c r="M500" s="195">
        <v>0</v>
      </c>
      <c r="N500" s="179"/>
      <c r="O500" s="195">
        <v>0</v>
      </c>
      <c r="P500" s="179"/>
      <c r="Q500" s="195">
        <v>0</v>
      </c>
      <c r="R500" s="179"/>
      <c r="S500" s="195">
        <v>15</v>
      </c>
      <c r="T500" s="179"/>
      <c r="U500" s="195">
        <v>15</v>
      </c>
    </row>
    <row r="501" spans="1:21" s="183" customFormat="1" x14ac:dyDescent="0.2">
      <c r="A501" s="191" t="s">
        <v>226</v>
      </c>
      <c r="C501" s="195">
        <v>0</v>
      </c>
      <c r="E501" s="195">
        <v>0</v>
      </c>
      <c r="G501" s="195">
        <v>0</v>
      </c>
      <c r="I501" s="195">
        <v>1</v>
      </c>
      <c r="K501" s="195">
        <v>0</v>
      </c>
      <c r="M501" s="195">
        <v>0</v>
      </c>
      <c r="N501" s="179"/>
      <c r="O501" s="195">
        <v>0</v>
      </c>
      <c r="P501" s="179"/>
      <c r="Q501" s="195">
        <v>1</v>
      </c>
      <c r="R501" s="179"/>
      <c r="S501" s="195">
        <v>0</v>
      </c>
      <c r="T501" s="179"/>
      <c r="U501" s="195">
        <v>1</v>
      </c>
    </row>
    <row r="502" spans="1:21" s="183" customFormat="1" x14ac:dyDescent="0.2">
      <c r="A502" s="191" t="s">
        <v>227</v>
      </c>
      <c r="C502" s="195">
        <v>0</v>
      </c>
      <c r="E502" s="195">
        <v>0</v>
      </c>
      <c r="G502" s="195">
        <v>0</v>
      </c>
      <c r="I502" s="195">
        <v>0</v>
      </c>
      <c r="K502" s="195">
        <v>0</v>
      </c>
      <c r="M502" s="195">
        <v>0</v>
      </c>
      <c r="N502" s="179"/>
      <c r="O502" s="195">
        <v>-2413</v>
      </c>
      <c r="P502" s="179"/>
      <c r="Q502" s="195">
        <v>-2413</v>
      </c>
      <c r="R502" s="179"/>
      <c r="S502" s="195">
        <v>-346</v>
      </c>
      <c r="T502" s="179"/>
      <c r="U502" s="195">
        <v>-2759</v>
      </c>
    </row>
    <row r="503" spans="1:21" s="183" customFormat="1" x14ac:dyDescent="0.2">
      <c r="A503" s="191" t="s">
        <v>240</v>
      </c>
      <c r="C503" s="195">
        <v>0</v>
      </c>
      <c r="E503" s="195">
        <v>0</v>
      </c>
      <c r="G503" s="195">
        <v>0</v>
      </c>
      <c r="I503" s="195">
        <v>6429</v>
      </c>
      <c r="K503" s="195">
        <v>0</v>
      </c>
      <c r="M503" s="195">
        <v>0</v>
      </c>
      <c r="N503" s="179"/>
      <c r="O503" s="195">
        <v>-6429</v>
      </c>
      <c r="P503" s="179"/>
      <c r="Q503" s="195">
        <v>0</v>
      </c>
      <c r="R503" s="179"/>
      <c r="S503" s="195">
        <v>0</v>
      </c>
      <c r="T503" s="179"/>
      <c r="U503" s="195">
        <v>0</v>
      </c>
    </row>
    <row r="504" spans="1:21" s="183" customFormat="1" x14ac:dyDescent="0.2">
      <c r="A504" s="191" t="s">
        <v>228</v>
      </c>
      <c r="C504" s="195">
        <v>0</v>
      </c>
      <c r="E504" s="195">
        <v>0</v>
      </c>
      <c r="G504" s="195">
        <v>0</v>
      </c>
      <c r="I504" s="195">
        <v>-5002</v>
      </c>
      <c r="K504" s="195">
        <v>0</v>
      </c>
      <c r="M504" s="195">
        <v>0</v>
      </c>
      <c r="N504" s="179"/>
      <c r="O504" s="195">
        <v>0</v>
      </c>
      <c r="P504" s="179"/>
      <c r="Q504" s="195">
        <v>-5002</v>
      </c>
      <c r="R504" s="179"/>
      <c r="S504" s="195">
        <v>0</v>
      </c>
      <c r="T504" s="179"/>
      <c r="U504" s="195">
        <v>-5002</v>
      </c>
    </row>
    <row r="505" spans="1:21" s="183" customFormat="1" x14ac:dyDescent="0.2">
      <c r="A505" s="21" t="s">
        <v>229</v>
      </c>
      <c r="B505" s="201"/>
      <c r="C505" s="195">
        <v>0</v>
      </c>
      <c r="D505" s="201"/>
      <c r="E505" s="195">
        <v>0</v>
      </c>
      <c r="F505" s="201"/>
      <c r="G505" s="195">
        <v>-86</v>
      </c>
      <c r="I505" s="195">
        <v>31</v>
      </c>
      <c r="K505" s="195">
        <v>0</v>
      </c>
      <c r="M505" s="195">
        <v>0</v>
      </c>
      <c r="N505" s="179"/>
      <c r="O505" s="195">
        <v>0</v>
      </c>
      <c r="P505" s="179"/>
      <c r="Q505" s="195">
        <v>-55</v>
      </c>
      <c r="R505" s="179"/>
      <c r="S505" s="195">
        <v>0</v>
      </c>
      <c r="T505" s="179"/>
      <c r="U505" s="195">
        <v>-55</v>
      </c>
    </row>
    <row r="506" spans="1:21" s="183" customFormat="1" x14ac:dyDescent="0.2">
      <c r="A506" s="21" t="s">
        <v>196</v>
      </c>
      <c r="B506" s="201"/>
      <c r="C506" s="195">
        <v>0</v>
      </c>
      <c r="D506" s="201"/>
      <c r="E506" s="195">
        <v>0</v>
      </c>
      <c r="F506" s="201"/>
      <c r="G506" s="195">
        <v>0</v>
      </c>
      <c r="H506" s="179"/>
      <c r="I506" s="195">
        <v>0</v>
      </c>
      <c r="J506" s="179"/>
      <c r="K506" s="195">
        <v>0</v>
      </c>
      <c r="L506" s="179"/>
      <c r="M506" s="195">
        <f>SUBTOTAL(109,M507:M508)</f>
        <v>-88</v>
      </c>
      <c r="N506" s="179"/>
      <c r="O506" s="195">
        <f>SUBTOTAL(109,O507:O508)</f>
        <v>9436</v>
      </c>
      <c r="P506" s="179"/>
      <c r="Q506" s="195">
        <f>SUBTOTAL(109,Q507:Q508)</f>
        <v>9348</v>
      </c>
      <c r="R506" s="179"/>
      <c r="S506" s="195">
        <f>SUBTOTAL(109,S507:S508)</f>
        <v>274</v>
      </c>
      <c r="T506" s="179"/>
      <c r="U506" s="195">
        <f>SUBTOTAL(109,U507:U508)</f>
        <v>9622</v>
      </c>
    </row>
    <row r="507" spans="1:21" s="183" customFormat="1" x14ac:dyDescent="0.2">
      <c r="A507" s="191" t="s">
        <v>230</v>
      </c>
      <c r="C507" s="195">
        <v>0</v>
      </c>
      <c r="E507" s="195">
        <v>0</v>
      </c>
      <c r="G507" s="195">
        <v>0</v>
      </c>
      <c r="H507" s="179"/>
      <c r="I507" s="195">
        <v>0</v>
      </c>
      <c r="J507" s="179"/>
      <c r="K507" s="195">
        <v>0</v>
      </c>
      <c r="L507" s="179"/>
      <c r="M507" s="195">
        <v>0</v>
      </c>
      <c r="N507" s="179"/>
      <c r="O507" s="195">
        <v>9436</v>
      </c>
      <c r="P507" s="179"/>
      <c r="Q507" s="195">
        <v>9436</v>
      </c>
      <c r="R507" s="179"/>
      <c r="S507" s="195">
        <v>274</v>
      </c>
      <c r="T507" s="179"/>
      <c r="U507" s="195">
        <v>9710</v>
      </c>
    </row>
    <row r="508" spans="1:21" s="183" customFormat="1" x14ac:dyDescent="0.2">
      <c r="A508" s="191" t="s">
        <v>197</v>
      </c>
      <c r="C508" s="195">
        <v>0</v>
      </c>
      <c r="E508" s="195">
        <v>0</v>
      </c>
      <c r="G508" s="195">
        <v>0</v>
      </c>
      <c r="H508" s="179"/>
      <c r="I508" s="195">
        <v>0</v>
      </c>
      <c r="J508" s="179"/>
      <c r="K508" s="195">
        <v>0</v>
      </c>
      <c r="L508" s="179"/>
      <c r="M508" s="195">
        <v>-88</v>
      </c>
      <c r="N508" s="179"/>
      <c r="O508" s="195">
        <v>0</v>
      </c>
      <c r="P508" s="179"/>
      <c r="Q508" s="195">
        <v>-88</v>
      </c>
      <c r="R508" s="179"/>
      <c r="S508" s="195">
        <v>0</v>
      </c>
      <c r="T508" s="179"/>
      <c r="U508" s="195">
        <v>-88</v>
      </c>
    </row>
    <row r="509" spans="1:21" s="183" customFormat="1" x14ac:dyDescent="0.2">
      <c r="A509" s="21" t="s">
        <v>231</v>
      </c>
      <c r="B509" s="201"/>
      <c r="C509" s="195"/>
      <c r="D509" s="201"/>
      <c r="E509" s="195"/>
      <c r="F509" s="201"/>
      <c r="G509" s="195"/>
      <c r="H509" s="179"/>
      <c r="I509" s="195">
        <v>0</v>
      </c>
      <c r="J509" s="179"/>
      <c r="K509" s="195">
        <v>0</v>
      </c>
      <c r="L509" s="179"/>
      <c r="M509" s="195"/>
      <c r="N509" s="179"/>
      <c r="O509" s="195"/>
      <c r="P509" s="179"/>
      <c r="Q509" s="195"/>
      <c r="R509" s="179"/>
      <c r="S509" s="195"/>
      <c r="T509" s="179"/>
      <c r="U509" s="195"/>
    </row>
    <row r="510" spans="1:21" s="183" customFormat="1" x14ac:dyDescent="0.2">
      <c r="A510" s="191" t="s">
        <v>199</v>
      </c>
      <c r="C510" s="195">
        <v>0</v>
      </c>
      <c r="E510" s="195">
        <v>0</v>
      </c>
      <c r="G510" s="195">
        <v>0</v>
      </c>
      <c r="I510" s="195">
        <v>472</v>
      </c>
      <c r="K510" s="195">
        <v>0</v>
      </c>
      <c r="M510" s="195">
        <v>0</v>
      </c>
      <c r="N510" s="179"/>
      <c r="O510" s="195">
        <v>-472</v>
      </c>
      <c r="P510" s="179"/>
      <c r="Q510" s="195">
        <v>0</v>
      </c>
      <c r="R510" s="179"/>
      <c r="S510" s="195">
        <v>0</v>
      </c>
      <c r="T510" s="179"/>
      <c r="U510" s="195">
        <v>0</v>
      </c>
    </row>
    <row r="511" spans="1:21" s="183" customFormat="1" x14ac:dyDescent="0.2">
      <c r="A511" s="191" t="s">
        <v>232</v>
      </c>
      <c r="C511" s="195">
        <v>0</v>
      </c>
      <c r="E511" s="195">
        <v>0</v>
      </c>
      <c r="G511" s="195">
        <v>0</v>
      </c>
      <c r="I511" s="195">
        <v>122</v>
      </c>
      <c r="K511" s="195">
        <v>0</v>
      </c>
      <c r="M511" s="195">
        <v>0</v>
      </c>
      <c r="N511" s="179"/>
      <c r="O511" s="195">
        <v>-122</v>
      </c>
      <c r="P511" s="179"/>
      <c r="Q511" s="195">
        <v>0</v>
      </c>
      <c r="R511" s="179"/>
      <c r="S511" s="195">
        <v>0</v>
      </c>
      <c r="T511" s="179"/>
      <c r="U511" s="195">
        <v>0</v>
      </c>
    </row>
    <row r="512" spans="1:21" s="170" customFormat="1" x14ac:dyDescent="0.2">
      <c r="A512" s="106" t="s">
        <v>109</v>
      </c>
      <c r="C512" s="30">
        <f>SUBTOTAL(109,C494:C511)</f>
        <v>43515</v>
      </c>
      <c r="E512" s="30">
        <f>SUBTOTAL(109,E494:E511)</f>
        <v>0</v>
      </c>
      <c r="G512" s="30">
        <f>SUBTOTAL(109,G494:G511)</f>
        <v>633</v>
      </c>
      <c r="H512" s="171">
        <f>SUM(H499:H511)</f>
        <v>0</v>
      </c>
      <c r="I512" s="30">
        <f>SUBTOTAL(109,I494:I511)</f>
        <v>12706</v>
      </c>
      <c r="J512" s="171">
        <f>SUM(J499:J511)</f>
        <v>0</v>
      </c>
      <c r="K512" s="30">
        <f>SUBTOTAL(109,K494:K511)</f>
        <v>0</v>
      </c>
      <c r="L512" s="171">
        <f>SUM(L499:L511)</f>
        <v>0</v>
      </c>
      <c r="M512" s="30">
        <f>SUBTOTAL(109,M494:M511)</f>
        <v>-1711</v>
      </c>
      <c r="N512" s="171">
        <f>SUM(N499:N511)</f>
        <v>0</v>
      </c>
      <c r="O512" s="30">
        <f>SUBTOTAL(109,O494:O511)</f>
        <v>0</v>
      </c>
      <c r="P512" s="171">
        <f>SUM(P499:P511)</f>
        <v>0</v>
      </c>
      <c r="Q512" s="30">
        <f>SUBTOTAL(109,Q494:Q511)</f>
        <v>55143</v>
      </c>
      <c r="R512" s="171">
        <f>SUM(R499:R511)</f>
        <v>0</v>
      </c>
      <c r="S512" s="30">
        <f>SUBTOTAL(109,S494:S511)</f>
        <v>2936</v>
      </c>
      <c r="T512" s="171">
        <f t="shared" ref="T512" si="8">SUM(T499:T511)</f>
        <v>0</v>
      </c>
      <c r="U512" s="30">
        <f>SUBTOTAL(109,U494:U511)</f>
        <v>58079</v>
      </c>
    </row>
  </sheetData>
  <mergeCells count="1">
    <mergeCell ref="C4:Q4"/>
  </mergeCells>
  <conditionalFormatting sqref="A136:A141">
    <cfRule type="expression" dxfId="43" priority="6">
      <formula>AND($G136=0,$K136=0,$M136=0,$O136=0,$Q136=0,$S136=0,$U136=0,$W136=0,$Y136=0)</formula>
    </cfRule>
  </conditionalFormatting>
  <conditionalFormatting sqref="A143:A144">
    <cfRule type="expression" dxfId="42" priority="5">
      <formula>AND($G143=0,$K143=0,$M143=0,$O143=0,$Q143=0,$S143=0,$U143=0,$W143=0,$Y143=0)</formula>
    </cfRule>
  </conditionalFormatting>
  <conditionalFormatting sqref="A146:A148">
    <cfRule type="expression" dxfId="41" priority="4">
      <formula>AND($G146=0,$K146=0,$M146=0,$O146=0,$Q146=0,$S146=0,$U146=0,$W146=0,$Y146=0)</formula>
    </cfRule>
  </conditionalFormatting>
  <conditionalFormatting sqref="A153:A158">
    <cfRule type="expression" dxfId="40" priority="9">
      <formula>AND($G153=0,$K153=0,$M153=0,$O153=0,$Q153=0,$S153=0,$U153=0,$W153=0,$Y153=0)</formula>
    </cfRule>
  </conditionalFormatting>
  <conditionalFormatting sqref="A160:A161">
    <cfRule type="expression" dxfId="39" priority="8">
      <formula>AND($G160=0,$K160=0,$M160=0,$O160=0,$Q160=0,$S160=0,$U160=0,$W160=0,$Y160=0)</formula>
    </cfRule>
  </conditionalFormatting>
  <conditionalFormatting sqref="A163:A165">
    <cfRule type="expression" dxfId="38" priority="7">
      <formula>AND($G163=0,$K163=0,$M163=0,$O163=0,$Q163=0,$S163=0,$U163=0,$W163=0,$Y163=0)</formula>
    </cfRule>
  </conditionalFormatting>
  <conditionalFormatting sqref="A172 A174:A178">
    <cfRule type="expression" dxfId="37" priority="11">
      <formula>AND($G172=0,$K172=0,$M172=0,$O172=0,$Q172=0,$S172=0,$U172=0,$W172=0,$Y172=0)</formula>
    </cfRule>
  </conditionalFormatting>
  <conditionalFormatting sqref="A190:A191">
    <cfRule type="expression" dxfId="36" priority="13">
      <formula>AND($G190=0,$K190=0,$M190=0,$O190=0,$Q190=0,$S190=0,$U190=0,$W190=0,$Y190=0)</formula>
    </cfRule>
  </conditionalFormatting>
  <conditionalFormatting sqref="A193:A196">
    <cfRule type="expression" dxfId="35" priority="12">
      <formula>AND($G193=0,$K193=0,$M193=0,$O193=0,$Q193=0,$S193=0,$U193=0,$W193=0,$Y193=0)</formula>
    </cfRule>
  </conditionalFormatting>
  <conditionalFormatting sqref="A202:A204">
    <cfRule type="expression" dxfId="34" priority="33">
      <formula>AND($C202=0,$G202=0,$I202=0,$K202=0,$M202=0,$O202=0,$Q202=0,$S202=0,$U202=0)</formula>
    </cfRule>
  </conditionalFormatting>
  <conditionalFormatting sqref="A206:A207">
    <cfRule type="expression" dxfId="33" priority="43">
      <formula>AND($C206=0,$G206=0,$I206=0,$K206=0,$M206=0,$O206=0,$Q206=0,$S206=0,$U206=0)</formula>
    </cfRule>
  </conditionalFormatting>
  <conditionalFormatting sqref="A209:A212">
    <cfRule type="expression" dxfId="32" priority="42">
      <formula>AND($C209=0,$G209=0,$I209=0,$K209=0,$M209=0,$O209=0,$Q209=0,$S209=0,$U209=0)</formula>
    </cfRule>
  </conditionalFormatting>
  <conditionalFormatting sqref="A217:A219">
    <cfRule type="expression" dxfId="31" priority="47">
      <formula>AND($C217=0,$G217=0,$I217=0,$K217=0,$M217=0,$O217=0,$Q217=0,$S217=0,$U217=0)</formula>
    </cfRule>
  </conditionalFormatting>
  <conditionalFormatting sqref="A221:A222">
    <cfRule type="expression" dxfId="30" priority="46">
      <formula>AND($C221=0,$G221=0,$I221=0,$K221=0,$M221=0,$O221=0,$Q221=0,$S221=0,$U221=0)</formula>
    </cfRule>
  </conditionalFormatting>
  <conditionalFormatting sqref="A224:A227">
    <cfRule type="expression" dxfId="29" priority="45">
      <formula>AND($C224=0,$G224=0,$I224=0,$K224=0,$M224=0,$O224=0,$Q224=0,$S224=0,$U224=0)</formula>
    </cfRule>
  </conditionalFormatting>
  <conditionalFormatting sqref="A232:A234">
    <cfRule type="expression" dxfId="28" priority="120">
      <formula>AND($C232=0,$G232=0,$I232=0,$K232=0,$M232=0,$O232=0,$Q232=0,$S232=0,$U232=0)</formula>
    </cfRule>
  </conditionalFormatting>
  <conditionalFormatting sqref="A236:A237">
    <cfRule type="expression" dxfId="27" priority="118">
      <formula>AND($C236=0,$G236=0,$I236=0,$K236=0,$M236=0,$O236=0,$Q236=0,$S236=0,$U236=0)</formula>
    </cfRule>
  </conditionalFormatting>
  <conditionalFormatting sqref="A239:A242">
    <cfRule type="expression" dxfId="26" priority="117">
      <formula>AND($C239=0,$G239=0,$I239=0,$K239=0,$M239=0,$O239=0,$Q239=0,$S239=0,$U239=0)</formula>
    </cfRule>
  </conditionalFormatting>
  <conditionalFormatting sqref="I304">
    <cfRule type="cellIs" dxfId="25" priority="96" operator="notEqual">
      <formula>-O304</formula>
    </cfRule>
  </conditionalFormatting>
  <conditionalFormatting sqref="I306">
    <cfRule type="cellIs" dxfId="24" priority="94" operator="notEqual">
      <formula>-O306</formula>
    </cfRule>
  </conditionalFormatting>
  <conditionalFormatting sqref="I321">
    <cfRule type="cellIs" dxfId="23" priority="90" operator="notEqual">
      <formula>-O321</formula>
    </cfRule>
  </conditionalFormatting>
  <conditionalFormatting sqref="I323">
    <cfRule type="cellIs" dxfId="22" priority="88" operator="notEqual">
      <formula>-O323</formula>
    </cfRule>
  </conditionalFormatting>
  <conditionalFormatting sqref="I337">
    <cfRule type="cellIs" dxfId="21" priority="84" operator="notEqual">
      <formula>-O337</formula>
    </cfRule>
  </conditionalFormatting>
  <conditionalFormatting sqref="I340">
    <cfRule type="cellIs" dxfId="20" priority="82" operator="notEqual">
      <formula>-O340</formula>
    </cfRule>
  </conditionalFormatting>
  <conditionalFormatting sqref="I352">
    <cfRule type="cellIs" dxfId="19" priority="78" operator="notEqual">
      <formula>-O352</formula>
    </cfRule>
  </conditionalFormatting>
  <conditionalFormatting sqref="I354">
    <cfRule type="cellIs" dxfId="18" priority="76" operator="notEqual">
      <formula>-O354</formula>
    </cfRule>
  </conditionalFormatting>
  <conditionalFormatting sqref="I366">
    <cfRule type="cellIs" dxfId="17" priority="72" operator="notEqual">
      <formula>-O366</formula>
    </cfRule>
  </conditionalFormatting>
  <conditionalFormatting sqref="I368">
    <cfRule type="cellIs" dxfId="16" priority="70" operator="notEqual">
      <formula>-O368</formula>
    </cfRule>
  </conditionalFormatting>
  <conditionalFormatting sqref="O304">
    <cfRule type="cellIs" dxfId="15" priority="95" operator="notEqual">
      <formula>-I304</formula>
    </cfRule>
  </conditionalFormatting>
  <conditionalFormatting sqref="O306">
    <cfRule type="cellIs" dxfId="14" priority="93" operator="notEqual">
      <formula>-I306</formula>
    </cfRule>
  </conditionalFormatting>
  <conditionalFormatting sqref="O321">
    <cfRule type="cellIs" dxfId="13" priority="89" operator="notEqual">
      <formula>-I321</formula>
    </cfRule>
  </conditionalFormatting>
  <conditionalFormatting sqref="O323">
    <cfRule type="cellIs" dxfId="12" priority="87" operator="notEqual">
      <formula>-I323</formula>
    </cfRule>
  </conditionalFormatting>
  <conditionalFormatting sqref="O337">
    <cfRule type="cellIs" dxfId="11" priority="83" operator="notEqual">
      <formula>-I337</formula>
    </cfRule>
  </conditionalFormatting>
  <conditionalFormatting sqref="O340">
    <cfRule type="cellIs" dxfId="10" priority="81" operator="notEqual">
      <formula>-I340</formula>
    </cfRule>
  </conditionalFormatting>
  <conditionalFormatting sqref="O352">
    <cfRule type="cellIs" dxfId="9" priority="77" operator="notEqual">
      <formula>-I352</formula>
    </cfRule>
  </conditionalFormatting>
  <conditionalFormatting sqref="O354">
    <cfRule type="cellIs" dxfId="8" priority="75" operator="notEqual">
      <formula>-I354</formula>
    </cfRule>
  </conditionalFormatting>
  <conditionalFormatting sqref="O366">
    <cfRule type="cellIs" dxfId="7" priority="71" operator="notEqual">
      <formula>-I366</formula>
    </cfRule>
  </conditionalFormatting>
  <conditionalFormatting sqref="O368">
    <cfRule type="cellIs" dxfId="6" priority="69" operator="notEqual">
      <formula>-I368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ignoredErrors>
    <ignoredError sqref="D46 H46 F46 J46 L46 N46 P46 R46 T46" formulaRange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M22"/>
  <sheetViews>
    <sheetView showGridLines="0" zoomScaleNormal="100" workbookViewId="0">
      <pane xSplit="1" ySplit="4" topLeftCell="C5" activePane="bottomRight" state="frozen"/>
      <selection activeCell="K14" sqref="K14"/>
      <selection pane="topRight" activeCell="K14" sqref="K14"/>
      <selection pane="bottomLeft" activeCell="K14" sqref="K14"/>
      <selection pane="bottomRight" activeCell="P36" sqref="P36"/>
    </sheetView>
  </sheetViews>
  <sheetFormatPr defaultColWidth="9.109375" defaultRowHeight="11.4" x14ac:dyDescent="0.2"/>
  <cols>
    <col min="1" max="1" width="58.109375" style="131" customWidth="1"/>
    <col min="2" max="2" width="0.44140625" style="131" customWidth="1"/>
    <col min="3" max="3" width="11.5546875" style="131" customWidth="1"/>
    <col min="4" max="4" width="0.44140625" style="131" customWidth="1"/>
    <col min="5" max="5" width="11.5546875" style="131" customWidth="1"/>
    <col min="6" max="6" width="0.44140625" style="131" customWidth="1"/>
    <col min="7" max="7" width="11.5546875" style="131" customWidth="1"/>
    <col min="8" max="8" width="0.44140625" style="131" customWidth="1"/>
    <col min="9" max="9" width="11.5546875" style="131" customWidth="1"/>
    <col min="10" max="16384" width="9.109375" style="131"/>
  </cols>
  <sheetData>
    <row r="1" spans="1:9" s="142" customFormat="1" ht="18.75" customHeight="1" x14ac:dyDescent="0.2">
      <c r="A1" s="141"/>
      <c r="B1" s="52"/>
      <c r="C1" s="52"/>
      <c r="D1" s="52"/>
      <c r="E1" s="52"/>
      <c r="F1" s="295"/>
      <c r="G1" s="52"/>
      <c r="H1" s="52"/>
      <c r="I1" s="52"/>
    </row>
    <row r="2" spans="1:9" s="142" customFormat="1" ht="18.75" customHeight="1" x14ac:dyDescent="0.2">
      <c r="A2" s="52"/>
      <c r="B2" s="52"/>
      <c r="C2" s="52"/>
      <c r="D2" s="52"/>
      <c r="E2" s="52"/>
      <c r="F2" s="296"/>
      <c r="G2" s="52"/>
      <c r="H2" s="293"/>
      <c r="I2" s="52"/>
    </row>
    <row r="3" spans="1:9" s="142" customFormat="1" ht="13.2" x14ac:dyDescent="0.25">
      <c r="A3" s="143" t="s">
        <v>241</v>
      </c>
      <c r="B3" s="143"/>
      <c r="C3" s="301"/>
      <c r="D3" s="301"/>
      <c r="E3" s="301"/>
      <c r="F3" s="297"/>
      <c r="G3" s="144"/>
      <c r="H3" s="144"/>
      <c r="I3" s="144"/>
    </row>
    <row r="4" spans="1:9" s="142" customFormat="1" ht="21.45" customHeight="1" x14ac:dyDescent="0.2">
      <c r="A4" s="145" t="s">
        <v>0</v>
      </c>
      <c r="B4" s="145"/>
      <c r="C4" s="306" t="s">
        <v>52</v>
      </c>
      <c r="D4" s="306"/>
      <c r="E4" s="306"/>
      <c r="F4" s="298"/>
      <c r="G4" s="306" t="s">
        <v>83</v>
      </c>
      <c r="H4" s="306"/>
      <c r="I4" s="306"/>
    </row>
    <row r="5" spans="1:9" s="142" customFormat="1" ht="28.95" customHeight="1" x14ac:dyDescent="0.2">
      <c r="A5" s="141"/>
      <c r="B5" s="294"/>
      <c r="C5" s="274" t="s">
        <v>337</v>
      </c>
      <c r="D5" s="275"/>
      <c r="E5" s="274" t="s">
        <v>309</v>
      </c>
      <c r="F5" s="299"/>
      <c r="G5" s="274" t="s">
        <v>337</v>
      </c>
      <c r="H5" s="275"/>
      <c r="I5" s="274" t="s">
        <v>309</v>
      </c>
    </row>
    <row r="6" spans="1:9" s="115" customFormat="1" ht="10.199999999999999" x14ac:dyDescent="0.2">
      <c r="A6" s="146" t="s">
        <v>72</v>
      </c>
      <c r="B6" s="220"/>
      <c r="C6" s="203">
        <v>4410</v>
      </c>
      <c r="D6" s="26"/>
      <c r="E6" s="203">
        <v>3914</v>
      </c>
      <c r="F6" s="26"/>
      <c r="G6" s="203">
        <v>4462</v>
      </c>
      <c r="H6" s="26"/>
      <c r="I6" s="203">
        <v>3955</v>
      </c>
    </row>
    <row r="7" spans="1:9" s="204" customFormat="1" ht="10.199999999999999" x14ac:dyDescent="0.2">
      <c r="A7" s="221"/>
      <c r="B7" s="221"/>
      <c r="C7" s="26"/>
      <c r="D7" s="221"/>
      <c r="E7" s="26"/>
      <c r="F7" s="221"/>
      <c r="G7" s="26"/>
      <c r="H7" s="26"/>
      <c r="I7" s="26"/>
    </row>
    <row r="8" spans="1:9" s="50" customFormat="1" ht="10.199999999999999" x14ac:dyDescent="0.2">
      <c r="A8" s="73" t="s">
        <v>197</v>
      </c>
      <c r="B8" s="221"/>
      <c r="C8" s="42"/>
      <c r="D8" s="221"/>
      <c r="E8" s="42"/>
      <c r="F8" s="221"/>
      <c r="G8" s="42"/>
      <c r="H8" s="26"/>
      <c r="I8" s="42"/>
    </row>
    <row r="9" spans="1:9" s="50" customFormat="1" ht="10.199999999999999" x14ac:dyDescent="0.2">
      <c r="A9" s="147" t="s">
        <v>242</v>
      </c>
      <c r="B9" s="222"/>
      <c r="C9" s="42"/>
      <c r="D9" s="222"/>
      <c r="E9" s="42"/>
      <c r="F9" s="222"/>
      <c r="G9" s="42"/>
      <c r="H9" s="26"/>
      <c r="I9" s="42"/>
    </row>
    <row r="10" spans="1:9" s="50" customFormat="1" ht="10.199999999999999" x14ac:dyDescent="0.2">
      <c r="A10" s="148" t="s">
        <v>214</v>
      </c>
      <c r="B10" s="223"/>
      <c r="C10" s="42">
        <v>-892</v>
      </c>
      <c r="D10" s="223"/>
      <c r="E10" s="42">
        <v>-853</v>
      </c>
      <c r="F10" s="223"/>
      <c r="G10" s="42">
        <v>-892</v>
      </c>
      <c r="H10" s="26"/>
      <c r="I10" s="42">
        <v>-853</v>
      </c>
    </row>
    <row r="11" spans="1:9" s="50" customFormat="1" ht="10.199999999999999" x14ac:dyDescent="0.2">
      <c r="A11" s="148" t="s">
        <v>243</v>
      </c>
      <c r="B11" s="223"/>
      <c r="C11" s="42">
        <v>0</v>
      </c>
      <c r="D11" s="223"/>
      <c r="E11" s="42">
        <v>0</v>
      </c>
      <c r="F11" s="223"/>
      <c r="G11" s="42">
        <v>9</v>
      </c>
      <c r="H11" s="26"/>
      <c r="I11" s="42">
        <v>20</v>
      </c>
    </row>
    <row r="12" spans="1:9" s="50" customFormat="1" ht="10.199999999999999" x14ac:dyDescent="0.2">
      <c r="A12" s="148" t="s">
        <v>244</v>
      </c>
      <c r="B12" s="223"/>
      <c r="C12" s="42">
        <v>0</v>
      </c>
      <c r="D12" s="223"/>
      <c r="E12" s="42">
        <v>0</v>
      </c>
      <c r="F12" s="223"/>
      <c r="G12" s="42">
        <v>-81</v>
      </c>
      <c r="H12" s="26"/>
      <c r="I12" s="42">
        <v>-116</v>
      </c>
    </row>
    <row r="13" spans="1:9" s="50" customFormat="1" ht="10.199999999999999" x14ac:dyDescent="0.2">
      <c r="A13" s="19"/>
      <c r="B13" s="19"/>
      <c r="C13" s="26"/>
      <c r="D13" s="19"/>
      <c r="E13" s="26"/>
      <c r="F13" s="19"/>
      <c r="G13" s="26"/>
      <c r="H13" s="26"/>
      <c r="I13" s="26"/>
    </row>
    <row r="14" spans="1:9" s="50" customFormat="1" ht="10.199999999999999" x14ac:dyDescent="0.2">
      <c r="A14" s="147" t="s">
        <v>245</v>
      </c>
      <c r="B14" s="222"/>
      <c r="C14" s="42"/>
      <c r="D14" s="222"/>
      <c r="E14" s="42"/>
      <c r="F14" s="222"/>
      <c r="G14" s="42"/>
      <c r="H14" s="26"/>
      <c r="I14" s="42"/>
    </row>
    <row r="15" spans="1:9" s="50" customFormat="1" ht="10.199999999999999" x14ac:dyDescent="0.2">
      <c r="A15" s="148" t="s">
        <v>214</v>
      </c>
      <c r="B15" s="223"/>
      <c r="C15" s="42">
        <v>-4</v>
      </c>
      <c r="D15" s="223"/>
      <c r="E15" s="42">
        <v>-1</v>
      </c>
      <c r="F15" s="223"/>
      <c r="G15" s="42">
        <v>-4</v>
      </c>
      <c r="H15" s="26"/>
      <c r="I15" s="42">
        <v>-1</v>
      </c>
    </row>
    <row r="16" spans="1:9" s="50" customFormat="1" ht="10.199999999999999" x14ac:dyDescent="0.2">
      <c r="A16" s="146" t="s">
        <v>246</v>
      </c>
      <c r="B16" s="220"/>
      <c r="C16" s="203">
        <f>SUBTOTAL(109,C10:C15)</f>
        <v>-896</v>
      </c>
      <c r="D16" s="220"/>
      <c r="E16" s="203">
        <f>SUBTOTAL(109,E10:E15)</f>
        <v>-854</v>
      </c>
      <c r="F16" s="220"/>
      <c r="G16" s="203">
        <f>SUBTOTAL(109,G8:G15)</f>
        <v>-968</v>
      </c>
      <c r="H16" s="26"/>
      <c r="I16" s="203">
        <f>SUBTOTAL(109,I8:I15)</f>
        <v>-950</v>
      </c>
    </row>
    <row r="17" spans="1:13" s="204" customFormat="1" ht="10.199999999999999" x14ac:dyDescent="0.2">
      <c r="A17" s="19"/>
      <c r="B17" s="19"/>
      <c r="C17" s="26"/>
      <c r="D17" s="19"/>
      <c r="E17" s="26"/>
      <c r="F17" s="19"/>
      <c r="G17" s="26"/>
      <c r="H17" s="26"/>
      <c r="I17" s="26"/>
    </row>
    <row r="18" spans="1:13" s="50" customFormat="1" ht="10.199999999999999" x14ac:dyDescent="0.2">
      <c r="A18" s="146" t="s">
        <v>196</v>
      </c>
      <c r="B18" s="220"/>
      <c r="C18" s="203">
        <f>SUBTOTAL(109,C20,C19)</f>
        <v>3514</v>
      </c>
      <c r="D18" s="220"/>
      <c r="E18" s="203">
        <f>SUBTOTAL(109,E20,E19)</f>
        <v>3060</v>
      </c>
      <c r="F18" s="220"/>
      <c r="G18" s="203">
        <f>SUBTOTAL(109,G20,G19)</f>
        <v>3494</v>
      </c>
      <c r="H18" s="26"/>
      <c r="I18" s="203">
        <f>SUBTOTAL(109,I20,I19)</f>
        <v>3005</v>
      </c>
    </row>
    <row r="19" spans="1:13" s="50" customFormat="1" ht="10.199999999999999" x14ac:dyDescent="0.2">
      <c r="A19" s="148" t="s">
        <v>84</v>
      </c>
      <c r="B19" s="223"/>
      <c r="C19" s="42">
        <v>3514</v>
      </c>
      <c r="D19" s="223"/>
      <c r="E19" s="42">
        <v>3060</v>
      </c>
      <c r="F19" s="223"/>
      <c r="G19" s="42">
        <v>3514</v>
      </c>
      <c r="H19" s="26"/>
      <c r="I19" s="42">
        <v>3060</v>
      </c>
    </row>
    <row r="20" spans="1:13" s="50" customFormat="1" ht="10.199999999999999" x14ac:dyDescent="0.2">
      <c r="A20" s="148" t="s">
        <v>247</v>
      </c>
      <c r="B20" s="223"/>
      <c r="C20" s="42">
        <v>0</v>
      </c>
      <c r="D20" s="223"/>
      <c r="E20" s="42">
        <v>0</v>
      </c>
      <c r="F20" s="223"/>
      <c r="G20" s="42">
        <v>-20</v>
      </c>
      <c r="H20" s="26"/>
      <c r="I20" s="42">
        <v>-55</v>
      </c>
    </row>
    <row r="21" spans="1:13" ht="5.0999999999999996" customHeight="1" x14ac:dyDescent="0.2">
      <c r="A21" s="149"/>
      <c r="B21" s="149"/>
      <c r="C21" s="150"/>
      <c r="D21" s="150"/>
      <c r="E21" s="150"/>
      <c r="F21" s="150"/>
      <c r="G21" s="150"/>
      <c r="H21" s="150"/>
      <c r="I21" s="150"/>
    </row>
    <row r="22" spans="1:13" ht="10.8" customHeight="1" x14ac:dyDescent="0.2">
      <c r="A22" s="261" t="s">
        <v>51</v>
      </c>
      <c r="B22" s="151"/>
      <c r="C22" s="152"/>
      <c r="D22" s="50"/>
      <c r="E22" s="50"/>
      <c r="F22" s="50"/>
      <c r="M22" s="263"/>
    </row>
  </sheetData>
  <mergeCells count="3">
    <mergeCell ref="C4:E4"/>
    <mergeCell ref="G4:I4"/>
    <mergeCell ref="C3:E3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2026-05-11T21:45:29Z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