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F:\Administracao_Financas\Controladoria\Relacoes_Investidores\Sustentabilidade\DJSI\Dow Jones 2025\Questionário\Itaúsa\"/>
    </mc:Choice>
  </mc:AlternateContent>
  <xr:revisionPtr revIDLastSave="0" documentId="13_ncr:1_{9771F219-DD0C-49A4-B5BD-897BE26202EF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Critérios de Independência" sheetId="3" r:id="rId1"/>
  </sheets>
  <definedNames>
    <definedName name="_Key1" hidden="1">#REF!</definedName>
    <definedName name="_Key2" hidden="1">#REF!</definedName>
    <definedName name="_Order1" hidden="1">0</definedName>
    <definedName name="_Order1_1" hidden="1">255</definedName>
    <definedName name="_Order2" hidden="1">255</definedName>
    <definedName name="_Sort" hidden="1">#REF!</definedName>
    <definedName name="BIP_DRA_LL_CONS_ANT">#REF!</definedName>
    <definedName name="BIP_DRA_LL_CONS_ATUAL">#REF!</definedName>
    <definedName name="BIP_DRA_LL_CONS_TRIM_ANT">#REF!</definedName>
    <definedName name="BIP_DRA_LL_CONS_TRIM_ATUAL">#REF!</definedName>
    <definedName name="BIP_DRA_LL_CONTROL_ANT">#REF!</definedName>
    <definedName name="BIP_DRA_LL_CONTROL_ATUAL">#REF!</definedName>
    <definedName name="BIP_DRA_LL_CONTROL_TRIM_ANT">#REF!</definedName>
    <definedName name="BIP_DRA_LL_CONTROL_TRIM_ATUAL">#REF!</definedName>
    <definedName name="BIP_DRA_ORA_CONS_ANT">#REF!</definedName>
    <definedName name="BIP_DRA_ORA_CONS_ATUAL">#REF!</definedName>
    <definedName name="BIP_DRA_ORA_CONS_TRIM_ANT">#REF!</definedName>
    <definedName name="BIP_DRA_ORA_CONS_TRIM_ATUAL">#REF!</definedName>
    <definedName name="BIP_DRA_ORA_CONTROL_ANT">#REF!</definedName>
    <definedName name="BIP_DRA_ORA_CONTROL_ATUAL">#REF!</definedName>
    <definedName name="BIP_DRA_ORA_CONTROL_TRIM_ANT">#REF!</definedName>
    <definedName name="BIP_DRA_ORA_CONTROL_TRIM_ATUAL">#REF!</definedName>
    <definedName name="BIP_DRA_TOTAL_RA_CONS_ANT">#REF!</definedName>
    <definedName name="BIP_DRA_TOTAL_RA_CONS_ATUAL">#REF!</definedName>
    <definedName name="BIP_DRA_TOTAL_RA_CONS_TRIM_ANT">#REF!</definedName>
    <definedName name="BIP_DRA_TOTAL_RA_CONS_TRIM_ATUAL">#REF!</definedName>
    <definedName name="BIP_DRA_TOTAL_RA_CONTROL_ANT">#REF!</definedName>
    <definedName name="BIP_DRA_TOTAL_RA_CONTROL_ATUAL">#REF!</definedName>
    <definedName name="BIP_DRA_TOTAL_RA_CONTROL_TRIM_ANT">#REF!</definedName>
    <definedName name="BIP_DRA_TOTAL_RA_CONTROL_TRIM_ATUAL">#REF!</definedName>
    <definedName name="BIPLI_DRA_PT">#REF!</definedName>
    <definedName name="EPMWorkbookOptions_1" hidden="1">"3EcAAB+LCAAAAAAABADtXG1vokoU/r7J/gfjdwUErW2sGxa1NVExvu29aTYGYayTReAOWNv99ZdX5WVqoVKl1A9NdebMmXOeeQ5z5kUaP57XcuEJIB2qym2RKpPFAlBEVYLK421xYyxLVK34o/n9W+OXiv4sVPUPrxmmqF4w2yn6zbMu3RZXhqHdEMR2uy1v6bKKHokKSVLEP/3eWFyBtVDcCcO3hUtQ0Q1BEUHR7LVQaHCqogDR6nOichuE"</definedName>
    <definedName name="EPMWorkbookOptions_2" hidden="1">"gGLMINjalYHqlmAIbqlZPhDWwOl216UB1toGQbvPqQ7QEIElMPWJoGy6UWzOO8P+/OeQG/yiyPmD20jQKFITpTI0hI0ulEUVaTcMQ5MVQhc0YqGJxO/5A8cPxnyv22I5lo9+XQqyDnb/G4Rl2t5QVtNkKAo+UGMb7OkIavEVuzg0/QaF+ndAjOAao8qs7IP1AqCpAv/bAFvrAztqs/POdMB1+QHb+11+GJolg8k9ZX6c8BO2N2c7JgSRhhHV"</definedName>
    <definedName name="EPMWorkbookOptions_3" hidden="1">"9xAgAYmrF5+Qp6tB4GojKlpwDRSL1z6hoH0NAicTQoBIDx1zHCZsEJSfw3PCYRt0ahTa/eGoPQ7hQJEkeU4kXKNOjcXdaDrkg0jczbsTdmric0Y0bLNOjUWfb7csVlhRMeq91/0CEc9Fu7fTuzjr9s3BCQ15p9s/52jvrDo1HPyoe9fuY2aJc6LhGHVqKEzDuXZ3FCKGVzo+JyCeESeHpD3q8q0QIhWyQpdJ+qx4OHadGo5ZezRmeef5SL1/"</definedName>
    <definedName name="EPMWorkbookOptions_4" hidden="1">"soz7fHS6O/kDss2Op+ZE7LjpIN3lPnwucHs9ztsDNb6KeyhJQNn1ox8AbCc0gzpcQBkaLx+V5dr4WYY1DbQBVnDYXw64/rZxqbgSO0PNrAcJMsvM+hA7H8ysB7HTvQx7kCBLy6wX8bOrzLqQJB/KrBPxp/fMupBk1k7fiYDwwUnd7+x+Cy8y8Y9X6r5TTpVV5NqKqTjU1PYe0xKXy1gCnKoY4NnoCE8qgoZpl71P6TSO1IXa38PHlWz+GWMg"</definedName>
    <definedName name="EPMWorkbookOptions_5" hidden="1">"A9EAkpeEwb2egzIx7OlApBs+h/D1IUU7r18HPK5UijmWX5UzkCWqViUpuk75FOCG2G7LIwmgJtkgnA9Y7bomCy9DpGoAmYSlqrXqEiyWpWpNYkpMZXldqlcBKJECqDDS4oq5WtBWz8FWGMU9Qd+Nn5OK44B6I993RT5u19jtALcSeNbhjQLl26JFpCJmYfD6UMdre2gV5NTHw9BEUDfUNfwLpGDohgn3mlyE5cTHB0OCLB0XAyTJ1EkyfghQ"</definedName>
    <definedName name="EPMWorkbookOptions_6" hidden="1">"+QsB7NEASX151rvMyhLZEy3oMHSn6WqVYZj4dK/kj+7YM6Br8vMTPm1AKhdA/KeEMTc+vw4glQsgAUDcwlgHJlkG5eiJczdLZWnqTLCPiJk4a1cUWa9fxZ846fxNnEdeGHD15pPyLruyRPgE2874hVGtRtMJVkZM/hif/FqIqyqfJHcZlS2SJzqZSGUXrJpHomMvBzkbYGblhfp7nmWJ/kmOtFLhfi1/3D/qJpirNZ+k99iVJcYnOwFNhfNX"</definedName>
    <definedName name="EPMWorkbookOptions_7" hidden="1">"+eN8Clf+XN35ZP6eZZnifvzbf0Ed76Z+PYfUP/Jqp6s4k7xPG5NKmfqym8CvY3LhCSZ2LjwJYUJdYgcXO7ULJhFMri+YhGPn8ozFYHKJnSgmnz52jl+reKuCLC1VktzxTWWlcp2/lco7fnXl6son0T1OZYnnyS6Cp8J0Koe3cIO/vft30vrsZE8HiCQ/QswyGvFCP1a8xhAKWPOqUEBGXWuG73GiB/xsELhXnARKPd1m19GXwvgLoy+SaYzA"</definedName>
    <definedName name="EPMWorkbookOptions_8" hidden="1">"EgF9xSu8BhTvlwvBQluOk4GALKW8MhaegCcZLrZlvTfmmJ4ZNuaedLQiKL+VXNcbXX0mICgsZNAH6HGvIVL+/dterfuGnub/qq9Jj9xHAAA="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IRCSLeni" hidden="1">#REF!</definedName>
    <definedName name="werrewrew" hidden="1">#REF!</definedName>
    <definedName name="xxx" hidden="1">"jS8AAB+LCAAAAAAABADtmlFzojoUx993Zr+Dw7sCglY71B0WsXVGxQHt3p3OjhMhVmYRuAFr++1vBFGi0XW5XWelPDja5JyTk39+SSCN9OV14ZReIApsz71j+ArHlKBrepbtPt8xy3BW5uvMl9bnT9I3D/2cet5PzQ+xaVDCfm5w+xrYd8w8DP1bll2tVpWVUPHQM1vlOJ79p98zzDlcgLLtBiFwTchsvaxfezG41VJJUjzXhea6zZGnLBGC"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" i="3" l="1"/>
  <c r="D16" i="3"/>
  <c r="D15" i="3"/>
  <c r="D14" i="3"/>
  <c r="D13" i="3"/>
  <c r="D12" i="3"/>
  <c r="D11" i="3"/>
  <c r="D10" i="3"/>
  <c r="D9" i="3"/>
  <c r="R16" i="3"/>
  <c r="R15" i="3"/>
  <c r="R14" i="3"/>
  <c r="R13" i="3"/>
  <c r="R12" i="3"/>
  <c r="R11" i="3"/>
  <c r="R10" i="3"/>
  <c r="R9" i="3"/>
  <c r="Q17" i="3"/>
  <c r="P17" i="3"/>
  <c r="O17" i="3"/>
  <c r="N17" i="3"/>
  <c r="M17" i="3"/>
  <c r="L17" i="3"/>
  <c r="K17" i="3"/>
  <c r="J17" i="3"/>
  <c r="I17" i="3"/>
  <c r="H17" i="3"/>
  <c r="G17" i="3"/>
  <c r="F17" i="3"/>
  <c r="D17" i="3" l="1"/>
</calcChain>
</file>

<file path=xl/sharedStrings.xml><?xml version="1.0" encoding="utf-8"?>
<sst xmlns="http://schemas.openxmlformats.org/spreadsheetml/2006/main" count="150" uniqueCount="51">
  <si>
    <t>Membros do Conselho de Administração</t>
  </si>
  <si>
    <t>Critério 1</t>
  </si>
  <si>
    <t>Critério 2</t>
  </si>
  <si>
    <t>Critério 3</t>
  </si>
  <si>
    <t>Critério 4</t>
  </si>
  <si>
    <t>Critério 5</t>
  </si>
  <si>
    <t>Critério 6</t>
  </si>
  <si>
    <t>Critério 7</t>
  </si>
  <si>
    <t>Critério 8</t>
  </si>
  <si>
    <t>Critério 9</t>
  </si>
  <si>
    <t>Sim</t>
  </si>
  <si>
    <t>Não</t>
  </si>
  <si>
    <t>Roberto Egydio Setubal</t>
  </si>
  <si>
    <t>Alfredo Egydio Setubal</t>
  </si>
  <si>
    <t>Ana Lúcia de Mattos Barretto Villela</t>
  </si>
  <si>
    <t>Raul Calfat</t>
  </si>
  <si>
    <t>Rodolfo Vilella Marino</t>
  </si>
  <si>
    <t>Edson Carlos De Marchi</t>
  </si>
  <si>
    <t>Vicente Furletti Assis</t>
  </si>
  <si>
    <t>Patrícia de Moraes</t>
  </si>
  <si>
    <t>8 membros do Conselho de Administração, com média de</t>
  </si>
  <si>
    <t>Critérios 2 e 3: Para o conceito de subsidiária foram consideradas as empresas na qual a Itaúsa detêm o controle (empresas controladas) e realiza a consolidação nas informações financeiras.</t>
  </si>
  <si>
    <t>Critérios 4, 5 e 7: O termo "afiliado" significa pessoa que, direta ou indiretamente, através de um ou mais intermediários, controla ou é controlada por, ou está sob controlo comum com, a pessoa especificada. Exemplos de afiliadas incluem diretores executivos, membros do Conselho de Administração, acionistas controladores, subsidiárias, sociedades sob controle comum.</t>
  </si>
  <si>
    <t>Critérios de Independência dos membros do Conselho e Administração da Itaúsa S.A.</t>
  </si>
  <si>
    <t>Notas:</t>
  </si>
  <si>
    <t>Critério 9: Para saber informações sobre Conflito de Interesses, acesse o nossa Política de Indicação dos Membros ao Conselho de Administração e ao Conselho Fiscal, disponível em: www.itausa.com.br/estatuto-e-politicas.</t>
  </si>
  <si>
    <t>Função</t>
  </si>
  <si>
    <t>Presidente</t>
  </si>
  <si>
    <t>Membro Efetivo</t>
  </si>
  <si>
    <t>Vice-Presidente</t>
  </si>
  <si>
    <t>Critério 1: O membro do Conselho de Administração não deve ter sido contratado pela empresa em capacidade executiva no último ano.</t>
  </si>
  <si>
    <t>Critério 2: O membro do Conselho de Administração não deve aceitar ou ter um “Familiar que aceite qualquer pagamento da empresa ou de qualquer controladora ou subsidiária da empresa superior a US$ 60.000 durante o atual exercício social”, exceto por pagamentos permitidos pelas Definições da Regra 4200 da SEC, incluindo i) pagamentos decorrentes exclusivamente de investimentos em títulos e valores mobiliários da empresa; ou ii) pagamentos feitos no âmbito de programas de contrapartida de contribuições beneficentes não discricionários. Pagamentos que não atendam a esses dois critérios não serão permitidos.</t>
  </si>
  <si>
    <t>Critério 3: O membro do Conselho de Administração não deve ser um “Familiar de uma Pessoa que seja [...] contratada na capacidade de diretor(a) pela empresa ou por qualquer controladora ou subsidiária da empresa.”</t>
  </si>
  <si>
    <t>Critério 4: O membro do Conselho de Administração não deve ser ele próprio (ou ser afiliado a uma empresa que seja) assessor ou consultor da empresa ou membro de sua alta administração.</t>
  </si>
  <si>
    <t>Critério 5: O membro do Conselho de Administração não deve ser afiliado a um cliente ou fornecedor significativo da empresa.</t>
  </si>
  <si>
    <t>Critério 6: O membro do Conselho de Administração não deve possuir um contrato(s) de serviços pessoais com a empresa ou com algum membro da alta administração da empresa.</t>
  </si>
  <si>
    <t>Critério 7: O membro do Conselho de Administração não deve ser afiliado a uma entidade sem fins lucrativos que receba contribuições significativas da empresa.</t>
  </si>
  <si>
    <t>Citério 8: O membro do Conselho de Administração não deve ter sido sócio ou funcionário do auditor externo da empresa durante o ano anterior.</t>
  </si>
  <si>
    <t>Critério 9: O membro do Conselho de Administração não deve ter nenhum outro conflito de interesses de forma que o próprio conselho determine que o membro não possa ser considerado independente.</t>
  </si>
  <si>
    <t>Idade</t>
  </si>
  <si>
    <t>Membro
não-executivo?</t>
  </si>
  <si>
    <t>Eleito em¹</t>
  </si>
  <si>
    <t>Membro independente?²</t>
  </si>
  <si>
    <t>Membro independente
nos critérios CSA S&amp;P³</t>
  </si>
  <si>
    <r>
      <rPr>
        <b/>
        <sz val="8"/>
        <rFont val="Arial"/>
        <family val="2"/>
      </rPr>
      <t>1.</t>
    </r>
    <r>
      <rPr>
        <sz val="8"/>
        <rFont val="Arial"/>
        <family val="2"/>
      </rPr>
      <t xml:space="preserve"> Considera a data da primeira eleição como membro efetivo no Conselho de Administração (não considera mandatos como membro suplente).</t>
    </r>
  </si>
  <si>
    <r>
      <rPr>
        <b/>
        <sz val="8"/>
        <rFont val="Arial"/>
        <family val="2"/>
      </rPr>
      <t>2.</t>
    </r>
    <r>
      <rPr>
        <sz val="8"/>
        <rFont val="Arial"/>
        <family val="2"/>
      </rPr>
      <t xml:space="preserve"> Com base nos critérios estabelecidos em nossa política de governança corporativa e na regulamentação aplicável, nosso Conselho de Administração conta com 4 membros considerados independentes (50%).</t>
    </r>
  </si>
  <si>
    <r>
      <rPr>
        <b/>
        <sz val="8"/>
        <rFont val="Arial"/>
        <family val="2"/>
      </rPr>
      <t>3.</t>
    </r>
    <r>
      <rPr>
        <sz val="8"/>
        <rFont val="Arial"/>
        <family val="2"/>
      </rPr>
      <t xml:space="preserve"> Considerando os critérios estabelecidos no “Corporate Sustainability Assessment” do S&amp;P, 62,5% dos membros efetivos do Conselho de Administração são independentes.</t>
    </r>
  </si>
  <si>
    <r>
      <rPr>
        <b/>
        <sz val="8"/>
        <rFont val="Arial"/>
        <family val="2"/>
      </rPr>
      <t>4.</t>
    </r>
    <r>
      <rPr>
        <sz val="8"/>
        <rFont val="Arial"/>
        <family val="2"/>
      </rPr>
      <t xml:space="preserve"> Conselheiros independentes: aqueles que atendem 4 dos 9 critérios do avaliador (sendo pelo menos 2 dos 3 primeiros critérios), conforme listados abaixo:</t>
    </r>
  </si>
  <si>
    <r>
      <rPr>
        <b/>
        <sz val="8"/>
        <rFont val="Arial"/>
        <family val="2"/>
      </rPr>
      <t>5.</t>
    </r>
    <r>
      <rPr>
        <sz val="8"/>
        <rFont val="Arial"/>
        <family val="2"/>
      </rPr>
      <t xml:space="preserve"> Considerações adicionais:</t>
    </r>
  </si>
  <si>
    <t>Data-base: 30 de junho de 2025.</t>
  </si>
  <si>
    <t>Critério 2: Não considera a remuneração dos membros do Conselho da Administração e os pagamentos permitidos pela Regra 4200 da SEC.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</si>
</sst>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&quot;Saldo em &quot;dd/mm/yyyy"/>
    <numFmt numFmtId="165" formatCode="_(* #,##0.00_);_(* \(#,##0.00\);_(* &quot;-&quot;??_);_(@_)"/>
    <numFmt numFmtId="166" formatCode="0.0%\ &quot;independentes&quot;"/>
    <numFmt numFmtId="167" formatCode="0.0%\ &quot;não-executivos&quot;"/>
    <numFmt numFmtId="168" formatCode="0\ &quot;anos&quot;"/>
    <numFmt numFmtId="169" formatCode="0\ &quot;anos de mandato&quot;"/>
  </numFmts>
  <fonts count="16" x14ac:knownFonts="1"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sz val="10"/>
      <color theme="1"/>
      <name val="Calibri"/>
      <family val="2"/>
    </font>
    <font>
      <sz val="10"/>
      <name val="Arial"/>
      <family val="2"/>
    </font>
    <font>
      <b/>
      <sz val="10"/>
      <color theme="0"/>
      <name val="Segoe UI"/>
      <family val="2"/>
    </font>
    <font>
      <b/>
      <sz val="10"/>
      <name val="Segoe UI"/>
      <family val="2"/>
    </font>
    <font>
      <sz val="10"/>
      <color rgb="FF0057A7"/>
      <name val="Segoe UI"/>
      <family val="2"/>
    </font>
    <font>
      <b/>
      <sz val="12"/>
      <color theme="0"/>
      <name val="Arial"/>
      <family val="2"/>
    </font>
    <font>
      <sz val="9"/>
      <color theme="0"/>
      <name val="Arial"/>
      <family val="2"/>
    </font>
    <font>
      <b/>
      <sz val="10"/>
      <color rgb="FFFFFFFF"/>
      <name val="Arial"/>
      <family val="2"/>
    </font>
    <font>
      <sz val="10"/>
      <color rgb="FF000000"/>
      <name val="Arial"/>
      <family val="2"/>
    </font>
    <font>
      <sz val="10"/>
      <color rgb="FF00B05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rgb="FF081D41"/>
        <bgColor indexed="64"/>
      </patternFill>
    </fill>
  </fills>
  <borders count="6">
    <border>
      <left/>
      <right/>
      <top/>
      <bottom/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/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/>
      <top style="thin">
        <color rgb="FFD9D9D9"/>
      </top>
      <bottom/>
      <diagonal/>
    </border>
    <border>
      <left/>
      <right style="thin">
        <color rgb="FFD9D9D9"/>
      </right>
      <top style="thin">
        <color rgb="FFD9D9D9"/>
      </top>
      <bottom/>
      <diagonal/>
    </border>
  </borders>
  <cellStyleXfs count="5">
    <xf numFmtId="0" fontId="0" fillId="0" borderId="0"/>
    <xf numFmtId="0" fontId="2" fillId="0" borderId="0"/>
    <xf numFmtId="0" fontId="3" fillId="0" borderId="0"/>
    <xf numFmtId="165" fontId="2" fillId="0" borderId="0" applyFont="0" applyFill="0" applyBorder="0" applyAlignment="0" applyProtection="0"/>
    <xf numFmtId="165" fontId="3" fillId="0" borderId="0" applyFont="0" applyFill="0" applyBorder="0" applyAlignment="0" applyProtection="0"/>
  </cellStyleXfs>
  <cellXfs count="27">
    <xf numFmtId="0" fontId="0" fillId="0" borderId="0" xfId="0"/>
    <xf numFmtId="0" fontId="1" fillId="0" borderId="0" xfId="0" applyFont="1"/>
    <xf numFmtId="0" fontId="5" fillId="0" borderId="0" xfId="0" applyFont="1" applyAlignment="1">
      <alignment horizontal="left" vertical="center" indent="1"/>
    </xf>
    <xf numFmtId="0" fontId="9" fillId="3" borderId="0" xfId="0" applyFont="1" applyFill="1" applyAlignment="1">
      <alignment horizontal="center" vertical="center" wrapText="1"/>
    </xf>
    <xf numFmtId="0" fontId="10" fillId="0" borderId="1" xfId="0" applyFont="1" applyBorder="1" applyAlignment="1">
      <alignment horizontal="left" vertical="center" indent="1"/>
    </xf>
    <xf numFmtId="0" fontId="10" fillId="0" borderId="1" xfId="0" applyFont="1" applyBorder="1" applyAlignment="1">
      <alignment horizontal="center" vertical="center"/>
    </xf>
    <xf numFmtId="14" fontId="10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3" fillId="2" borderId="4" xfId="0" applyFont="1" applyFill="1" applyBorder="1" applyAlignment="1">
      <alignment horizontal="left" vertical="center" indent="1"/>
    </xf>
    <xf numFmtId="0" fontId="13" fillId="2" borderId="5" xfId="0" applyFont="1" applyFill="1" applyBorder="1" applyAlignment="1">
      <alignment horizontal="left" vertical="center" indent="1"/>
    </xf>
    <xf numFmtId="168" fontId="13" fillId="2" borderId="2" xfId="0" applyNumberFormat="1" applyFont="1" applyFill="1" applyBorder="1" applyAlignment="1">
      <alignment horizontal="center" vertical="center"/>
    </xf>
    <xf numFmtId="169" fontId="13" fillId="2" borderId="2" xfId="0" applyNumberFormat="1" applyFont="1" applyFill="1" applyBorder="1" applyAlignment="1">
      <alignment horizontal="center" vertical="center"/>
    </xf>
    <xf numFmtId="167" fontId="13" fillId="2" borderId="2" xfId="0" applyNumberFormat="1" applyFont="1" applyFill="1" applyBorder="1" applyAlignment="1">
      <alignment horizontal="center" vertical="center"/>
    </xf>
    <xf numFmtId="166" fontId="13" fillId="2" borderId="2" xfId="0" applyNumberFormat="1" applyFont="1" applyFill="1" applyBorder="1" applyAlignment="1">
      <alignment horizontal="center" vertical="center"/>
    </xf>
    <xf numFmtId="9" fontId="13" fillId="2" borderId="2" xfId="0" applyNumberFormat="1" applyFont="1" applyFill="1" applyBorder="1" applyAlignment="1">
      <alignment horizontal="center" vertical="center"/>
    </xf>
    <xf numFmtId="0" fontId="14" fillId="0" borderId="0" xfId="0" applyFont="1" applyAlignment="1">
      <alignment horizontal="left" vertical="center" wrapText="1" indent="1"/>
    </xf>
    <xf numFmtId="0" fontId="15" fillId="0" borderId="0" xfId="0" applyFont="1" applyAlignment="1">
      <alignment horizontal="left" vertical="center" wrapText="1" indent="1"/>
    </xf>
    <xf numFmtId="0" fontId="15" fillId="0" borderId="0" xfId="0" applyFont="1" applyAlignment="1">
      <alignment horizontal="left" vertical="center" wrapText="1" indent="2"/>
    </xf>
    <xf numFmtId="0" fontId="9" fillId="4" borderId="0" xfId="0" applyFont="1" applyFill="1" applyAlignment="1">
      <alignment horizontal="left" vertical="center" wrapText="1" indent="1"/>
    </xf>
    <xf numFmtId="0" fontId="9" fillId="4" borderId="0" xfId="0" applyFont="1" applyFill="1" applyAlignment="1">
      <alignment horizontal="center" vertical="center" wrapText="1"/>
    </xf>
    <xf numFmtId="0" fontId="6" fillId="4" borderId="0" xfId="1" applyFont="1" applyFill="1"/>
    <xf numFmtId="164" fontId="4" fillId="4" borderId="0" xfId="2" applyNumberFormat="1" applyFont="1" applyFill="1" applyAlignment="1">
      <alignment vertical="center"/>
    </xf>
    <xf numFmtId="164" fontId="7" fillId="4" borderId="0" xfId="2" applyNumberFormat="1" applyFont="1" applyFill="1" applyAlignment="1">
      <alignment horizontal="left" vertical="center"/>
    </xf>
    <xf numFmtId="164" fontId="8" fillId="4" borderId="0" xfId="2" applyNumberFormat="1" applyFont="1" applyFill="1" applyAlignment="1">
      <alignment horizontal="left" vertical="center"/>
    </xf>
    <xf numFmtId="164" fontId="4" fillId="4" borderId="0" xfId="2" applyNumberFormat="1" applyFont="1" applyFill="1" applyAlignment="1">
      <alignment horizontal="left" vertical="center"/>
    </xf>
  </cellXfs>
  <cellStyles count="5">
    <cellStyle name="Normal" xfId="0" builtinId="0"/>
    <cellStyle name="Normal 2" xfId="1" xr:uid="{00000000-0005-0000-0000-000006000000}"/>
    <cellStyle name="Normal 3" xfId="2" xr:uid="{00000000-0005-0000-0000-000007000000}"/>
    <cellStyle name="Vírgula 2" xfId="3" xr:uid="{00000000-0005-0000-0000-000008000000}"/>
    <cellStyle name="Vírgula 2 2" xfId="4" xr:uid="{00000000-0005-0000-0000-000009000000}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081D41"/>
      <color rgb="FF80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88503</xdr:colOff>
      <xdr:row>0</xdr:row>
      <xdr:rowOff>177801</xdr:rowOff>
    </xdr:from>
    <xdr:to>
      <xdr:col>1</xdr:col>
      <xdr:colOff>1176121</xdr:colOff>
      <xdr:row>2</xdr:row>
      <xdr:rowOff>47751</xdr:rowOff>
    </xdr:to>
    <xdr:grpSp>
      <xdr:nvGrpSpPr>
        <xdr:cNvPr id="2" name="Group 57">
          <a:extLst>
            <a:ext uri="{FF2B5EF4-FFF2-40B4-BE49-F238E27FC236}">
              <a16:creationId xmlns:a16="http://schemas.microsoft.com/office/drawing/2014/main" id="{86EED2F8-BA07-1FA3-3DB6-69A2E74D2DD4}"/>
            </a:ext>
          </a:extLst>
        </xdr:cNvPr>
        <xdr:cNvGrpSpPr>
          <a:grpSpLocks noChangeAspect="1"/>
        </xdr:cNvGrpSpPr>
      </xdr:nvGrpSpPr>
      <xdr:grpSpPr>
        <a:xfrm>
          <a:off x="266303" y="180976"/>
          <a:ext cx="1087618" cy="263650"/>
          <a:chOff x="4926423" y="4475670"/>
          <a:chExt cx="2339152" cy="583079"/>
        </a:xfrm>
      </xdr:grpSpPr>
      <xdr:grpSp>
        <xdr:nvGrpSpPr>
          <xdr:cNvPr id="3" name="Graphic 1">
            <a:extLst>
              <a:ext uri="{FF2B5EF4-FFF2-40B4-BE49-F238E27FC236}">
                <a16:creationId xmlns:a16="http://schemas.microsoft.com/office/drawing/2014/main" id="{5780E306-17BE-EE30-2A9A-1BBB808372D3}"/>
              </a:ext>
            </a:extLst>
          </xdr:cNvPr>
          <xdr:cNvGrpSpPr/>
        </xdr:nvGrpSpPr>
        <xdr:grpSpPr>
          <a:xfrm>
            <a:off x="4926423" y="4475670"/>
            <a:ext cx="2339122" cy="583079"/>
            <a:chOff x="228049" y="3725787"/>
            <a:chExt cx="11751490" cy="2929320"/>
          </a:xfrm>
          <a:solidFill>
            <a:schemeClr val="bg1"/>
          </a:solidFill>
        </xdr:grpSpPr>
        <xdr:sp macro="" textlink="">
          <xdr:nvSpPr>
            <xdr:cNvPr id="7" name="Freeform 27">
              <a:extLst>
                <a:ext uri="{FF2B5EF4-FFF2-40B4-BE49-F238E27FC236}">
                  <a16:creationId xmlns:a16="http://schemas.microsoft.com/office/drawing/2014/main" id="{4E49D444-7F62-C5DE-9652-58CA647B7B51}"/>
                </a:ext>
              </a:extLst>
            </xdr:cNvPr>
            <xdr:cNvSpPr/>
          </xdr:nvSpPr>
          <xdr:spPr>
            <a:xfrm>
              <a:off x="228049" y="4516481"/>
              <a:ext cx="280373" cy="2107976"/>
            </a:xfrm>
            <a:custGeom>
              <a:avLst/>
              <a:gdLst>
                <a:gd name="connsiteX0" fmla="*/ 0 w 280373"/>
                <a:gd name="connsiteY0" fmla="*/ 2107976 h 2107976"/>
                <a:gd name="connsiteX1" fmla="*/ 0 w 280373"/>
                <a:gd name="connsiteY1" fmla="*/ 0 h 2107976"/>
                <a:gd name="connsiteX2" fmla="*/ 280373 w 280373"/>
                <a:gd name="connsiteY2" fmla="*/ 0 h 2107976"/>
                <a:gd name="connsiteX3" fmla="*/ 280373 w 280373"/>
                <a:gd name="connsiteY3" fmla="*/ 2107976 h 2107976"/>
                <a:gd name="connsiteX4" fmla="*/ 0 w 280373"/>
                <a:gd name="connsiteY4" fmla="*/ 2107976 h 2107976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</a:cxnLst>
              <a:rect l="l" t="t" r="r" b="b"/>
              <a:pathLst>
                <a:path w="280373" h="2107976">
                  <a:moveTo>
                    <a:pt x="0" y="2107976"/>
                  </a:moveTo>
                  <a:lnTo>
                    <a:pt x="0" y="0"/>
                  </a:lnTo>
                  <a:lnTo>
                    <a:pt x="280373" y="0"/>
                  </a:lnTo>
                  <a:lnTo>
                    <a:pt x="280373" y="2107976"/>
                  </a:lnTo>
                  <a:lnTo>
                    <a:pt x="0" y="2107976"/>
                  </a:lnTo>
                  <a:close/>
                </a:path>
              </a:pathLst>
            </a:custGeom>
            <a:grpFill/>
            <a:ln w="0" cap="flat">
              <a:noFill/>
              <a:prstDash val="solid"/>
              <a:miter/>
            </a:ln>
          </xdr:spPr>
          <xdr:txBody>
            <a:bodyPr wrap="square" rtlCol="0" anchor="ctr"/>
            <a:lstStyle>
              <a:defPPr>
                <a:defRPr lang="en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pt-BR"/>
            </a:p>
          </xdr:txBody>
        </xdr:sp>
        <xdr:sp macro="" textlink="">
          <xdr:nvSpPr>
            <xdr:cNvPr id="8" name="Freeform 28">
              <a:extLst>
                <a:ext uri="{FF2B5EF4-FFF2-40B4-BE49-F238E27FC236}">
                  <a16:creationId xmlns:a16="http://schemas.microsoft.com/office/drawing/2014/main" id="{445E70AC-A810-8B54-1AB6-B64574D4C103}"/>
                </a:ext>
              </a:extLst>
            </xdr:cNvPr>
            <xdr:cNvSpPr/>
          </xdr:nvSpPr>
          <xdr:spPr>
            <a:xfrm>
              <a:off x="1203478" y="4516481"/>
              <a:ext cx="1684806" cy="2107976"/>
            </a:xfrm>
            <a:custGeom>
              <a:avLst/>
              <a:gdLst>
                <a:gd name="connsiteX0" fmla="*/ 1684807 w 1684806"/>
                <a:gd name="connsiteY0" fmla="*/ 0 h 2107976"/>
                <a:gd name="connsiteX1" fmla="*/ 1684807 w 1684806"/>
                <a:gd name="connsiteY1" fmla="*/ 249657 h 2107976"/>
                <a:gd name="connsiteX2" fmla="*/ 982590 w 1684806"/>
                <a:gd name="connsiteY2" fmla="*/ 249657 h 2107976"/>
                <a:gd name="connsiteX3" fmla="*/ 982590 w 1684806"/>
                <a:gd name="connsiteY3" fmla="*/ 2107976 h 2107976"/>
                <a:gd name="connsiteX4" fmla="*/ 702217 w 1684806"/>
                <a:gd name="connsiteY4" fmla="*/ 2107976 h 2107976"/>
                <a:gd name="connsiteX5" fmla="*/ 702217 w 1684806"/>
                <a:gd name="connsiteY5" fmla="*/ 249657 h 2107976"/>
                <a:gd name="connsiteX6" fmla="*/ 0 w 1684806"/>
                <a:gd name="connsiteY6" fmla="*/ 249657 h 2107976"/>
                <a:gd name="connsiteX7" fmla="*/ 0 w 1684806"/>
                <a:gd name="connsiteY7" fmla="*/ 0 h 2107976"/>
                <a:gd name="connsiteX8" fmla="*/ 1684807 w 1684806"/>
                <a:gd name="connsiteY8" fmla="*/ 0 h 2107976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</a:cxnLst>
              <a:rect l="l" t="t" r="r" b="b"/>
              <a:pathLst>
                <a:path w="1684806" h="2107976">
                  <a:moveTo>
                    <a:pt x="1684807" y="0"/>
                  </a:moveTo>
                  <a:lnTo>
                    <a:pt x="1684807" y="249657"/>
                  </a:lnTo>
                  <a:lnTo>
                    <a:pt x="982590" y="249657"/>
                  </a:lnTo>
                  <a:lnTo>
                    <a:pt x="982590" y="2107976"/>
                  </a:lnTo>
                  <a:lnTo>
                    <a:pt x="702217" y="2107976"/>
                  </a:lnTo>
                  <a:lnTo>
                    <a:pt x="702217" y="249657"/>
                  </a:lnTo>
                  <a:lnTo>
                    <a:pt x="0" y="249657"/>
                  </a:lnTo>
                  <a:lnTo>
                    <a:pt x="0" y="0"/>
                  </a:lnTo>
                  <a:lnTo>
                    <a:pt x="1684807" y="0"/>
                  </a:lnTo>
                  <a:close/>
                </a:path>
              </a:pathLst>
            </a:custGeom>
            <a:grpFill/>
            <a:ln w="0" cap="flat">
              <a:noFill/>
              <a:prstDash val="solid"/>
              <a:miter/>
            </a:ln>
          </xdr:spPr>
          <xdr:txBody>
            <a:bodyPr wrap="square" rtlCol="0" anchor="ctr"/>
            <a:lstStyle>
              <a:defPPr>
                <a:defRPr lang="en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pt-BR"/>
            </a:p>
          </xdr:txBody>
        </xdr:sp>
        <xdr:sp macro="" textlink="">
          <xdr:nvSpPr>
            <xdr:cNvPr id="9" name="Freeform 31">
              <a:extLst>
                <a:ext uri="{FF2B5EF4-FFF2-40B4-BE49-F238E27FC236}">
                  <a16:creationId xmlns:a16="http://schemas.microsoft.com/office/drawing/2014/main" id="{801C891D-3C31-03FE-F52D-605516217B32}"/>
                </a:ext>
              </a:extLst>
            </xdr:cNvPr>
            <xdr:cNvSpPr/>
          </xdr:nvSpPr>
          <xdr:spPr>
            <a:xfrm>
              <a:off x="7872848" y="4486236"/>
              <a:ext cx="1690346" cy="2168871"/>
            </a:xfrm>
            <a:custGeom>
              <a:avLst/>
              <a:gdLst>
                <a:gd name="connsiteX0" fmla="*/ 0 w 1690346"/>
                <a:gd name="connsiteY0" fmla="*/ 1503074 h 2168871"/>
                <a:gd name="connsiteX1" fmla="*/ 291453 w 1690346"/>
                <a:gd name="connsiteY1" fmla="*/ 1503074 h 2168871"/>
                <a:gd name="connsiteX2" fmla="*/ 832742 w 1690346"/>
                <a:gd name="connsiteY2" fmla="*/ 1932987 h 2168871"/>
                <a:gd name="connsiteX3" fmla="*/ 1407271 w 1690346"/>
                <a:gd name="connsiteY3" fmla="*/ 1558569 h 2168871"/>
                <a:gd name="connsiteX4" fmla="*/ 899356 w 1690346"/>
                <a:gd name="connsiteY4" fmla="*/ 1198058 h 2168871"/>
                <a:gd name="connsiteX5" fmla="*/ 635738 w 1690346"/>
                <a:gd name="connsiteY5" fmla="*/ 1139863 h 2168871"/>
                <a:gd name="connsiteX6" fmla="*/ 66749 w 1690346"/>
                <a:gd name="connsiteY6" fmla="*/ 585189 h 2168871"/>
                <a:gd name="connsiteX7" fmla="*/ 827202 w 1690346"/>
                <a:gd name="connsiteY7" fmla="*/ 0 h 2168871"/>
                <a:gd name="connsiteX8" fmla="*/ 1634948 w 1690346"/>
                <a:gd name="connsiteY8" fmla="*/ 579653 h 2168871"/>
                <a:gd name="connsiteX9" fmla="*/ 1343495 w 1690346"/>
                <a:gd name="connsiteY9" fmla="*/ 579653 h 2168871"/>
                <a:gd name="connsiteX10" fmla="*/ 827202 w 1690346"/>
                <a:gd name="connsiteY10" fmla="*/ 235750 h 2168871"/>
                <a:gd name="connsiteX11" fmla="*/ 349825 w 1690346"/>
                <a:gd name="connsiteY11" fmla="*/ 557509 h 2168871"/>
                <a:gd name="connsiteX12" fmla="*/ 810583 w 1690346"/>
                <a:gd name="connsiteY12" fmla="*/ 895876 h 2168871"/>
                <a:gd name="connsiteX13" fmla="*/ 1074201 w 1690346"/>
                <a:gd name="connsiteY13" fmla="*/ 954071 h 2168871"/>
                <a:gd name="connsiteX14" fmla="*/ 1690346 w 1690346"/>
                <a:gd name="connsiteY14" fmla="*/ 1528188 h 2168871"/>
                <a:gd name="connsiteX15" fmla="*/ 832742 w 1690346"/>
                <a:gd name="connsiteY15" fmla="*/ 2168872 h 2168871"/>
                <a:gd name="connsiteX16" fmla="*/ 0 w 1690346"/>
                <a:gd name="connsiteY16" fmla="*/ 1503209 h 2168871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  <a:cxn ang="0">
                  <a:pos x="connsiteX9" y="connsiteY9"/>
                </a:cxn>
                <a:cxn ang="0">
                  <a:pos x="connsiteX10" y="connsiteY10"/>
                </a:cxn>
                <a:cxn ang="0">
                  <a:pos x="connsiteX11" y="connsiteY11"/>
                </a:cxn>
                <a:cxn ang="0">
                  <a:pos x="connsiteX12" y="connsiteY12"/>
                </a:cxn>
                <a:cxn ang="0">
                  <a:pos x="connsiteX13" y="connsiteY13"/>
                </a:cxn>
                <a:cxn ang="0">
                  <a:pos x="connsiteX14" y="connsiteY14"/>
                </a:cxn>
                <a:cxn ang="0">
                  <a:pos x="connsiteX15" y="connsiteY15"/>
                </a:cxn>
                <a:cxn ang="0">
                  <a:pos x="connsiteX16" y="connsiteY16"/>
                </a:cxn>
              </a:cxnLst>
              <a:rect l="l" t="t" r="r" b="b"/>
              <a:pathLst>
                <a:path w="1690346" h="2168871">
                  <a:moveTo>
                    <a:pt x="0" y="1503074"/>
                  </a:moveTo>
                  <a:lnTo>
                    <a:pt x="291453" y="1503074"/>
                  </a:lnTo>
                  <a:cubicBezTo>
                    <a:pt x="330368" y="1788782"/>
                    <a:pt x="549531" y="1932987"/>
                    <a:pt x="832742" y="1932987"/>
                  </a:cubicBezTo>
                  <a:cubicBezTo>
                    <a:pt x="1204726" y="1932987"/>
                    <a:pt x="1407271" y="1777711"/>
                    <a:pt x="1407271" y="1558569"/>
                  </a:cubicBezTo>
                  <a:cubicBezTo>
                    <a:pt x="1407271" y="1328355"/>
                    <a:pt x="1237966" y="1272860"/>
                    <a:pt x="899356" y="1198058"/>
                  </a:cubicBezTo>
                  <a:lnTo>
                    <a:pt x="635738" y="1139863"/>
                  </a:lnTo>
                  <a:cubicBezTo>
                    <a:pt x="305505" y="1067760"/>
                    <a:pt x="66749" y="901277"/>
                    <a:pt x="66749" y="585189"/>
                  </a:cubicBezTo>
                  <a:cubicBezTo>
                    <a:pt x="66749" y="249522"/>
                    <a:pt x="402656" y="0"/>
                    <a:pt x="827202" y="0"/>
                  </a:cubicBezTo>
                  <a:cubicBezTo>
                    <a:pt x="1251749" y="0"/>
                    <a:pt x="1573873" y="233049"/>
                    <a:pt x="1634948" y="579653"/>
                  </a:cubicBezTo>
                  <a:lnTo>
                    <a:pt x="1343495" y="579653"/>
                  </a:lnTo>
                  <a:cubicBezTo>
                    <a:pt x="1276881" y="338367"/>
                    <a:pt x="1082579" y="235750"/>
                    <a:pt x="827202" y="235750"/>
                  </a:cubicBezTo>
                  <a:cubicBezTo>
                    <a:pt x="571826" y="235750"/>
                    <a:pt x="349825" y="363346"/>
                    <a:pt x="349825" y="557509"/>
                  </a:cubicBezTo>
                  <a:cubicBezTo>
                    <a:pt x="349825" y="751672"/>
                    <a:pt x="485890" y="823774"/>
                    <a:pt x="810583" y="895876"/>
                  </a:cubicBezTo>
                  <a:lnTo>
                    <a:pt x="1074201" y="954071"/>
                  </a:lnTo>
                  <a:cubicBezTo>
                    <a:pt x="1498882" y="1048317"/>
                    <a:pt x="1690346" y="1198193"/>
                    <a:pt x="1690346" y="1528188"/>
                  </a:cubicBezTo>
                  <a:cubicBezTo>
                    <a:pt x="1690346" y="1905442"/>
                    <a:pt x="1348900" y="2168872"/>
                    <a:pt x="832742" y="2168872"/>
                  </a:cubicBezTo>
                  <a:cubicBezTo>
                    <a:pt x="385902" y="2168872"/>
                    <a:pt x="63911" y="1916514"/>
                    <a:pt x="0" y="1503209"/>
                  </a:cubicBezTo>
                  <a:close/>
                </a:path>
              </a:pathLst>
            </a:custGeom>
            <a:grpFill/>
            <a:ln w="0" cap="flat">
              <a:noFill/>
              <a:prstDash val="solid"/>
              <a:miter/>
            </a:ln>
          </xdr:spPr>
          <xdr:txBody>
            <a:bodyPr wrap="square" rtlCol="0" anchor="ctr"/>
            <a:lstStyle>
              <a:defPPr>
                <a:defRPr lang="en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pt-BR"/>
            </a:p>
          </xdr:txBody>
        </xdr:sp>
        <xdr:sp macro="" textlink="">
          <xdr:nvSpPr>
            <xdr:cNvPr id="10" name="Freeform 32">
              <a:extLst>
                <a:ext uri="{FF2B5EF4-FFF2-40B4-BE49-F238E27FC236}">
                  <a16:creationId xmlns:a16="http://schemas.microsoft.com/office/drawing/2014/main" id="{34F58DCA-377D-7C10-8004-5720E968FEA7}"/>
                </a:ext>
              </a:extLst>
            </xdr:cNvPr>
            <xdr:cNvSpPr/>
          </xdr:nvSpPr>
          <xdr:spPr>
            <a:xfrm>
              <a:off x="5665804" y="4511890"/>
              <a:ext cx="1660755" cy="2143217"/>
            </a:xfrm>
            <a:custGeom>
              <a:avLst/>
              <a:gdLst>
                <a:gd name="connsiteX0" fmla="*/ 135 w 1660755"/>
                <a:gd name="connsiteY0" fmla="*/ 1270295 h 2143217"/>
                <a:gd name="connsiteX1" fmla="*/ 135 w 1660755"/>
                <a:gd name="connsiteY1" fmla="*/ 0 h 2143217"/>
                <a:gd name="connsiteX2" fmla="*/ 281049 w 1660755"/>
                <a:gd name="connsiteY2" fmla="*/ 0 h 2143217"/>
                <a:gd name="connsiteX3" fmla="*/ 281049 w 1660755"/>
                <a:gd name="connsiteY3" fmla="*/ 1287038 h 2143217"/>
                <a:gd name="connsiteX4" fmla="*/ 831797 w 1660755"/>
                <a:gd name="connsiteY4" fmla="*/ 1906927 h 2143217"/>
                <a:gd name="connsiteX5" fmla="*/ 1379842 w 1660755"/>
                <a:gd name="connsiteY5" fmla="*/ 1281502 h 2143217"/>
                <a:gd name="connsiteX6" fmla="*/ 1379842 w 1660755"/>
                <a:gd name="connsiteY6" fmla="*/ 0 h 2143217"/>
                <a:gd name="connsiteX7" fmla="*/ 1660756 w 1660755"/>
                <a:gd name="connsiteY7" fmla="*/ 0 h 2143217"/>
                <a:gd name="connsiteX8" fmla="*/ 1660756 w 1660755"/>
                <a:gd name="connsiteY8" fmla="*/ 1264759 h 2143217"/>
                <a:gd name="connsiteX9" fmla="*/ 831797 w 1660755"/>
                <a:gd name="connsiteY9" fmla="*/ 2143217 h 2143217"/>
                <a:gd name="connsiteX10" fmla="*/ 0 w 1660755"/>
                <a:gd name="connsiteY10" fmla="*/ 1270430 h 2143217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  <a:cxn ang="0">
                  <a:pos x="connsiteX9" y="connsiteY9"/>
                </a:cxn>
                <a:cxn ang="0">
                  <a:pos x="connsiteX10" y="connsiteY10"/>
                </a:cxn>
              </a:cxnLst>
              <a:rect l="l" t="t" r="r" b="b"/>
              <a:pathLst>
                <a:path w="1660755" h="2143217">
                  <a:moveTo>
                    <a:pt x="135" y="1270295"/>
                  </a:moveTo>
                  <a:lnTo>
                    <a:pt x="135" y="0"/>
                  </a:lnTo>
                  <a:lnTo>
                    <a:pt x="281049" y="0"/>
                  </a:lnTo>
                  <a:lnTo>
                    <a:pt x="281049" y="1287038"/>
                  </a:lnTo>
                  <a:cubicBezTo>
                    <a:pt x="281049" y="1709524"/>
                    <a:pt x="467379" y="1906927"/>
                    <a:pt x="831797" y="1906927"/>
                  </a:cubicBezTo>
                  <a:cubicBezTo>
                    <a:pt x="1196215" y="1906927"/>
                    <a:pt x="1379842" y="1706823"/>
                    <a:pt x="1379842" y="1281502"/>
                  </a:cubicBezTo>
                  <a:lnTo>
                    <a:pt x="1379842" y="0"/>
                  </a:lnTo>
                  <a:lnTo>
                    <a:pt x="1660756" y="0"/>
                  </a:lnTo>
                  <a:lnTo>
                    <a:pt x="1660756" y="1264759"/>
                  </a:lnTo>
                  <a:cubicBezTo>
                    <a:pt x="1660756" y="1815112"/>
                    <a:pt x="1424297" y="2143217"/>
                    <a:pt x="831797" y="2143217"/>
                  </a:cubicBezTo>
                  <a:cubicBezTo>
                    <a:pt x="239297" y="2143217"/>
                    <a:pt x="0" y="1817947"/>
                    <a:pt x="0" y="1270430"/>
                  </a:cubicBezTo>
                  <a:close/>
                </a:path>
              </a:pathLst>
            </a:custGeom>
            <a:grpFill/>
            <a:ln w="0" cap="flat">
              <a:noFill/>
              <a:prstDash val="solid"/>
              <a:miter/>
            </a:ln>
          </xdr:spPr>
          <xdr:txBody>
            <a:bodyPr wrap="square" rtlCol="0" anchor="ctr"/>
            <a:lstStyle>
              <a:defPPr>
                <a:defRPr lang="en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pt-BR"/>
            </a:p>
          </xdr:txBody>
        </xdr:sp>
        <xdr:sp macro="" textlink="">
          <xdr:nvSpPr>
            <xdr:cNvPr id="11" name="Freeform 38">
              <a:extLst>
                <a:ext uri="{FF2B5EF4-FFF2-40B4-BE49-F238E27FC236}">
                  <a16:creationId xmlns:a16="http://schemas.microsoft.com/office/drawing/2014/main" id="{F7CF9BFF-C122-7C8B-FF61-09CE23EBEDB2}"/>
                </a:ext>
              </a:extLst>
            </xdr:cNvPr>
            <xdr:cNvSpPr/>
          </xdr:nvSpPr>
          <xdr:spPr>
            <a:xfrm>
              <a:off x="9885050" y="4511890"/>
              <a:ext cx="2094489" cy="2112566"/>
            </a:xfrm>
            <a:custGeom>
              <a:avLst/>
              <a:gdLst>
                <a:gd name="connsiteX0" fmla="*/ 1774796 w 2094489"/>
                <a:gd name="connsiteY0" fmla="*/ 1223037 h 2112566"/>
                <a:gd name="connsiteX1" fmla="*/ 1476993 w 2094489"/>
                <a:gd name="connsiteY1" fmla="*/ 1223037 h 2112566"/>
                <a:gd name="connsiteX2" fmla="*/ 1048663 w 2094489"/>
                <a:gd name="connsiteY2" fmla="*/ 11072 h 2112566"/>
                <a:gd name="connsiteX3" fmla="*/ 617497 w 2094489"/>
                <a:gd name="connsiteY3" fmla="*/ 1223037 h 2112566"/>
                <a:gd name="connsiteX4" fmla="*/ 528453 w 2094489"/>
                <a:gd name="connsiteY4" fmla="*/ 1473234 h 2112566"/>
                <a:gd name="connsiteX5" fmla="*/ 300371 w 2094489"/>
                <a:gd name="connsiteY5" fmla="*/ 2112567 h 2112566"/>
                <a:gd name="connsiteX6" fmla="*/ 0 w 2094489"/>
                <a:gd name="connsiteY6" fmla="*/ 2112567 h 2112566"/>
                <a:gd name="connsiteX7" fmla="*/ 759373 w 2094489"/>
                <a:gd name="connsiteY7" fmla="*/ 0 h 2112566"/>
                <a:gd name="connsiteX8" fmla="*/ 1335252 w 2094489"/>
                <a:gd name="connsiteY8" fmla="*/ 0 h 2112566"/>
                <a:gd name="connsiteX9" fmla="*/ 1774931 w 2094489"/>
                <a:gd name="connsiteY9" fmla="*/ 1223037 h 2112566"/>
                <a:gd name="connsiteX10" fmla="*/ 1566037 w 2094489"/>
                <a:gd name="connsiteY10" fmla="*/ 1473234 h 2112566"/>
                <a:gd name="connsiteX11" fmla="*/ 1566037 w 2094489"/>
                <a:gd name="connsiteY11" fmla="*/ 1473234 h 2112566"/>
                <a:gd name="connsiteX12" fmla="*/ 1794119 w 2094489"/>
                <a:gd name="connsiteY12" fmla="*/ 2112567 h 2112566"/>
                <a:gd name="connsiteX13" fmla="*/ 2094490 w 2094489"/>
                <a:gd name="connsiteY13" fmla="*/ 2112567 h 2112566"/>
                <a:gd name="connsiteX14" fmla="*/ 1864651 w 2094489"/>
                <a:gd name="connsiteY14" fmla="*/ 1473234 h 2112566"/>
                <a:gd name="connsiteX15" fmla="*/ 1565902 w 2094489"/>
                <a:gd name="connsiteY15" fmla="*/ 1473234 h 2112566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  <a:cxn ang="0">
                  <a:pos x="connsiteX9" y="connsiteY9"/>
                </a:cxn>
                <a:cxn ang="0">
                  <a:pos x="connsiteX10" y="connsiteY10"/>
                </a:cxn>
                <a:cxn ang="0">
                  <a:pos x="connsiteX11" y="connsiteY11"/>
                </a:cxn>
                <a:cxn ang="0">
                  <a:pos x="connsiteX12" y="connsiteY12"/>
                </a:cxn>
                <a:cxn ang="0">
                  <a:pos x="connsiteX13" y="connsiteY13"/>
                </a:cxn>
                <a:cxn ang="0">
                  <a:pos x="connsiteX14" y="connsiteY14"/>
                </a:cxn>
                <a:cxn ang="0">
                  <a:pos x="connsiteX15" y="connsiteY15"/>
                </a:cxn>
              </a:cxnLst>
              <a:rect l="l" t="t" r="r" b="b"/>
              <a:pathLst>
                <a:path w="2094489" h="2112566">
                  <a:moveTo>
                    <a:pt x="1774796" y="1223037"/>
                  </a:moveTo>
                  <a:lnTo>
                    <a:pt x="1476993" y="1223037"/>
                  </a:lnTo>
                  <a:lnTo>
                    <a:pt x="1048663" y="11072"/>
                  </a:lnTo>
                  <a:lnTo>
                    <a:pt x="617497" y="1223037"/>
                  </a:lnTo>
                  <a:lnTo>
                    <a:pt x="528453" y="1473234"/>
                  </a:lnTo>
                  <a:lnTo>
                    <a:pt x="300371" y="2112567"/>
                  </a:lnTo>
                  <a:lnTo>
                    <a:pt x="0" y="2112567"/>
                  </a:lnTo>
                  <a:lnTo>
                    <a:pt x="759373" y="0"/>
                  </a:lnTo>
                  <a:lnTo>
                    <a:pt x="1335252" y="0"/>
                  </a:lnTo>
                  <a:lnTo>
                    <a:pt x="1774931" y="1223037"/>
                  </a:lnTo>
                  <a:close/>
                  <a:moveTo>
                    <a:pt x="1566037" y="1473234"/>
                  </a:moveTo>
                  <a:lnTo>
                    <a:pt x="1566037" y="1473234"/>
                  </a:lnTo>
                  <a:lnTo>
                    <a:pt x="1794119" y="2112567"/>
                  </a:lnTo>
                  <a:lnTo>
                    <a:pt x="2094490" y="2112567"/>
                  </a:lnTo>
                  <a:lnTo>
                    <a:pt x="1864651" y="1473234"/>
                  </a:lnTo>
                  <a:lnTo>
                    <a:pt x="1565902" y="1473234"/>
                  </a:lnTo>
                  <a:close/>
                </a:path>
              </a:pathLst>
            </a:custGeom>
            <a:grpFill/>
            <a:ln w="0" cap="flat">
              <a:noFill/>
              <a:prstDash val="solid"/>
              <a:miter/>
            </a:ln>
          </xdr:spPr>
          <xdr:txBody>
            <a:bodyPr wrap="square" rtlCol="0" anchor="ctr"/>
            <a:lstStyle>
              <a:defPPr>
                <a:defRPr lang="en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pt-BR"/>
            </a:p>
          </xdr:txBody>
        </xdr:sp>
        <xdr:sp macro="" textlink="">
          <xdr:nvSpPr>
            <xdr:cNvPr id="12" name="Freeform 39">
              <a:extLst>
                <a:ext uri="{FF2B5EF4-FFF2-40B4-BE49-F238E27FC236}">
                  <a16:creationId xmlns:a16="http://schemas.microsoft.com/office/drawing/2014/main" id="{6B0D07E6-E1E3-69A2-DA18-95F9912CC2E3}"/>
                </a:ext>
              </a:extLst>
            </xdr:cNvPr>
            <xdr:cNvSpPr/>
          </xdr:nvSpPr>
          <xdr:spPr>
            <a:xfrm>
              <a:off x="6046031" y="3725787"/>
              <a:ext cx="1280529" cy="250332"/>
            </a:xfrm>
            <a:custGeom>
              <a:avLst/>
              <a:gdLst>
                <a:gd name="connsiteX0" fmla="*/ 1280529 w 1280529"/>
                <a:gd name="connsiteY0" fmla="*/ 0 h 250332"/>
                <a:gd name="connsiteX1" fmla="*/ 662627 w 1280529"/>
                <a:gd name="connsiteY1" fmla="*/ 0 h 250332"/>
                <a:gd name="connsiteX2" fmla="*/ 89044 w 1280529"/>
                <a:gd name="connsiteY2" fmla="*/ 0 h 250332"/>
                <a:gd name="connsiteX3" fmla="*/ 0 w 1280529"/>
                <a:gd name="connsiteY3" fmla="*/ 250332 h 250332"/>
                <a:gd name="connsiteX4" fmla="*/ 751671 w 1280529"/>
                <a:gd name="connsiteY4" fmla="*/ 250332 h 250332"/>
                <a:gd name="connsiteX5" fmla="*/ 1280529 w 1280529"/>
                <a:gd name="connsiteY5" fmla="*/ 250332 h 250332"/>
                <a:gd name="connsiteX6" fmla="*/ 1280529 w 1280529"/>
                <a:gd name="connsiteY6" fmla="*/ 0 h 250332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</a:cxnLst>
              <a:rect l="l" t="t" r="r" b="b"/>
              <a:pathLst>
                <a:path w="1280529" h="250332">
                  <a:moveTo>
                    <a:pt x="1280529" y="0"/>
                  </a:moveTo>
                  <a:lnTo>
                    <a:pt x="662627" y="0"/>
                  </a:lnTo>
                  <a:lnTo>
                    <a:pt x="89044" y="0"/>
                  </a:lnTo>
                  <a:lnTo>
                    <a:pt x="0" y="250332"/>
                  </a:lnTo>
                  <a:lnTo>
                    <a:pt x="751671" y="250332"/>
                  </a:lnTo>
                  <a:lnTo>
                    <a:pt x="1280529" y="250332"/>
                  </a:lnTo>
                  <a:lnTo>
                    <a:pt x="1280529" y="0"/>
                  </a:lnTo>
                  <a:close/>
                </a:path>
              </a:pathLst>
            </a:custGeom>
            <a:grpFill/>
            <a:ln w="0" cap="flat">
              <a:noFill/>
              <a:prstDash val="solid"/>
              <a:miter/>
            </a:ln>
          </xdr:spPr>
          <xdr:txBody>
            <a:bodyPr wrap="square" rtlCol="0" anchor="ctr"/>
            <a:lstStyle>
              <a:defPPr>
                <a:defRPr lang="en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pt-BR"/>
            </a:p>
          </xdr:txBody>
        </xdr:sp>
        <xdr:sp macro="" textlink="">
          <xdr:nvSpPr>
            <xdr:cNvPr id="13" name="Freeform 40">
              <a:extLst>
                <a:ext uri="{FF2B5EF4-FFF2-40B4-BE49-F238E27FC236}">
                  <a16:creationId xmlns:a16="http://schemas.microsoft.com/office/drawing/2014/main" id="{4E237C92-3A96-9869-580E-D498D1236268}"/>
                </a:ext>
              </a:extLst>
            </xdr:cNvPr>
            <xdr:cNvSpPr/>
          </xdr:nvSpPr>
          <xdr:spPr>
            <a:xfrm>
              <a:off x="3079209" y="4511890"/>
              <a:ext cx="2094354" cy="2112566"/>
            </a:xfrm>
            <a:custGeom>
              <a:avLst/>
              <a:gdLst>
                <a:gd name="connsiteX0" fmla="*/ 1774797 w 2094354"/>
                <a:gd name="connsiteY0" fmla="*/ 1223037 h 2112566"/>
                <a:gd name="connsiteX1" fmla="*/ 1476993 w 2094354"/>
                <a:gd name="connsiteY1" fmla="*/ 1223037 h 2112566"/>
                <a:gd name="connsiteX2" fmla="*/ 1048664 w 2094354"/>
                <a:gd name="connsiteY2" fmla="*/ 11072 h 2112566"/>
                <a:gd name="connsiteX3" fmla="*/ 617497 w 2094354"/>
                <a:gd name="connsiteY3" fmla="*/ 1223037 h 2112566"/>
                <a:gd name="connsiteX4" fmla="*/ 528453 w 2094354"/>
                <a:gd name="connsiteY4" fmla="*/ 1473234 h 2112566"/>
                <a:gd name="connsiteX5" fmla="*/ 300371 w 2094354"/>
                <a:gd name="connsiteY5" fmla="*/ 2112567 h 2112566"/>
                <a:gd name="connsiteX6" fmla="*/ 0 w 2094354"/>
                <a:gd name="connsiteY6" fmla="*/ 2112567 h 2112566"/>
                <a:gd name="connsiteX7" fmla="*/ 759373 w 2094354"/>
                <a:gd name="connsiteY7" fmla="*/ 0 h 2112566"/>
                <a:gd name="connsiteX8" fmla="*/ 1335252 w 2094354"/>
                <a:gd name="connsiteY8" fmla="*/ 0 h 2112566"/>
                <a:gd name="connsiteX9" fmla="*/ 1774932 w 2094354"/>
                <a:gd name="connsiteY9" fmla="*/ 1223037 h 2112566"/>
                <a:gd name="connsiteX10" fmla="*/ 1565902 w 2094354"/>
                <a:gd name="connsiteY10" fmla="*/ 1473234 h 2112566"/>
                <a:gd name="connsiteX11" fmla="*/ 1565902 w 2094354"/>
                <a:gd name="connsiteY11" fmla="*/ 1473234 h 2112566"/>
                <a:gd name="connsiteX12" fmla="*/ 1793984 w 2094354"/>
                <a:gd name="connsiteY12" fmla="*/ 2112567 h 2112566"/>
                <a:gd name="connsiteX13" fmla="*/ 2094354 w 2094354"/>
                <a:gd name="connsiteY13" fmla="*/ 2112567 h 2112566"/>
                <a:gd name="connsiteX14" fmla="*/ 1864516 w 2094354"/>
                <a:gd name="connsiteY14" fmla="*/ 1473234 h 2112566"/>
                <a:gd name="connsiteX15" fmla="*/ 1565767 w 2094354"/>
                <a:gd name="connsiteY15" fmla="*/ 1473234 h 2112566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  <a:cxn ang="0">
                  <a:pos x="connsiteX9" y="connsiteY9"/>
                </a:cxn>
                <a:cxn ang="0">
                  <a:pos x="connsiteX10" y="connsiteY10"/>
                </a:cxn>
                <a:cxn ang="0">
                  <a:pos x="connsiteX11" y="connsiteY11"/>
                </a:cxn>
                <a:cxn ang="0">
                  <a:pos x="connsiteX12" y="connsiteY12"/>
                </a:cxn>
                <a:cxn ang="0">
                  <a:pos x="connsiteX13" y="connsiteY13"/>
                </a:cxn>
                <a:cxn ang="0">
                  <a:pos x="connsiteX14" y="connsiteY14"/>
                </a:cxn>
                <a:cxn ang="0">
                  <a:pos x="connsiteX15" y="connsiteY15"/>
                </a:cxn>
              </a:cxnLst>
              <a:rect l="l" t="t" r="r" b="b"/>
              <a:pathLst>
                <a:path w="2094354" h="2112566">
                  <a:moveTo>
                    <a:pt x="1774797" y="1223037"/>
                  </a:moveTo>
                  <a:lnTo>
                    <a:pt x="1476993" y="1223037"/>
                  </a:lnTo>
                  <a:lnTo>
                    <a:pt x="1048664" y="11072"/>
                  </a:lnTo>
                  <a:lnTo>
                    <a:pt x="617497" y="1223037"/>
                  </a:lnTo>
                  <a:lnTo>
                    <a:pt x="528453" y="1473234"/>
                  </a:lnTo>
                  <a:lnTo>
                    <a:pt x="300371" y="2112567"/>
                  </a:lnTo>
                  <a:lnTo>
                    <a:pt x="0" y="2112567"/>
                  </a:lnTo>
                  <a:lnTo>
                    <a:pt x="759373" y="0"/>
                  </a:lnTo>
                  <a:lnTo>
                    <a:pt x="1335252" y="0"/>
                  </a:lnTo>
                  <a:lnTo>
                    <a:pt x="1774932" y="1223037"/>
                  </a:lnTo>
                  <a:close/>
                  <a:moveTo>
                    <a:pt x="1565902" y="1473234"/>
                  </a:moveTo>
                  <a:lnTo>
                    <a:pt x="1565902" y="1473234"/>
                  </a:lnTo>
                  <a:lnTo>
                    <a:pt x="1793984" y="2112567"/>
                  </a:lnTo>
                  <a:lnTo>
                    <a:pt x="2094354" y="2112567"/>
                  </a:lnTo>
                  <a:lnTo>
                    <a:pt x="1864516" y="1473234"/>
                  </a:lnTo>
                  <a:lnTo>
                    <a:pt x="1565767" y="1473234"/>
                  </a:lnTo>
                  <a:close/>
                </a:path>
              </a:pathLst>
            </a:custGeom>
            <a:grpFill/>
            <a:ln w="0" cap="flat">
              <a:noFill/>
              <a:prstDash val="solid"/>
              <a:miter/>
            </a:ln>
          </xdr:spPr>
          <xdr:txBody>
            <a:bodyPr wrap="square" rtlCol="0" anchor="ctr"/>
            <a:lstStyle>
              <a:defPPr>
                <a:defRPr lang="en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pt-BR"/>
            </a:p>
          </xdr:txBody>
        </xdr:sp>
      </xdr:grpSp>
      <xdr:sp macro="" textlink="">
        <xdr:nvSpPr>
          <xdr:cNvPr id="4" name="Freeform 25">
            <a:extLst>
              <a:ext uri="{FF2B5EF4-FFF2-40B4-BE49-F238E27FC236}">
                <a16:creationId xmlns:a16="http://schemas.microsoft.com/office/drawing/2014/main" id="{0EB0CE1F-6EA2-7B96-D925-AC7E89F3574C}"/>
              </a:ext>
            </a:extLst>
          </xdr:cNvPr>
          <xdr:cNvSpPr/>
        </xdr:nvSpPr>
        <xdr:spPr>
          <a:xfrm>
            <a:off x="7010821" y="4875587"/>
            <a:ext cx="254754" cy="49802"/>
          </a:xfrm>
          <a:custGeom>
            <a:avLst/>
            <a:gdLst>
              <a:gd name="connsiteX0" fmla="*/ 1279854 w 1279853"/>
              <a:gd name="connsiteY0" fmla="*/ 0 h 250197"/>
              <a:gd name="connsiteX1" fmla="*/ 960160 w 1279853"/>
              <a:gd name="connsiteY1" fmla="*/ 0 h 250197"/>
              <a:gd name="connsiteX2" fmla="*/ 960025 w 1279853"/>
              <a:gd name="connsiteY2" fmla="*/ 0 h 250197"/>
              <a:gd name="connsiteX3" fmla="*/ 662357 w 1279853"/>
              <a:gd name="connsiteY3" fmla="*/ 0 h 250197"/>
              <a:gd name="connsiteX4" fmla="*/ 662357 w 1279853"/>
              <a:gd name="connsiteY4" fmla="*/ 0 h 250197"/>
              <a:gd name="connsiteX5" fmla="*/ 89044 w 1279853"/>
              <a:gd name="connsiteY5" fmla="*/ 0 h 250197"/>
              <a:gd name="connsiteX6" fmla="*/ 0 w 1279853"/>
              <a:gd name="connsiteY6" fmla="*/ 250197 h 250197"/>
              <a:gd name="connsiteX7" fmla="*/ 751266 w 1279853"/>
              <a:gd name="connsiteY7" fmla="*/ 250197 h 250197"/>
              <a:gd name="connsiteX8" fmla="*/ 751266 w 1279853"/>
              <a:gd name="connsiteY8" fmla="*/ 250197 h 250197"/>
              <a:gd name="connsiteX9" fmla="*/ 1050015 w 1279853"/>
              <a:gd name="connsiteY9" fmla="*/ 250197 h 250197"/>
              <a:gd name="connsiteX10" fmla="*/ 1279854 w 1279853"/>
              <a:gd name="connsiteY10" fmla="*/ 250197 h 250197"/>
              <a:gd name="connsiteX11" fmla="*/ 1279854 w 1279853"/>
              <a:gd name="connsiteY11" fmla="*/ 0 h 250197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</a:cxnLst>
            <a:rect l="l" t="t" r="r" b="b"/>
            <a:pathLst>
              <a:path w="1279853" h="250197">
                <a:moveTo>
                  <a:pt x="1279854" y="0"/>
                </a:moveTo>
                <a:lnTo>
                  <a:pt x="960160" y="0"/>
                </a:lnTo>
                <a:lnTo>
                  <a:pt x="960025" y="0"/>
                </a:lnTo>
                <a:lnTo>
                  <a:pt x="662357" y="0"/>
                </a:lnTo>
                <a:lnTo>
                  <a:pt x="662357" y="0"/>
                </a:lnTo>
                <a:lnTo>
                  <a:pt x="89044" y="0"/>
                </a:lnTo>
                <a:lnTo>
                  <a:pt x="0" y="250197"/>
                </a:lnTo>
                <a:lnTo>
                  <a:pt x="751266" y="250197"/>
                </a:lnTo>
                <a:lnTo>
                  <a:pt x="751266" y="250197"/>
                </a:lnTo>
                <a:lnTo>
                  <a:pt x="1050015" y="250197"/>
                </a:lnTo>
                <a:lnTo>
                  <a:pt x="1279854" y="250197"/>
                </a:lnTo>
                <a:lnTo>
                  <a:pt x="1279854" y="0"/>
                </a:lnTo>
                <a:close/>
              </a:path>
            </a:pathLst>
          </a:custGeom>
          <a:solidFill>
            <a:srgbClr val="00C7F3"/>
          </a:solidFill>
          <a:ln w="0" cap="flat">
            <a:noFill/>
            <a:prstDash val="solid"/>
            <a:miter/>
          </a:ln>
        </xdr:spPr>
        <xdr:txBody>
          <a:bodyPr wrap="square" rtlCol="0" anchor="ctr"/>
          <a:lstStyle>
            <a:defPPr>
              <a:defRPr lang="en-BR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pt-BR"/>
          </a:p>
        </xdr:txBody>
      </xdr:sp>
      <xdr:sp macro="" textlink="">
        <xdr:nvSpPr>
          <xdr:cNvPr id="5" name="Freeform 26">
            <a:extLst>
              <a:ext uri="{FF2B5EF4-FFF2-40B4-BE49-F238E27FC236}">
                <a16:creationId xmlns:a16="http://schemas.microsoft.com/office/drawing/2014/main" id="{F2BDDCE1-0206-4E6C-47A9-8653525CBA0E}"/>
              </a:ext>
            </a:extLst>
          </xdr:cNvPr>
          <xdr:cNvSpPr/>
        </xdr:nvSpPr>
        <xdr:spPr>
          <a:xfrm>
            <a:off x="5656097" y="4875587"/>
            <a:ext cx="254754" cy="49802"/>
          </a:xfrm>
          <a:custGeom>
            <a:avLst/>
            <a:gdLst>
              <a:gd name="connsiteX0" fmla="*/ 1279853 w 1279853"/>
              <a:gd name="connsiteY0" fmla="*/ 0 h 250197"/>
              <a:gd name="connsiteX1" fmla="*/ 960160 w 1279853"/>
              <a:gd name="connsiteY1" fmla="*/ 0 h 250197"/>
              <a:gd name="connsiteX2" fmla="*/ 960160 w 1279853"/>
              <a:gd name="connsiteY2" fmla="*/ 0 h 250197"/>
              <a:gd name="connsiteX3" fmla="*/ 662356 w 1279853"/>
              <a:gd name="connsiteY3" fmla="*/ 0 h 250197"/>
              <a:gd name="connsiteX4" fmla="*/ 662356 w 1279853"/>
              <a:gd name="connsiteY4" fmla="*/ 0 h 250197"/>
              <a:gd name="connsiteX5" fmla="*/ 89044 w 1279853"/>
              <a:gd name="connsiteY5" fmla="*/ 0 h 250197"/>
              <a:gd name="connsiteX6" fmla="*/ 0 w 1279853"/>
              <a:gd name="connsiteY6" fmla="*/ 250197 h 250197"/>
              <a:gd name="connsiteX7" fmla="*/ 751265 w 1279853"/>
              <a:gd name="connsiteY7" fmla="*/ 250197 h 250197"/>
              <a:gd name="connsiteX8" fmla="*/ 751265 w 1279853"/>
              <a:gd name="connsiteY8" fmla="*/ 250197 h 250197"/>
              <a:gd name="connsiteX9" fmla="*/ 1050015 w 1279853"/>
              <a:gd name="connsiteY9" fmla="*/ 250197 h 250197"/>
              <a:gd name="connsiteX10" fmla="*/ 1279853 w 1279853"/>
              <a:gd name="connsiteY10" fmla="*/ 250197 h 250197"/>
              <a:gd name="connsiteX11" fmla="*/ 1279853 w 1279853"/>
              <a:gd name="connsiteY11" fmla="*/ 0 h 250197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</a:cxnLst>
            <a:rect l="l" t="t" r="r" b="b"/>
            <a:pathLst>
              <a:path w="1279853" h="250197">
                <a:moveTo>
                  <a:pt x="1279853" y="0"/>
                </a:moveTo>
                <a:lnTo>
                  <a:pt x="960160" y="0"/>
                </a:lnTo>
                <a:lnTo>
                  <a:pt x="960160" y="0"/>
                </a:lnTo>
                <a:lnTo>
                  <a:pt x="662356" y="0"/>
                </a:lnTo>
                <a:lnTo>
                  <a:pt x="662356" y="0"/>
                </a:lnTo>
                <a:lnTo>
                  <a:pt x="89044" y="0"/>
                </a:lnTo>
                <a:lnTo>
                  <a:pt x="0" y="250197"/>
                </a:lnTo>
                <a:lnTo>
                  <a:pt x="751265" y="250197"/>
                </a:lnTo>
                <a:lnTo>
                  <a:pt x="751265" y="250197"/>
                </a:lnTo>
                <a:lnTo>
                  <a:pt x="1050015" y="250197"/>
                </a:lnTo>
                <a:lnTo>
                  <a:pt x="1279853" y="250197"/>
                </a:lnTo>
                <a:lnTo>
                  <a:pt x="1279853" y="0"/>
                </a:lnTo>
                <a:close/>
              </a:path>
            </a:pathLst>
          </a:custGeom>
          <a:solidFill>
            <a:srgbClr val="00C7F3"/>
          </a:solidFill>
          <a:ln w="0" cap="flat">
            <a:noFill/>
            <a:prstDash val="solid"/>
            <a:miter/>
          </a:ln>
        </xdr:spPr>
        <xdr:txBody>
          <a:bodyPr wrap="square" rtlCol="0" anchor="ctr"/>
          <a:lstStyle>
            <a:defPPr>
              <a:defRPr lang="en-BR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pt-BR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5742D7-9F87-4170-B80A-8BD8DAFB0E10}">
  <dimension ref="A1:S37"/>
  <sheetViews>
    <sheetView showGridLines="0" tabSelected="1" zoomScaleNormal="100" workbookViewId="0">
      <selection activeCell="V1" sqref="V1"/>
    </sheetView>
  </sheetViews>
  <sheetFormatPr defaultRowHeight="16" x14ac:dyDescent="0.45"/>
  <cols>
    <col min="1" max="1" width="2.6328125" style="1" customWidth="1"/>
    <col min="2" max="2" width="38.6328125" style="1" customWidth="1"/>
    <col min="3" max="3" width="15.6328125" style="1" customWidth="1"/>
    <col min="4" max="4" width="10.6328125" style="1" customWidth="1"/>
    <col min="5" max="5" width="17.453125" style="1" bestFit="1" customWidth="1"/>
    <col min="6" max="6" width="19.90625" style="1" bestFit="1" customWidth="1"/>
    <col min="7" max="7" width="20.6328125" style="1" customWidth="1"/>
    <col min="8" max="8" width="21" style="1" bestFit="1" customWidth="1"/>
    <col min="9" max="17" width="9.6328125" style="1" customWidth="1"/>
    <col min="18" max="18" width="2.81640625" style="1" hidden="1" customWidth="1"/>
    <col min="19" max="19" width="2.6328125" style="1" customWidth="1"/>
    <col min="20" max="16384" width="8.7265625" style="1"/>
  </cols>
  <sheetData>
    <row r="1" spans="1:19" x14ac:dyDescent="0.45">
      <c r="A1" s="22"/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</row>
    <row r="2" spans="1:19" x14ac:dyDescent="0.45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</row>
    <row r="3" spans="1:19" x14ac:dyDescent="0.4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</row>
    <row r="4" spans="1:19" x14ac:dyDescent="0.45">
      <c r="A4" s="23"/>
      <c r="B4" s="24" t="s">
        <v>23</v>
      </c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2"/>
    </row>
    <row r="5" spans="1:19" x14ac:dyDescent="0.45">
      <c r="A5" s="23"/>
      <c r="B5" s="25" t="s">
        <v>49</v>
      </c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2"/>
    </row>
    <row r="6" spans="1:19" x14ac:dyDescent="0.45">
      <c r="A6" s="23"/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2"/>
    </row>
    <row r="8" spans="1:19" ht="26" x14ac:dyDescent="0.45">
      <c r="B8" s="20" t="s">
        <v>0</v>
      </c>
      <c r="C8" s="21" t="s">
        <v>26</v>
      </c>
      <c r="D8" s="21" t="s">
        <v>39</v>
      </c>
      <c r="E8" s="21" t="s">
        <v>41</v>
      </c>
      <c r="F8" s="21" t="s">
        <v>40</v>
      </c>
      <c r="G8" s="21" t="s">
        <v>42</v>
      </c>
      <c r="H8" s="21" t="s">
        <v>43</v>
      </c>
      <c r="I8" s="3" t="s">
        <v>1</v>
      </c>
      <c r="J8" s="3" t="s">
        <v>2</v>
      </c>
      <c r="K8" s="3" t="s">
        <v>3</v>
      </c>
      <c r="L8" s="3" t="s">
        <v>4</v>
      </c>
      <c r="M8" s="3" t="s">
        <v>5</v>
      </c>
      <c r="N8" s="3" t="s">
        <v>6</v>
      </c>
      <c r="O8" s="3" t="s">
        <v>7</v>
      </c>
      <c r="P8" s="3" t="s">
        <v>8</v>
      </c>
      <c r="Q8" s="3" t="s">
        <v>9</v>
      </c>
      <c r="R8" s="3"/>
    </row>
    <row r="9" spans="1:19" x14ac:dyDescent="0.45">
      <c r="B9" s="4" t="s">
        <v>15</v>
      </c>
      <c r="C9" s="5" t="s">
        <v>27</v>
      </c>
      <c r="D9" s="5">
        <f>INT(("30/06/2025"-"04/12/1952")/365.25)</f>
        <v>72</v>
      </c>
      <c r="E9" s="6">
        <v>45061</v>
      </c>
      <c r="F9" s="5" t="s">
        <v>10</v>
      </c>
      <c r="G9" s="5" t="s">
        <v>10</v>
      </c>
      <c r="H9" s="5" t="s">
        <v>10</v>
      </c>
      <c r="I9" s="7" t="s">
        <v>10</v>
      </c>
      <c r="J9" s="7" t="s">
        <v>10</v>
      </c>
      <c r="K9" s="7" t="s">
        <v>10</v>
      </c>
      <c r="L9" s="7" t="s">
        <v>10</v>
      </c>
      <c r="M9" s="7" t="s">
        <v>10</v>
      </c>
      <c r="N9" s="7" t="s">
        <v>10</v>
      </c>
      <c r="O9" s="7" t="s">
        <v>10</v>
      </c>
      <c r="P9" s="7" t="s">
        <v>10</v>
      </c>
      <c r="Q9" s="7" t="s">
        <v>10</v>
      </c>
      <c r="R9" s="5">
        <f>2025-2023</f>
        <v>2</v>
      </c>
    </row>
    <row r="10" spans="1:19" x14ac:dyDescent="0.45">
      <c r="B10" s="4" t="s">
        <v>14</v>
      </c>
      <c r="C10" s="5" t="s">
        <v>29</v>
      </c>
      <c r="D10" s="5">
        <f>INT(("30/06/2025"-"25/10/1973")/365.25)</f>
        <v>51</v>
      </c>
      <c r="E10" s="6">
        <v>42838</v>
      </c>
      <c r="F10" s="5" t="s">
        <v>10</v>
      </c>
      <c r="G10" s="5" t="s">
        <v>11</v>
      </c>
      <c r="H10" s="5" t="s">
        <v>10</v>
      </c>
      <c r="I10" s="7" t="s">
        <v>10</v>
      </c>
      <c r="J10" s="7" t="s">
        <v>10</v>
      </c>
      <c r="K10" s="8" t="s">
        <v>11</v>
      </c>
      <c r="L10" s="7" t="s">
        <v>10</v>
      </c>
      <c r="M10" s="7" t="s">
        <v>10</v>
      </c>
      <c r="N10" s="7" t="s">
        <v>10</v>
      </c>
      <c r="O10" s="8" t="s">
        <v>11</v>
      </c>
      <c r="P10" s="9" t="s">
        <v>10</v>
      </c>
      <c r="Q10" s="9" t="s">
        <v>10</v>
      </c>
      <c r="R10" s="5">
        <f>2025-2017</f>
        <v>8</v>
      </c>
    </row>
    <row r="11" spans="1:19" x14ac:dyDescent="0.45">
      <c r="B11" s="4" t="s">
        <v>12</v>
      </c>
      <c r="C11" s="5" t="s">
        <v>29</v>
      </c>
      <c r="D11" s="5">
        <f>INT(("30/06/2025"-"13/10/1954")/365.25)</f>
        <v>70</v>
      </c>
      <c r="E11" s="6">
        <v>44319</v>
      </c>
      <c r="F11" s="5" t="s">
        <v>10</v>
      </c>
      <c r="G11" s="5" t="s">
        <v>11</v>
      </c>
      <c r="H11" s="5" t="s">
        <v>11</v>
      </c>
      <c r="I11" s="7" t="s">
        <v>10</v>
      </c>
      <c r="J11" s="8" t="s">
        <v>11</v>
      </c>
      <c r="K11" s="8" t="s">
        <v>11</v>
      </c>
      <c r="L11" s="7" t="s">
        <v>10</v>
      </c>
      <c r="M11" s="7" t="s">
        <v>10</v>
      </c>
      <c r="N11" s="7" t="s">
        <v>10</v>
      </c>
      <c r="O11" s="7" t="s">
        <v>10</v>
      </c>
      <c r="P11" s="9" t="s">
        <v>10</v>
      </c>
      <c r="Q11" s="9" t="s">
        <v>10</v>
      </c>
      <c r="R11" s="5">
        <f>2025-2021</f>
        <v>4</v>
      </c>
    </row>
    <row r="12" spans="1:19" x14ac:dyDescent="0.45">
      <c r="B12" s="4" t="s">
        <v>13</v>
      </c>
      <c r="C12" s="5" t="s">
        <v>28</v>
      </c>
      <c r="D12" s="5">
        <f>INT(("30/06/2025"-"01/09/1958")/365.25)</f>
        <v>66</v>
      </c>
      <c r="E12" s="6">
        <v>39695</v>
      </c>
      <c r="F12" s="5" t="s">
        <v>11</v>
      </c>
      <c r="G12" s="5" t="s">
        <v>11</v>
      </c>
      <c r="H12" s="5" t="s">
        <v>11</v>
      </c>
      <c r="I12" s="8" t="s">
        <v>11</v>
      </c>
      <c r="J12" s="8" t="s">
        <v>11</v>
      </c>
      <c r="K12" s="8" t="s">
        <v>11</v>
      </c>
      <c r="L12" s="9" t="s">
        <v>10</v>
      </c>
      <c r="M12" s="9" t="s">
        <v>10</v>
      </c>
      <c r="N12" s="9" t="s">
        <v>10</v>
      </c>
      <c r="O12" s="9" t="s">
        <v>10</v>
      </c>
      <c r="P12" s="9" t="s">
        <v>10</v>
      </c>
      <c r="Q12" s="9" t="s">
        <v>10</v>
      </c>
      <c r="R12" s="5">
        <f>2025-2008</f>
        <v>17</v>
      </c>
    </row>
    <row r="13" spans="1:19" x14ac:dyDescent="0.45">
      <c r="B13" s="4" t="s">
        <v>16</v>
      </c>
      <c r="C13" s="5" t="s">
        <v>28</v>
      </c>
      <c r="D13" s="5">
        <f>INT(("30/06/2025"-"14/11/1975")/365.25)</f>
        <v>49</v>
      </c>
      <c r="E13" s="6">
        <v>40666</v>
      </c>
      <c r="F13" s="5" t="s">
        <v>11</v>
      </c>
      <c r="G13" s="5" t="s">
        <v>11</v>
      </c>
      <c r="H13" s="5" t="s">
        <v>11</v>
      </c>
      <c r="I13" s="8" t="s">
        <v>11</v>
      </c>
      <c r="J13" s="8" t="s">
        <v>11</v>
      </c>
      <c r="K13" s="7" t="s">
        <v>10</v>
      </c>
      <c r="L13" s="7" t="s">
        <v>10</v>
      </c>
      <c r="M13" s="7" t="s">
        <v>10</v>
      </c>
      <c r="N13" s="7" t="s">
        <v>10</v>
      </c>
      <c r="O13" s="8" t="s">
        <v>11</v>
      </c>
      <c r="P13" s="7" t="s">
        <v>10</v>
      </c>
      <c r="Q13" s="7" t="s">
        <v>10</v>
      </c>
      <c r="R13" s="5">
        <f>2025-2011</f>
        <v>14</v>
      </c>
    </row>
    <row r="14" spans="1:19" x14ac:dyDescent="0.45">
      <c r="B14" s="4" t="s">
        <v>17</v>
      </c>
      <c r="C14" s="5" t="s">
        <v>28</v>
      </c>
      <c r="D14" s="5">
        <f>INT(("30/06/2025"-"26/06/1963")/365.25)</f>
        <v>62</v>
      </c>
      <c r="E14" s="6">
        <v>44319</v>
      </c>
      <c r="F14" s="5" t="s">
        <v>10</v>
      </c>
      <c r="G14" s="5" t="s">
        <v>10</v>
      </c>
      <c r="H14" s="5" t="s">
        <v>10</v>
      </c>
      <c r="I14" s="9" t="s">
        <v>10</v>
      </c>
      <c r="J14" s="9" t="s">
        <v>10</v>
      </c>
      <c r="K14" s="9" t="s">
        <v>10</v>
      </c>
      <c r="L14" s="9" t="s">
        <v>10</v>
      </c>
      <c r="M14" s="9" t="s">
        <v>10</v>
      </c>
      <c r="N14" s="9" t="s">
        <v>10</v>
      </c>
      <c r="O14" s="9" t="s">
        <v>10</v>
      </c>
      <c r="P14" s="9" t="s">
        <v>10</v>
      </c>
      <c r="Q14" s="9" t="s">
        <v>10</v>
      </c>
      <c r="R14" s="5">
        <f>2025-2021</f>
        <v>4</v>
      </c>
    </row>
    <row r="15" spans="1:19" x14ac:dyDescent="0.45">
      <c r="B15" s="4" t="s">
        <v>19</v>
      </c>
      <c r="C15" s="5" t="s">
        <v>28</v>
      </c>
      <c r="D15" s="5">
        <f>INT(("30/06/2025"-"04/08/1968")/365.25)</f>
        <v>56</v>
      </c>
      <c r="E15" s="6">
        <v>44319</v>
      </c>
      <c r="F15" s="5" t="s">
        <v>10</v>
      </c>
      <c r="G15" s="5" t="s">
        <v>10</v>
      </c>
      <c r="H15" s="5" t="s">
        <v>10</v>
      </c>
      <c r="I15" s="7" t="s">
        <v>10</v>
      </c>
      <c r="J15" s="7" t="s">
        <v>10</v>
      </c>
      <c r="K15" s="7" t="s">
        <v>10</v>
      </c>
      <c r="L15" s="7" t="s">
        <v>10</v>
      </c>
      <c r="M15" s="7" t="s">
        <v>10</v>
      </c>
      <c r="N15" s="7" t="s">
        <v>10</v>
      </c>
      <c r="O15" s="7" t="s">
        <v>10</v>
      </c>
      <c r="P15" s="7" t="s">
        <v>10</v>
      </c>
      <c r="Q15" s="7" t="s">
        <v>10</v>
      </c>
      <c r="R15" s="5">
        <f>2025-2021</f>
        <v>4</v>
      </c>
    </row>
    <row r="16" spans="1:19" x14ac:dyDescent="0.45">
      <c r="B16" s="4" t="s">
        <v>18</v>
      </c>
      <c r="C16" s="5" t="s">
        <v>28</v>
      </c>
      <c r="D16" s="5">
        <f>INT(("30/06/2025"-"20/02/1962")/365.25)</f>
        <v>63</v>
      </c>
      <c r="E16" s="6">
        <v>44319</v>
      </c>
      <c r="F16" s="5" t="s">
        <v>10</v>
      </c>
      <c r="G16" s="5" t="s">
        <v>10</v>
      </c>
      <c r="H16" s="5" t="s">
        <v>10</v>
      </c>
      <c r="I16" s="7" t="s">
        <v>10</v>
      </c>
      <c r="J16" s="7" t="s">
        <v>10</v>
      </c>
      <c r="K16" s="7" t="s">
        <v>10</v>
      </c>
      <c r="L16" s="7" t="s">
        <v>10</v>
      </c>
      <c r="M16" s="7" t="s">
        <v>10</v>
      </c>
      <c r="N16" s="7" t="s">
        <v>10</v>
      </c>
      <c r="O16" s="7" t="s">
        <v>10</v>
      </c>
      <c r="P16" s="7" t="s">
        <v>10</v>
      </c>
      <c r="Q16" s="7" t="s">
        <v>10</v>
      </c>
      <c r="R16" s="5">
        <f>2025-2021</f>
        <v>4</v>
      </c>
    </row>
    <row r="17" spans="2:18" x14ac:dyDescent="0.45">
      <c r="B17" s="10" t="s">
        <v>20</v>
      </c>
      <c r="C17" s="11"/>
      <c r="D17" s="12">
        <f>AVERAGE(D9:D16)</f>
        <v>61.125</v>
      </c>
      <c r="E17" s="13">
        <f>AVERAGE(R9:R16)</f>
        <v>7.125</v>
      </c>
      <c r="F17" s="14">
        <f>(COUNTIF(F9:F16,"Sim")/8)</f>
        <v>0.75</v>
      </c>
      <c r="G17" s="15">
        <f>(COUNTIF(G9:G16,"Sim")/8)</f>
        <v>0.5</v>
      </c>
      <c r="H17" s="15">
        <f>(COUNTIF(H9:H16,"Sim")/8)</f>
        <v>0.625</v>
      </c>
      <c r="I17" s="16">
        <f>(COUNTIF(I9:I16,"Sim")/8)</f>
        <v>0.75</v>
      </c>
      <c r="J17" s="16">
        <f t="shared" ref="J17:P17" si="0">(COUNTIF(J9:J16,"Sim")/8)</f>
        <v>0.625</v>
      </c>
      <c r="K17" s="16">
        <f t="shared" si="0"/>
        <v>0.625</v>
      </c>
      <c r="L17" s="16">
        <f t="shared" si="0"/>
        <v>1</v>
      </c>
      <c r="M17" s="16">
        <f t="shared" si="0"/>
        <v>1</v>
      </c>
      <c r="N17" s="16">
        <f t="shared" si="0"/>
        <v>1</v>
      </c>
      <c r="O17" s="16">
        <f t="shared" si="0"/>
        <v>0.75</v>
      </c>
      <c r="P17" s="16">
        <f t="shared" si="0"/>
        <v>1</v>
      </c>
      <c r="Q17" s="16">
        <f>(COUNTIF(Q9:Q16,"Sim")/8)</f>
        <v>1</v>
      </c>
      <c r="R17" s="13"/>
    </row>
    <row r="18" spans="2:18" x14ac:dyDescent="0.45">
      <c r="B18" s="2"/>
      <c r="C18" s="2"/>
      <c r="D18" s="2"/>
      <c r="E18" s="2"/>
      <c r="F18" s="2"/>
      <c r="G18" s="2"/>
      <c r="H18" s="2"/>
      <c r="I18" s="2"/>
      <c r="J18" s="2"/>
      <c r="K18" s="2"/>
      <c r="M18" s="2"/>
      <c r="N18" s="2"/>
      <c r="O18" s="2"/>
      <c r="P18" s="2"/>
      <c r="Q18" s="2"/>
      <c r="R18" s="2"/>
    </row>
    <row r="19" spans="2:18" x14ac:dyDescent="0.45">
      <c r="B19" s="17" t="s">
        <v>24</v>
      </c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</row>
    <row r="20" spans="2:18" x14ac:dyDescent="0.45">
      <c r="B20" s="18" t="s">
        <v>44</v>
      </c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</row>
    <row r="21" spans="2:18" x14ac:dyDescent="0.45">
      <c r="B21" s="18" t="s">
        <v>45</v>
      </c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</row>
    <row r="22" spans="2:18" x14ac:dyDescent="0.45">
      <c r="B22" s="18" t="s">
        <v>46</v>
      </c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</row>
    <row r="23" spans="2:18" x14ac:dyDescent="0.45">
      <c r="B23" s="18" t="s">
        <v>47</v>
      </c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</row>
    <row r="24" spans="2:18" x14ac:dyDescent="0.45">
      <c r="B24" s="19" t="s">
        <v>30</v>
      </c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</row>
    <row r="25" spans="2:18" ht="24" customHeight="1" x14ac:dyDescent="0.45">
      <c r="B25" s="19" t="s">
        <v>31</v>
      </c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</row>
    <row r="26" spans="2:18" x14ac:dyDescent="0.45">
      <c r="B26" s="19" t="s">
        <v>32</v>
      </c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</row>
    <row r="27" spans="2:18" x14ac:dyDescent="0.45">
      <c r="B27" s="19" t="s">
        <v>33</v>
      </c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</row>
    <row r="28" spans="2:18" x14ac:dyDescent="0.45">
      <c r="B28" s="19" t="s">
        <v>34</v>
      </c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</row>
    <row r="29" spans="2:18" x14ac:dyDescent="0.45">
      <c r="B29" s="19" t="s">
        <v>35</v>
      </c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</row>
    <row r="30" spans="2:18" x14ac:dyDescent="0.45">
      <c r="B30" s="19" t="s">
        <v>36</v>
      </c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</row>
    <row r="31" spans="2:18" x14ac:dyDescent="0.45">
      <c r="B31" s="19" t="s">
        <v>37</v>
      </c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</row>
    <row r="32" spans="2:18" x14ac:dyDescent="0.45">
      <c r="B32" s="19" t="s">
        <v>38</v>
      </c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</row>
    <row r="33" spans="2:18" x14ac:dyDescent="0.45">
      <c r="B33" s="18" t="s">
        <v>48</v>
      </c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</row>
    <row r="34" spans="2:18" x14ac:dyDescent="0.45">
      <c r="B34" s="19" t="s">
        <v>50</v>
      </c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</row>
    <row r="35" spans="2:18" x14ac:dyDescent="0.45">
      <c r="B35" s="19" t="s">
        <v>21</v>
      </c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</row>
    <row r="36" spans="2:18" ht="24" customHeight="1" x14ac:dyDescent="0.45">
      <c r="B36" s="19" t="s">
        <v>22</v>
      </c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</row>
    <row r="37" spans="2:18" x14ac:dyDescent="0.45">
      <c r="B37" s="19" t="s">
        <v>25</v>
      </c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</row>
  </sheetData>
  <mergeCells count="22">
    <mergeCell ref="B35:R35"/>
    <mergeCell ref="B36:R36"/>
    <mergeCell ref="B37:R37"/>
    <mergeCell ref="B26:R26"/>
    <mergeCell ref="B27:R27"/>
    <mergeCell ref="B28:R28"/>
    <mergeCell ref="B29:R29"/>
    <mergeCell ref="B30:R30"/>
    <mergeCell ref="B31:R31"/>
    <mergeCell ref="B4:R4"/>
    <mergeCell ref="B5:R5"/>
    <mergeCell ref="B32:R32"/>
    <mergeCell ref="B33:R33"/>
    <mergeCell ref="B34:R34"/>
    <mergeCell ref="B19:R19"/>
    <mergeCell ref="B22:R22"/>
    <mergeCell ref="B23:R23"/>
    <mergeCell ref="B24:R24"/>
    <mergeCell ref="B25:R25"/>
    <mergeCell ref="B20:R20"/>
    <mergeCell ref="B21:R21"/>
    <mergeCell ref="B17:C17"/>
  </mergeCells>
  <conditionalFormatting sqref="B4:R6">
    <cfRule type="expression" dxfId="0" priority="1">
      <formula>#REF!&lt;&gt;0</formula>
    </cfRule>
  </conditionalFormatting>
  <pageMargins left="0.511811024" right="0.511811024" top="0.78740157499999996" bottom="0.78740157499999996" header="0.31496062000000002" footer="0.31496062000000002"/>
  <pageSetup paperSize="9" orientation="portrait" horizontalDpi="597" verticalDpi="597" r:id="rId1"/>
  <headerFooter>
    <oddFooter>&amp;C_x000D_&amp;1#&amp;"Calibri"&amp;9&amp;K737373 Informação Interna</oddFooter>
  </headerFooter>
  <customProperties>
    <customPr name="EpmWorksheetKeyString_GUID" r:id="rId2"/>
  </customProperties>
  <drawing r:id="rId3"/>
</worksheet>
</file>

<file path=docMetadata/LabelInfo.xml><?xml version="1.0" encoding="utf-8"?>
<clbl:labelList xmlns:clbl="http://schemas.microsoft.com/office/2020/mipLabelMetadata">
  <clbl:label id="{a951ecb4-9e3a-4e88-b644-4a8d47e39556}" enabled="1" method="Standard" siteId="{d80478e3-bb54-4556-989b-3ba1b1dc6ff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Critérios de Independência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Mirela Rocha Politi</dc:creator>
  <cp:keywords/>
  <dc:description/>
  <cp:lastModifiedBy>Fernanda Brienza Dos Santos</cp:lastModifiedBy>
  <dcterms:created xsi:type="dcterms:W3CDTF">2024-06-19T18:36:03Z</dcterms:created>
  <dcterms:modified xsi:type="dcterms:W3CDTF">2025-07-25T17:02:49Z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974fe19-b04a-4555-a7db-8e59f52bad00_Enabled">
    <vt:lpwstr>true</vt:lpwstr>
  </property>
  <property fmtid="{D5CDD505-2E9C-101B-9397-08002B2CF9AE}" pid="3" name="MSIP_Label_2974fe19-b04a-4555-a7db-8e59f52bad00_SetDate">
    <vt:lpwstr>2024-06-19T20:43:49Z</vt:lpwstr>
  </property>
  <property fmtid="{D5CDD505-2E9C-101B-9397-08002B2CF9AE}" pid="4" name="MSIP_Label_2974fe19-b04a-4555-a7db-8e59f52bad00_Method">
    <vt:lpwstr>Standard</vt:lpwstr>
  </property>
  <property fmtid="{D5CDD505-2E9C-101B-9397-08002B2CF9AE}" pid="5" name="MSIP_Label_2974fe19-b04a-4555-a7db-8e59f52bad00_Name">
    <vt:lpwstr>Interno</vt:lpwstr>
  </property>
  <property fmtid="{D5CDD505-2E9C-101B-9397-08002B2CF9AE}" pid="6" name="MSIP_Label_2974fe19-b04a-4555-a7db-8e59f52bad00_SiteId">
    <vt:lpwstr>d80478e3-bb54-4556-989b-3ba1b1dc6fff</vt:lpwstr>
  </property>
  <property fmtid="{D5CDD505-2E9C-101B-9397-08002B2CF9AE}" pid="7" name="MSIP_Label_2974fe19-b04a-4555-a7db-8e59f52bad00_ActionId">
    <vt:lpwstr>61f8c6c6-103a-4f40-80b3-f3238949fb75</vt:lpwstr>
  </property>
  <property fmtid="{D5CDD505-2E9C-101B-9397-08002B2CF9AE}" pid="8" name="MSIP_Label_2974fe19-b04a-4555-a7db-8e59f52bad00_ContentBits">
    <vt:lpwstr>2</vt:lpwstr>
  </property>
</Properties>
</file>